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xl/comments4.xml" ContentType="application/vnd.openxmlformats-officedocument.spreadsheetml.comment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xl/comments6.xml" ContentType="application/vnd.openxmlformats-officedocument.spreadsheetml.comments+xml"/>
  <Override PartName="/xl/drawings/drawing13.xml" ContentType="application/vnd.openxmlformats-officedocument.drawing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80, 81, 84, 13c, 680b &amp; 683b JN1767\Results\Round Robin\SCC, SARs &amp; CCCs\"/>
    </mc:Choice>
  </mc:AlternateContent>
  <xr:revisionPtr revIDLastSave="0" documentId="13_ncr:1_{6C650973-3D94-485B-9D76-9549DDC0573C}" xr6:coauthVersionLast="47" xr6:coauthVersionMax="47" xr10:uidLastSave="{00000000-0000-0000-0000-000000000000}"/>
  <bookViews>
    <workbookView xWindow="-120" yWindow="-120" windowWidth="29040" windowHeight="15720" tabRatio="861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Homogeneity" sheetId="47895" r:id="rId6"/>
    <sheet name="Fire Assay" sheetId="47896" r:id="rId7"/>
    <sheet name="Fire Assay (NiS)" sheetId="47897" r:id="rId8"/>
    <sheet name="IRC" sheetId="47898" r:id="rId9"/>
    <sheet name="4-Acid" sheetId="47899" r:id="rId10"/>
    <sheet name="Fusion ICP" sheetId="47900" r:id="rId11"/>
    <sheet name="Fusion XRF" sheetId="47901" r:id="rId12"/>
    <sheet name="Thermograv" sheetId="47902" r:id="rId13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47895" l="1"/>
  <c r="I24" i="47895"/>
  <c r="I25" i="47895"/>
  <c r="H23" i="47895"/>
  <c r="I26" i="47895" l="1"/>
  <c r="I27" i="47895" s="1"/>
  <c r="J11" i="47895"/>
  <c r="J9" i="47895"/>
  <c r="J4" i="47895"/>
  <c r="J5" i="47895"/>
  <c r="J8" i="47895"/>
  <c r="J12" i="47895"/>
  <c r="J7" i="47895"/>
  <c r="J10" i="47895"/>
  <c r="J13" i="47895"/>
  <c r="J14" i="47895"/>
  <c r="J15" i="47895"/>
  <c r="J3" i="47895"/>
  <c r="J22" i="47895"/>
  <c r="J6" i="47895" l="1"/>
  <c r="J24" i="47895" s="1"/>
  <c r="J17" i="47895"/>
  <c r="J16" i="47895"/>
  <c r="J21" i="47895"/>
  <c r="J19" i="47895"/>
  <c r="J20" i="47895"/>
  <c r="J18" i="47895"/>
  <c r="J25" i="47895" l="1"/>
  <c r="J23" i="47895"/>
  <c r="J26" i="4789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7DE07B63-4D90-4439-8465-AD09FBBF07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" authorId="0" shapeId="0" xr:uid="{6342CCDB-D615-4E7E-BF9A-BFEB625E55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" authorId="0" shapeId="0" xr:uid="{51F606FF-B275-4685-B61C-69E82C5A1E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" authorId="0" shapeId="0" xr:uid="{9A6DA5E5-FCEC-42D9-B32A-5A05E86CCB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" authorId="0" shapeId="0" xr:uid="{4315FC86-E761-42B2-8649-BEE216E0D9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3" authorId="0" shapeId="0" xr:uid="{58DB9FED-CFEB-4325-930A-67BC86EE80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8776F478-A436-49DE-8933-F67E8AABDC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" authorId="0" shapeId="0" xr:uid="{79CDC051-F00F-4D2B-8C14-44D9A723E7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 shapeId="0" xr:uid="{AFD10836-54D1-4336-88B3-177F41F78F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" authorId="0" shapeId="0" xr:uid="{F70A167B-6755-44ED-8CE6-A2E09882E6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" authorId="0" shapeId="0" xr:uid="{D2507205-3BA8-4986-9B73-247D5C9C10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1" authorId="0" shapeId="0" xr:uid="{E57351CB-E67B-4BFA-89D8-F9976DF1D8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CC715B80-254D-4D72-858D-F4A549BB2D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7E0EA3E5-8867-4BAB-B17B-7482A19206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FF8318A8-CAD3-4E1A-B989-356F2FAB92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B5519DB8-0997-440E-98A5-1BD46A69AF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F1B058EF-069C-4696-8380-A529BB8548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8124A75F-4F25-4EF0-B02B-3209BB3809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6B06F7CE-9360-4665-BB85-E81407015A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72DD887D-CCA8-4D95-BA20-1EB4F6D0B8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B5FBA1D4-A058-41EB-86B8-5B6B225ED9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662F9581-EEFA-476C-86E0-9C60B3DF8A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99049145-AE34-4AEF-98AA-BE4C9595F7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 shapeId="0" xr:uid="{B8524DA6-CB97-464B-A6F2-B7AEB057D3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A84B0690-2263-4C1F-A8DB-957540B020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 shapeId="0" xr:uid="{F2654FCA-0571-4F78-B8EC-EADF12AD0F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8" authorId="0" shapeId="0" xr:uid="{175C6C13-BE11-4932-8B49-6367E21AE6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6" authorId="0" shapeId="0" xr:uid="{08AC97BB-6B51-47BC-85BA-73F7636B67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5" authorId="0" shapeId="0" xr:uid="{3C9070D7-5622-4BBA-8141-75513FF4E6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3" authorId="0" shapeId="0" xr:uid="{5D34EE0E-545E-4959-ABD9-F8208460EB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1" authorId="0" shapeId="0" xr:uid="{074773AE-D93C-4E1C-BAF6-F01E6047FC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9" authorId="0" shapeId="0" xr:uid="{41D1E8A9-789B-4517-96D1-A6A550DA50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7" authorId="0" shapeId="0" xr:uid="{51B454B3-53F9-4328-9D7D-DFF1111B19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5" authorId="0" shapeId="0" xr:uid="{EF655852-F34D-4164-97C6-0F57A7F909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4505041D-4B42-4A80-88BA-4796203718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1" authorId="0" shapeId="0" xr:uid="{40B86221-E966-4782-AB9C-BFCB7BB84A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9" authorId="0" shapeId="0" xr:uid="{26F3ADB0-47C4-4B69-AF04-3F81D7D149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7" authorId="0" shapeId="0" xr:uid="{55117539-080D-48E8-AEAC-2F58882423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5" authorId="0" shapeId="0" xr:uid="{EEF46BB5-CE46-4E90-A52F-EBE4AECB4F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3" authorId="0" shapeId="0" xr:uid="{3C09A303-6059-40BC-BAA7-514D2DFDDC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1" authorId="0" shapeId="0" xr:uid="{D9745690-AC8E-4CCE-A08F-53FC898331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8FF8DB02-FD00-4D33-A7F2-93696AFB8F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7" authorId="0" shapeId="0" xr:uid="{79C62B1E-215F-4996-8D69-2379D1DCF9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5" authorId="0" shapeId="0" xr:uid="{74910672-4AC4-4208-AEE1-BCE083E86B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3" authorId="0" shapeId="0" xr:uid="{3A8E37DC-F2DD-4F2D-9C6D-0AD5B99008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1" authorId="0" shapeId="0" xr:uid="{658CCECB-5DB8-429C-9849-93D9669F4C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9" authorId="0" shapeId="0" xr:uid="{A67E0C31-9733-41C4-A24A-F5F3D8275C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7" authorId="0" shapeId="0" xr:uid="{2BA8CC37-4719-4542-A1F6-8694EE94FA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107E4C15-C5D5-456D-9E35-3C225F5AFC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3" authorId="0" shapeId="0" xr:uid="{A7972C16-A56F-4440-BA71-0EDF0BEE97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1" authorId="0" shapeId="0" xr:uid="{8D806922-5BC6-470A-8CF4-8D5C5118FC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9" authorId="0" shapeId="0" xr:uid="{F3D52AE1-56E9-4295-9ECA-45FE233144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7" authorId="0" shapeId="0" xr:uid="{FA1A7001-F60E-4211-9347-8DBFC6F7D7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5" authorId="0" shapeId="0" xr:uid="{9FCFFF92-FBEE-4544-8B63-470FC56B4E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3" authorId="0" shapeId="0" xr:uid="{AF6FF6AF-6686-4579-906B-1FAE22FBD3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1" authorId="0" shapeId="0" xr:uid="{17F7938B-6BD4-4D99-8172-BF639EA595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9" authorId="0" shapeId="0" xr:uid="{1AB9B5A7-51AE-4719-9AFD-D9D0706B9D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7" authorId="0" shapeId="0" xr:uid="{ED42D6E9-3C18-4E27-AC5D-0257478CB1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6" authorId="0" shapeId="0" xr:uid="{EB7246B4-3EE3-41F1-B050-7B07ADFB70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4" authorId="0" shapeId="0" xr:uid="{3A900036-B59A-4AC9-BAEB-2AC609D3D5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2" authorId="0" shapeId="0" xr:uid="{260E809A-17AF-497F-89B8-370405EE2A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0" authorId="0" shapeId="0" xr:uid="{DAD7C528-25D1-41E0-8758-F6F4F2B710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8" authorId="0" shapeId="0" xr:uid="{0118CE1D-DECE-4475-825A-36ED04EA5C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6" authorId="0" shapeId="0" xr:uid="{658AEE07-45D4-491A-8C17-6BA290E163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4" authorId="0" shapeId="0" xr:uid="{EF76A287-B183-4F40-BE4A-1423AE6DEB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2" authorId="0" shapeId="0" xr:uid="{A6AAACDA-9DA5-48DD-A247-1F4BD98853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0" authorId="0" shapeId="0" xr:uid="{55F6421A-A21A-41A3-BA39-CACD4C10F3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8" authorId="0" shapeId="0" xr:uid="{B08D85D5-02AE-4053-9F93-C2592FB99F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6" authorId="0" shapeId="0" xr:uid="{B777FE5D-2AD2-4E9D-80AC-2F21EFA176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4" authorId="0" shapeId="0" xr:uid="{029008ED-D288-4B8B-B7EA-FA34CB3188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2" authorId="0" shapeId="0" xr:uid="{CDCBCC40-9F44-460A-968E-6D3B0940BD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0" authorId="0" shapeId="0" xr:uid="{66AA4EFA-9DFE-4378-A63A-E2F70B4A1F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8" authorId="0" shapeId="0" xr:uid="{8BC2F120-62CE-49DA-B88B-BBFCD5AE3C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7" authorId="0" shapeId="0" xr:uid="{06BC2ABA-AD00-49FC-B807-7A85EC4B16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5" authorId="0" shapeId="0" xr:uid="{F7C448E0-BD73-4DE5-97BB-CE829A5D0E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3" authorId="0" shapeId="0" xr:uid="{82B2C93D-8C78-432E-A622-FF9E46DF1E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1" authorId="0" shapeId="0" xr:uid="{889B6E9E-D1BE-47C8-AED7-EC494C49DC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CDD7E8EC-A2DD-4DE9-AE9F-BC6485A91A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DD1DD48B-C68D-4754-989B-832A129C7E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EFF3038D-3512-430F-AC01-DC6ABFFC38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5D9F40D5-ABF1-4109-B042-9015EBF100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452F6C9F-3558-4D97-9912-BD5A3DAE06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5A350518-8A93-496F-887B-924144BA8C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6CE3C992-6155-4D7B-AAB9-756D12265C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825C631B-F69A-4AEE-9E76-48C432F411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 shapeId="0" xr:uid="{B549E536-E6E0-454E-869D-1513B5185B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 shapeId="0" xr:uid="{1B6126C7-042D-452B-8D2F-2F1792CC9B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 shapeId="0" xr:uid="{E7A7C3E7-209C-49DF-9EA8-EDF84CE4C9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6" authorId="0" shapeId="0" xr:uid="{34941A2D-62DA-4CC0-A0C6-5EEB2B9CAF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4" authorId="0" shapeId="0" xr:uid="{12EAECE3-DB65-4F7A-9A0C-4ADE6EE0D7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2" authorId="0" shapeId="0" xr:uid="{3B05B2A3-218E-4D6D-BC16-BF41D7D7E7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0" authorId="0" shapeId="0" xr:uid="{FFD680BA-C3D2-4CF6-A8BC-67B4BB5682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9" authorId="0" shapeId="0" xr:uid="{1354426C-EC4E-45BC-9876-1284195506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8" authorId="0" shapeId="0" xr:uid="{CC280FDF-A1AA-45CF-B094-1463144E77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6" authorId="0" shapeId="0" xr:uid="{E8FE0CEC-9697-4747-B57C-D0ACFB86F1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4" authorId="0" shapeId="0" xr:uid="{9220A582-D15A-41D4-9474-9865752B75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2" authorId="0" shapeId="0" xr:uid="{F4AAB1B2-96AC-4571-A05D-0065387959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0" authorId="0" shapeId="0" xr:uid="{D0CD0B23-1345-4989-AD20-A2A6A06088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8" authorId="0" shapeId="0" xr:uid="{677FFE37-CC37-44E2-96B2-E73246E533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6" authorId="0" shapeId="0" xr:uid="{7C20DEDA-E08B-4625-92C7-4341DC1E89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4" authorId="0" shapeId="0" xr:uid="{8CEB2B5E-8E8F-4F68-8C6F-35062A87BB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3" authorId="0" shapeId="0" xr:uid="{D8CA6F73-F85C-44D2-B679-BC9BFE7D05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1" authorId="0" shapeId="0" xr:uid="{756C7CC6-AE6C-4B7F-A608-7017AF2205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1E23FFC8-B295-4BCB-9D34-47042738B9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7" authorId="0" shapeId="0" xr:uid="{65ECDC74-D21C-4B05-8D0F-324C20CC15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5" authorId="0" shapeId="0" xr:uid="{226F063E-88FD-4E1D-B51A-220FA2DF10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3" authorId="0" shapeId="0" xr:uid="{E06B403F-6C9F-4FFB-9471-CAC4FC717F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1" authorId="0" shapeId="0" xr:uid="{46310FC5-C711-4C07-8728-6F0CA0C941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9" authorId="0" shapeId="0" xr:uid="{5044277B-395B-4AB6-B1D4-DE89561E88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7" authorId="0" shapeId="0" xr:uid="{51050426-E3DE-4324-90D1-2A9544ECB1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76D67826-2F88-42DE-8311-1316F8E92B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3" authorId="0" shapeId="0" xr:uid="{040477D8-BCB0-4F6B-A97E-19DF726333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1" authorId="0" shapeId="0" xr:uid="{120B8479-E9C6-451F-BE2D-35EF6E4271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0" authorId="0" shapeId="0" xr:uid="{F60ECB3D-4AC8-4190-B9C3-0329E46D9B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8" authorId="0" shapeId="0" xr:uid="{644388AE-09B9-4E4C-BA57-FF5EFFF256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7" authorId="0" shapeId="0" xr:uid="{12955A53-D4FB-4ADC-98D1-6AFED20404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6" authorId="0" shapeId="0" xr:uid="{203AAC99-2431-4707-AE92-F3E0A3BC6D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4" authorId="0" shapeId="0" xr:uid="{4C308855-FB37-4336-9D3D-B29832F5EA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2" authorId="0" shapeId="0" xr:uid="{B343E39A-3B04-498F-9F4C-059DD7BCFA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0" authorId="0" shapeId="0" xr:uid="{1B7EB26A-869F-4732-AAAA-61FEDBD120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8" authorId="0" shapeId="0" xr:uid="{2BA2A38E-9A3D-4989-904C-181D382A6E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6" authorId="0" shapeId="0" xr:uid="{889C3795-4720-4E30-A8F4-7623A81D48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4" authorId="0" shapeId="0" xr:uid="{FE346A83-3DE3-4563-84AD-87B80C808A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2" authorId="0" shapeId="0" xr:uid="{862E00BD-B1CC-424A-B19E-A72D9CC310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1" authorId="0" shapeId="0" xr:uid="{6C58FD65-CCC3-4DDF-9736-798E7FDE4E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9" authorId="0" shapeId="0" xr:uid="{8A4D922E-E276-417F-9FA9-EB580A03ED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7" authorId="0" shapeId="0" xr:uid="{F93D565D-9C03-44C1-9FA1-BA41FD1B9B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5" authorId="0" shapeId="0" xr:uid="{8D82E59D-DF07-408B-8C46-23E435ED6C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4" authorId="0" shapeId="0" xr:uid="{DF5A2AC6-EA6A-4BD2-9C54-3C87E2B344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2" authorId="0" shapeId="0" xr:uid="{844587BF-67C2-43A3-8643-4DF5AE68AB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0" authorId="0" shapeId="0" xr:uid="{676FCAC0-AC80-4711-A5FB-F01217F328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8" authorId="0" shapeId="0" xr:uid="{3A09E760-4549-45BA-85EF-D1803D5808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6" authorId="0" shapeId="0" xr:uid="{F54D9FD1-D584-4FE8-AD3D-EF4373B053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5" authorId="0" shapeId="0" xr:uid="{3807205A-89D1-4692-AD48-0FF60AC030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3" authorId="0" shapeId="0" xr:uid="{08DFC8A6-C0FE-43D3-994E-88F4133366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1" authorId="0" shapeId="0" xr:uid="{2FB73CD6-32E8-4C50-BE9C-C647DCB818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9" authorId="0" shapeId="0" xr:uid="{1434A705-6502-4DE7-8B9B-9DB0B03D1B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8" authorId="0" shapeId="0" xr:uid="{878AA6FD-2CB0-4353-9BAC-796C39E322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6" authorId="0" shapeId="0" xr:uid="{6C3F6703-5740-43DD-A494-04AEEAAAB1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4" authorId="0" shapeId="0" xr:uid="{0D406DEC-A585-4874-8032-CC04456F2B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6F8D4B42-C013-49EC-98D6-5CB574AFAC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2B94222C-97F4-4FBA-8ADC-FB6CC23AAD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938B478F-BF7A-483F-9E85-0E71227E82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35968C5F-B3E7-47A0-86E0-F62B96FB82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0FE02C58-5D77-4624-8BF1-15C14C164D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3209C69B-8127-47E5-83B7-89B4E01505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750D3DAB-6785-4B9B-87A1-EB2128393D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CDE6DE07-C333-4E13-B7B9-74EBB90688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22647EC0-6D79-46F3-9C4C-2DBC3B3C62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3DCDF878-14E1-4EFB-8C59-E9D22AED8D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 shapeId="0" xr:uid="{593B3EBF-F0ED-48E8-9B80-6E00906082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6" authorId="0" shapeId="0" xr:uid="{13C45FAF-8C4D-4789-BEFD-2E88AE7237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4" authorId="0" shapeId="0" xr:uid="{965991D3-7D43-474B-8DC0-A4B7408F96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2" authorId="0" shapeId="0" xr:uid="{7A0492EA-DD19-4A84-9365-9E938CBD12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0" authorId="0" shapeId="0" xr:uid="{64C3B3D7-0E8E-43DC-9784-F1DA1DB8A4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8" authorId="0" shapeId="0" xr:uid="{D29C648A-B44D-4C55-8F01-FE58242641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6" authorId="0" shapeId="0" xr:uid="{6C132306-BF5E-41ED-BA78-66108D5167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4" authorId="0" shapeId="0" xr:uid="{2607AAF0-EADA-4207-A55B-A6E4F1853D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2" authorId="0" shapeId="0" xr:uid="{CF9884DE-70EC-4C96-AC64-AEE2BF5F61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0" authorId="0" shapeId="0" xr:uid="{109A0039-0FD6-47CA-BAC2-BB60EE7ACE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8" authorId="0" shapeId="0" xr:uid="{DC6DE8FC-862B-4C8B-A99E-220658B940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6" authorId="0" shapeId="0" xr:uid="{E5DA5A1E-5FB5-4B7C-A16D-39A91DA067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4" authorId="0" shapeId="0" xr:uid="{D466BB50-ED0C-4B2A-BEEE-D215EF9E22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2" authorId="0" shapeId="0" xr:uid="{967F6318-6131-4374-A887-1F10493F34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1" authorId="0" shapeId="0" xr:uid="{20E578D0-1BB7-41FD-AC00-DFF5ECC016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9" authorId="0" shapeId="0" xr:uid="{CAF535FB-179B-4CA4-807E-8668955076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7" authorId="0" shapeId="0" xr:uid="{C721CB64-38A8-406E-8070-64A3E80B01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5" authorId="0" shapeId="0" xr:uid="{DCB6F2EB-625F-4E4C-9250-32C019F3A0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3" authorId="0" shapeId="0" xr:uid="{A776F5CF-6BAF-462B-B3E7-92595F3025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1" authorId="0" shapeId="0" xr:uid="{D6A09AFC-44D5-4E8F-AC8B-307A73ECC1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88400EDE-EBEC-43A4-9E32-A9EBBACBD2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8" authorId="0" shapeId="0" xr:uid="{16C8D347-7F44-4525-8100-39BE01EA5F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6" authorId="0" shapeId="0" xr:uid="{4A9C0E06-4878-4C8C-A532-6D11DD9470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4" authorId="0" shapeId="0" xr:uid="{CB46BA76-06AE-4714-B8DB-9FE9FF31B4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3" authorId="0" shapeId="0" xr:uid="{062AD441-2524-4514-BE0C-79358C7950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7377DD5E-2A1B-42A4-9CE6-7C256DAA95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6EA024F4-71AE-4C9D-AF51-A929E8573C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<sst xmlns="http://schemas.openxmlformats.org/spreadsheetml/2006/main" count="12757" uniqueCount="655">
  <si>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</si>
  <si>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</si>
  <si>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</si>
  <si>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</si>
  <si>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</si>
  <si>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</si>
  <si>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</si>
  <si>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</si>
  <si>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</si>
  <si>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</si>
  <si>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</si>
  <si>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</si>
  <si>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</si>
  <si>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</si>
  <si>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</si>
  <si>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</si>
  <si>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</si>
  <si>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</si>
  <si>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</si>
  <si>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</si>
  <si>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</si>
  <si>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</si>
  <si>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</si>
  <si>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</si>
  <si>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</si>
  <si>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</si>
  <si>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</si>
  <si>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</si>
  <si>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</si>
  <si>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</si>
  <si>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</si>
  <si>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</si>
  <si>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</si>
  <si>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</si>
  <si>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</si>
  <si>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</si>
  <si>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</si>
  <si>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</si>
  <si>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</si>
  <si>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</si>
  <si>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</si>
  <si>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</si>
  <si>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</si>
  <si>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</si>
  <si>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</si>
  <si>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</si>
  <si>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</si>
  <si>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</si>
  <si>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</si>
  <si>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</si>
  <si>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</si>
  <si>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</si>
  <si>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</si>
  <si>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</si>
  <si>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</si>
  <si>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</si>
  <si>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</si>
  <si>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</si>
  <si>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</si>
  <si>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</si>
  <si>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</si>
  <si>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</si>
  <si>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</si>
  <si>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</si>
  <si>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</si>
  <si>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</si>
  <si>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</si>
  <si>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</si>
  <si>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</si>
  <si>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</si>
  <si>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</si>
  <si>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</si>
  <si>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</si>
  <si>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</si>
  <si>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</si>
  <si>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</si>
  <si>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</si>
  <si>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</si>
  <si>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</si>
  <si>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</si>
  <si>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</si>
  <si>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</si>
  <si>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</si>
  <si>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</si>
  <si>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</si>
  <si>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</si>
  <si>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</si>
  <si>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</si>
  <si>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</si>
  <si>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</si>
  <si>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</si>
  <si>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</si>
  <si>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</si>
  <si>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</si>
  <si>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</si>
  <si>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100</t>
  </si>
  <si>
    <t>&lt; 10</t>
  </si>
  <si>
    <t>&lt; 0.2</t>
  </si>
  <si>
    <t>Au</t>
  </si>
  <si>
    <t>BF*MS</t>
  </si>
  <si>
    <t>BF*OES/MS</t>
  </si>
  <si>
    <t>BF*XRF</t>
  </si>
  <si>
    <t>IRC</t>
  </si>
  <si>
    <t>PF*MS</t>
  </si>
  <si>
    <t>PF*OES</t>
  </si>
  <si>
    <t>&lt; 80</t>
  </si>
  <si>
    <t>CaO</t>
  </si>
  <si>
    <t>&lt; 50</t>
  </si>
  <si>
    <t>&lt; 1</t>
  </si>
  <si>
    <t>&lt; 2</t>
  </si>
  <si>
    <t>&lt; 5</t>
  </si>
  <si>
    <t>&lt; 0.1</t>
  </si>
  <si>
    <t>&lt; 0.01</t>
  </si>
  <si>
    <t>Ru</t>
  </si>
  <si>
    <t>BaO</t>
  </si>
  <si>
    <t>MgO</t>
  </si>
  <si>
    <t>MnO</t>
  </si>
  <si>
    <t>C</t>
  </si>
  <si>
    <t>Round</t>
  </si>
  <si>
    <t>Replicate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</si>
  <si>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</si>
  <si>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</si>
  <si>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</si>
  <si>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</si>
  <si>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</si>
  <si>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</si>
  <si>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</si>
  <si>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</si>
  <si>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</si>
  <si>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</si>
  <si>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</si>
  <si>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</si>
  <si>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</si>
  <si>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</si>
  <si>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</si>
  <si>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</si>
  <si>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</si>
  <si>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Method Codes:</t>
  </si>
  <si>
    <t>indeterminate</t>
  </si>
  <si>
    <t>one relative standard deviation</t>
  </si>
  <si>
    <t>one standard deviation</t>
  </si>
  <si>
    <t>Borate Fusion XRF</t>
  </si>
  <si>
    <t>BaO, ppm</t>
  </si>
  <si>
    <t>MgO, wt.%</t>
  </si>
  <si>
    <t>MnO, wt.%</t>
  </si>
  <si>
    <t>U, ppm</t>
  </si>
  <si>
    <t>Borate / Peroxide Fusion ICP</t>
  </si>
  <si>
    <t>Al, wt.%</t>
  </si>
  <si>
    <t>Ba, ppm</t>
  </si>
  <si>
    <t>Be, ppm</t>
  </si>
  <si>
    <t>Ca, wt.%</t>
  </si>
  <si>
    <t>Ce,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</si>
  <si>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</si>
  <si>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</si>
  <si>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</si>
  <si>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</si>
  <si>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</si>
  <si>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</si>
  <si>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</si>
  <si>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</si>
  <si>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</si>
  <si>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</si>
  <si>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</si>
  <si>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</si>
  <si>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</si>
  <si>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</si>
  <si>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</si>
  <si>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</si>
  <si>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</si>
  <si>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</si>
  <si>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</si>
  <si>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</si>
  <si>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</si>
  <si>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</si>
  <si>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</si>
  <si>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</si>
  <si>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</si>
  <si>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</si>
  <si>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</si>
  <si>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</si>
  <si>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</si>
  <si>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</si>
  <si>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</si>
  <si>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</si>
  <si>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</si>
  <si>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</si>
  <si>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</si>
  <si>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</si>
  <si>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</si>
  <si>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</si>
  <si>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</si>
  <si>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</si>
  <si>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</si>
  <si>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</si>
  <si>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Expanded Uncertainty</t>
  </si>
  <si>
    <t>gm</t>
  </si>
  <si>
    <t>Nominal Mass Value</t>
  </si>
  <si>
    <t>Parameters</t>
  </si>
  <si>
    <t xml:space="preserve"> RSD Upscale Factor</t>
  </si>
  <si>
    <t xml:space="preserve"> RSD</t>
  </si>
  <si>
    <t xml:space="preserve"> SD</t>
  </si>
  <si>
    <t xml:space="preserve"> Median</t>
  </si>
  <si>
    <t xml:space="preserve"> Mean</t>
  </si>
  <si>
    <t>Response
SmplMass(g)</t>
  </si>
  <si>
    <t>SID</t>
  </si>
  <si>
    <t>Lot</t>
  </si>
  <si>
    <t>LabCode</t>
  </si>
  <si>
    <t>LabSlot</t>
  </si>
  <si>
    <t>Branch</t>
  </si>
  <si>
    <t>Smp#</t>
  </si>
  <si>
    <t>:</t>
  </si>
  <si>
    <t>Response (ppb)</t>
  </si>
  <si>
    <t>Upscaled
Value (ppb)</t>
  </si>
  <si>
    <t>ANSLu</t>
  </si>
  <si>
    <t>Pb Fire Assay</t>
  </si>
  <si>
    <t>Ir</t>
  </si>
  <si>
    <t>Rh</t>
  </si>
  <si>
    <t>NiS Fire Assay</t>
  </si>
  <si>
    <t>Os</t>
  </si>
  <si>
    <t>Cl</t>
  </si>
  <si>
    <t>&lt; 90</t>
  </si>
  <si>
    <t>&lt; 0.002</t>
  </si>
  <si>
    <t>&lt; 0.05</t>
  </si>
  <si>
    <t>&lt; 20</t>
  </si>
  <si>
    <t>&lt; 0.5</t>
  </si>
  <si>
    <t>Au, ppb</t>
  </si>
  <si>
    <t>Pd, ppb</t>
  </si>
  <si>
    <t>Pt, ppb</t>
  </si>
  <si>
    <t>Ru, ppb</t>
  </si>
  <si>
    <t>S, wt.%</t>
  </si>
  <si>
    <t>Ag, ppm</t>
  </si>
  <si>
    <t>As, ppm</t>
  </si>
  <si>
    <t>Bi, ppm</t>
  </si>
  <si>
    <t>Cd, ppm</t>
  </si>
  <si>
    <t>Cr, wt.%</t>
  </si>
  <si>
    <t>Cu, ppm</t>
  </si>
  <si>
    <t>Er, ppm</t>
  </si>
  <si>
    <t>Ni, wt.%</t>
  </si>
  <si>
    <t>Re, ppm</t>
  </si>
  <si>
    <t>Sb, ppm</t>
  </si>
  <si>
    <t>Se, ppm</t>
  </si>
  <si>
    <t>Te, ppm</t>
  </si>
  <si>
    <t>W, ppm</t>
  </si>
  <si>
    <t>CaO, wt.%</t>
  </si>
  <si>
    <t>Lab</t>
  </si>
  <si>
    <t>No</t>
  </si>
  <si>
    <t>00</t>
  </si>
  <si>
    <t>01</t>
  </si>
  <si>
    <t>02</t>
  </si>
  <si>
    <t>03</t>
  </si>
  <si>
    <t>04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</si>
  <si>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</si>
  <si>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</si>
  <si>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</si>
  <si>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</si>
  <si>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</si>
  <si>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</si>
  <si>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</si>
  <si>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</si>
  <si>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</si>
  <si>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</si>
  <si>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</si>
  <si>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</si>
  <si>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</si>
  <si>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23</t>
  </si>
  <si>
    <t>FA*MS</t>
  </si>
  <si>
    <t>FA*OES</t>
  </si>
  <si>
    <t>FA*AAS</t>
  </si>
  <si>
    <t>0.085g</t>
  </si>
  <si>
    <t>40g</t>
  </si>
  <si>
    <t>50g</t>
  </si>
  <si>
    <t>Mean</t>
  </si>
  <si>
    <t>Median</t>
  </si>
  <si>
    <t>Std Dev.</t>
  </si>
  <si>
    <t>PDM3</t>
  </si>
  <si>
    <t>Z-Score (Absolute)</t>
  </si>
  <si>
    <t>NA</t>
  </si>
  <si>
    <t>Results from Laboratory 1.18 were excluded due to a low bias observed in the Control sample.</t>
  </si>
  <si>
    <t>Indicative</t>
  </si>
  <si>
    <t>21</t>
  </si>
  <si>
    <t>FA*NAA</t>
  </si>
  <si>
    <t>FA-NS*MS</t>
  </si>
  <si>
    <t>FA-NS*OES/MS</t>
  </si>
  <si>
    <t>FA-NS*OES</t>
  </si>
  <si>
    <t>10g</t>
  </si>
  <si>
    <t>15g</t>
  </si>
  <si>
    <t>200g</t>
  </si>
  <si>
    <t>05</t>
  </si>
  <si>
    <t>19</t>
  </si>
  <si>
    <t>22</t>
  </si>
  <si>
    <t>20</t>
  </si>
  <si>
    <t>4A*OES/MS</t>
  </si>
  <si>
    <t>4A*MS</t>
  </si>
  <si>
    <t>Results from laboratories 9, 11 and 18 were removed due to their 0.1 ppm reading resolution._x000D_
Results from laboratory 23 were removed due to their 1 ppm reading resolution.</t>
  </si>
  <si>
    <t>Results from laboratory 18 were removed due to their 0.1 ppm reading resolution.</t>
  </si>
  <si>
    <t>Results from laboratory 18 were removed due to their 1 ppm reading resolution.</t>
  </si>
  <si>
    <t>Results from laboratory 23 were removed due to their 1 ppm reading resolution.</t>
  </si>
  <si>
    <t>&lt; 0.005</t>
  </si>
  <si>
    <t>&lt; 0.003</t>
  </si>
  <si>
    <t>Results from laboratories 1 and 11 were removed due to their 0.1 ppm reading resolution.</t>
  </si>
  <si>
    <t>&lt; 0.3</t>
  </si>
  <si>
    <t>&lt; 1.5</t>
  </si>
  <si>
    <t>&lt; 2.5</t>
  </si>
  <si>
    <t>PF*OES/MS</t>
  </si>
  <si>
    <t>&lt; 30</t>
  </si>
  <si>
    <t>Results from laboratories 4, 8, 10 and 13 were removed due to their 100 ppm reading resolution.</t>
  </si>
  <si>
    <t>&lt; 1000</t>
  </si>
  <si>
    <t>&lt; 3</t>
  </si>
  <si>
    <t>Results from laboratory 5 were removed due to their 1 ppm reading resolution.</t>
  </si>
  <si>
    <t>N.A.</t>
  </si>
  <si>
    <t>Results from Laboratory 1.18 were excluded due to a high bias observed in the Control sample.</t>
  </si>
  <si>
    <t>Results from laboratories 2, 4, 8 and 10 were removed due to their 100 ppm reading resolution.</t>
  </si>
  <si>
    <t>&lt; 8</t>
  </si>
  <si>
    <t>Results from laboratory 1 were removed due to their 0.1 ppm reading resolution.</t>
  </si>
  <si>
    <t>&lt; 6</t>
  </si>
  <si>
    <t>Results from laboratories 5, 7 and 23 were removed due to their 1 ppm reading resolution.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</si>
  <si>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</si>
  <si>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</si>
  <si>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</si>
  <si>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</si>
  <si>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</si>
  <si>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</si>
  <si>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t>OxBF*XRF</t>
  </si>
  <si>
    <t>&lt; 75</t>
  </si>
  <si>
    <t>Results from laboratories 7, 9, 12 and 20 were removed due to their 100 ppm reading resolution.</t>
  </si>
  <si>
    <t>&lt; 170</t>
  </si>
  <si>
    <t>Results from laboratory 12 were removed due to their 0.1 wt.% reading resolution.</t>
  </si>
  <si>
    <t>&lt; 40</t>
  </si>
  <si>
    <t>&lt; 160</t>
  </si>
  <si>
    <t>Results from laboratory 20 were removed due to their 100 ppm reading resolution.</t>
  </si>
  <si>
    <t>&lt; 39</t>
  </si>
  <si>
    <t>Results from laboratories 7 and 9 were removed due to their 100 ppm reading resolution.</t>
  </si>
  <si>
    <t>&lt; 150</t>
  </si>
  <si>
    <t>&lt; 70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</si>
  <si>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</si>
  <si>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</si>
  <si>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LOI*TGA</t>
  </si>
  <si>
    <t>LOI*Furnace</t>
  </si>
  <si>
    <r>
      <t>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</t>
    </r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</si>
  <si>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</si>
  <si>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</si>
  <si>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</si>
  <si>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lithium borate fusion with inductively coupled plasma mass spectroscopy</t>
  </si>
  <si>
    <t>lithium borate fusion with ICP-OES or ICP-MS finish</t>
  </si>
  <si>
    <t>lithium borate fusion with X-ray fluorescence spectroscopy</t>
  </si>
  <si>
    <t>fire assay with atomic absorption spectroscopy</t>
  </si>
  <si>
    <t>fire assay with inductively coupled plasma mass spectroscopy</t>
  </si>
  <si>
    <t>fire assay with neutron activation analysis</t>
  </si>
  <si>
    <t>fire assay with inductively coupled plasma optical emission spectroscopy</t>
  </si>
  <si>
    <t>Fire Assay Nickel Sulphide Collection with Mass Spectrometry: ICP-MS finish</t>
  </si>
  <si>
    <t>Fire Assay Nickel Sulphide Collection with Optical Emmision Spectrometry [aka: A(tomic)ES, ICP-OES] finish</t>
  </si>
  <si>
    <t>Fire Assay Nickel Sulphide Collection with ICP-OES or ICP-MS finish</t>
  </si>
  <si>
    <t>instrumental neutron activation analysis</t>
  </si>
  <si>
    <t>infrared combustion</t>
  </si>
  <si>
    <t>loss on ignition using a muffle furnace</t>
  </si>
  <si>
    <t>loss on ignition by thermogravimetric analysis</t>
  </si>
  <si>
    <t>oxidising lithium borate fusion with X-ray fluorescence spectroscopy</t>
  </si>
  <si>
    <t>sodium peroxide fusion with inductively coupled plasma mass spectroscopy</t>
  </si>
  <si>
    <t>sodium peroxide fusion with inductively coupled plasma optical emission spectroscopy</t>
  </si>
  <si>
    <t>sodium peroxide fusion with ICP-OES or ICP-MS finish</t>
  </si>
  <si>
    <t>Text Values:</t>
  </si>
  <si>
    <t>Not Applicable (Lab 23)</t>
  </si>
  <si>
    <t>AGAT Laboratories, Calgary, Alberta, Canada</t>
  </si>
  <si>
    <t>AGAT Laboratories, Thunder Bay, Ontario, Canada</t>
  </si>
  <si>
    <t>Alex Stewart International, Mendoza, Argentina</t>
  </si>
  <si>
    <t>ALS, Johannesburg, South Africa</t>
  </si>
  <si>
    <t>ALS, Lima, Peru</t>
  </si>
  <si>
    <t>ALS, Loughrea, Galway, Ireland</t>
  </si>
  <si>
    <t>ALS, Malaga, WA, Australia</t>
  </si>
  <si>
    <t>American Assay Laboratories, Sparks, Nevada, USA</t>
  </si>
  <si>
    <t>ANSTO, Lucas Heights, NSW, Australia</t>
  </si>
  <si>
    <t>Inspectorate (BV), Shanghai, Bao Shan District, China</t>
  </si>
  <si>
    <t>Intertek, Cupang, Muntinlupa, Philippines</t>
  </si>
  <si>
    <t>Intertek, Perth, WA, Australia</t>
  </si>
  <si>
    <t>MINTEK Analytical Services, Randburg, South Africa</t>
  </si>
  <si>
    <t>PT Geoservices Ltd, Cikarang, Jakarta Raya, Indonesia</t>
  </si>
  <si>
    <t>PT Intertek Utama Services, Jakarta Timur, DKI Jakarta, Indonesia</t>
  </si>
  <si>
    <t>Saskatchewan Research Council, Saskatoon, Saskatchewan, Canada</t>
  </si>
  <si>
    <t>SGS, Ankara, Anatolia, Turkey</t>
  </si>
  <si>
    <t>SGS Australia Mineral Services, Perth, WA, Australia</t>
  </si>
  <si>
    <t>SGS Canada Inc., Vancouver, BC, Canada</t>
  </si>
  <si>
    <t>SGS Geosol Laboratorios Ltda, Vespasiano, Minas Gerais, Brazil</t>
  </si>
  <si>
    <t>Shiva Analyticals Ltd, Bangalore North, Karnataka, India</t>
  </si>
  <si>
    <t>Stewart Assay &amp; Environmental Laboratories LLC, Kara-Balta, Chüy, Kyrgyzstan</t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</si>
  <si>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</si>
  <si>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H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O-</t>
    </r>
  </si>
  <si>
    <t>Au, Gold (ppb)</t>
  </si>
  <si>
    <t>Pd, Palladium (ppb)</t>
  </si>
  <si>
    <t>Pt, Platinum (ppb)</t>
  </si>
  <si>
    <t>Ru, Ruthenium (ppb)</t>
  </si>
  <si>
    <t>S, Sulphur (wt.%)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</si>
  <si>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</si>
  <si>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</si>
  <si>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</si>
  <si>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</si>
  <si>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</si>
  <si>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</si>
  <si>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</si>
  <si>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</si>
  <si>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</si>
  <si>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</si>
  <si>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(wt.%)</t>
  </si>
  <si>
    <t>Cs, Caesium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</si>
  <si>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</si>
  <si>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</si>
  <si>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</si>
  <si>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</si>
  <si>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</si>
  <si>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</si>
  <si>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</si>
  <si>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</si>
  <si>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</si>
  <si>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</si>
  <si>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</si>
  <si>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</si>
  <si>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</si>
  <si>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</si>
  <si>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</si>
  <si>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</si>
  <si>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</si>
  <si>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</si>
  <si>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</si>
  <si>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</si>
  <si>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(wt.%)</t>
  </si>
  <si>
    <t>P, Phosphorus (wt.%)</t>
  </si>
  <si>
    <t>Pb, Lead (ppm)</t>
  </si>
  <si>
    <t>Pr, Praseodymium (ppm)</t>
  </si>
  <si>
    <t>Rb, Rubidium (ppm)</t>
  </si>
  <si>
    <t>Re, Rhenium (ppm)</t>
  </si>
  <si>
    <t>Sb, Antimony (ppm)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</si>
  <si>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</si>
  <si>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</si>
  <si>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</si>
  <si>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</si>
  <si>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</si>
  <si>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</si>
  <si>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</si>
  <si>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</si>
  <si>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</si>
  <si>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</si>
  <si>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</si>
  <si>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</si>
  <si>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</si>
  <si>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</si>
  <si>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</si>
  <si>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</si>
  <si>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</si>
  <si>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</si>
  <si>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</si>
  <si>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Aluminium(III) oxide (wt.%)</t>
    </r>
  </si>
  <si>
    <t>CaO, Calcium oxide (wt.%)</t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</si>
  <si>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Iron(III) oxide (wt.%)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</si>
  <si>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Potassium oxide (wt.%)</t>
    </r>
  </si>
  <si>
    <t>MgO, Magnesium oxide (wt.%)</t>
  </si>
  <si>
    <t>MnO, Manganese oxide (wt.%)</t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</si>
  <si>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Phosphorus(V) oxide (wt.%)</t>
    </r>
  </si>
  <si>
    <r>
      <t>SiO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Silicon dioxide (wt.%)</t>
    </r>
  </si>
  <si>
    <r>
      <t>TiO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Titanium dioxide (wt.%)</t>
    </r>
  </si>
  <si>
    <t>BaO, Barium oxide (ppm)</t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</si>
  <si>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Chromium(III) oxide (ppm)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</si>
  <si>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Sodium oxide (wt.%)</t>
    </r>
  </si>
  <si>
    <r>
      <t>V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Vanadium(V) oxide (ppm)</t>
    </r>
  </si>
  <si>
    <r>
      <t>LOI</t>
    </r>
    <r>
      <rPr>
        <vertAlign val="superscript"/>
        <sz val="10"/>
        <color theme="10"/>
        <rFont val="Arial"/>
        <family val="2"/>
      </rPr>
      <t>1000</t>
    </r>
    <r>
      <rPr>
        <sz val="10"/>
        <color theme="10"/>
        <rFont val="Arial"/>
        <family val="2"/>
      </rPr>
      <t>, Loss on ignition @1000 °C (wt.%)</t>
    </r>
  </si>
  <si>
    <r>
      <t>Al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</si>
  <si>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Fe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</si>
  <si>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K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</si>
  <si>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P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wt.%</t>
    </r>
  </si>
  <si>
    <r>
      <t>SiO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</si>
  <si>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TiO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</si>
  <si>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Cr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</si>
  <si>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Na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</si>
  <si>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V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ppm</t>
    </r>
  </si>
  <si>
    <r>
      <t>LOI</t>
    </r>
    <r>
      <rPr>
        <vertAlign val="superscript"/>
        <sz val="8.5"/>
        <color theme="10"/>
        <rFont val="Arial"/>
        <family val="2"/>
      </rPr>
      <t>1000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</si>
  <si>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12"/>
        <rFont val="Arial"/>
        <family val="2"/>
      </rPr>
      <t>1000</t>
    </r>
  </si>
  <si>
    <t>Analytical results for Au in OREAS 80 (Certified Value 16.5 ppb)</t>
  </si>
  <si>
    <t>Analytical results for Ir in OREAS 80 (Indicative Value 46.5 ppb)</t>
  </si>
  <si>
    <t>Analytical results for Pd in OREAS 80 (Certified Value 19.9 ppb)</t>
  </si>
  <si>
    <t>Analytical results for Pt in OREAS 80 (Certified Value 21 ppb)</t>
  </si>
  <si>
    <t>Analytical results for Rh in OREAS 80 (Indicative Value 159 ppb)</t>
  </si>
  <si>
    <t>Analytical results for Ru in OREAS 80 (Indicative Value 272 ppb)</t>
  </si>
  <si>
    <t>Analytical results for Au in OREAS 80 (Indicative Value 13.4 ppb)</t>
  </si>
  <si>
    <t>Analytical results for Ir in OREAS 80 (Indicative Value 3.42 ppb)</t>
  </si>
  <si>
    <t>Analytical results for Os in OREAS 80 (Indicative Value 9.88 ppb)</t>
  </si>
  <si>
    <t>Analytical results for Pd in OREAS 80 (Certified Value 19.5 ppb)</t>
  </si>
  <si>
    <t>Analytical results for Pt in OREAS 80 (Certified Value 20.8 ppb)</t>
  </si>
  <si>
    <t>Analytical results for Rh in OREAS 80 (Indicative Value 4.5 ppb)</t>
  </si>
  <si>
    <t>Analytical results for Ru in OREAS 80 (Certified Value 10.8 ppb)</t>
  </si>
  <si>
    <t>Analytical results for C in OREAS 80 (Indicative Value 0.095 wt.%)</t>
  </si>
  <si>
    <t>Analytical results for S in OREAS 80 (Certified Value 0.379 wt.%)</t>
  </si>
  <si>
    <t>Analytical results for Ag in OREAS 80 (Certified Value 0.206 ppm)</t>
  </si>
  <si>
    <t>Analytical results for Al in OREAS 80 (Certified Value 7.44 wt.%)</t>
  </si>
  <si>
    <t>Analytical results for As in OREAS 80 (Certified Value 21.9 ppm)</t>
  </si>
  <si>
    <t>Analytical results for B in OREAS 80 (Indicative Value 43 ppm)</t>
  </si>
  <si>
    <t>Analytical results for Ba in OREAS 80 (Certified Value 452 ppm)</t>
  </si>
  <si>
    <t>Analytical results for Be in OREAS 80 (Certified Value 1.49 ppm)</t>
  </si>
  <si>
    <t>Analytical results for Bi in OREAS 80 (Certified Value 0.31 ppm)</t>
  </si>
  <si>
    <t>Analytical results for Ca in OREAS 80 (Certified Value 5.5 wt.%)</t>
  </si>
  <si>
    <t>Analytical results for Cd in OREAS 80 (Certified Value 0.18 ppm)</t>
  </si>
  <si>
    <t>Analytical results for Ce in OREAS 80 (Certified Value 45.3 ppm)</t>
  </si>
  <si>
    <t>Analytical results for Co in OREAS 80 (Certified Value 96 ppm)</t>
  </si>
  <si>
    <t>Analytical results for Cr in OREAS 80 (Certified Value 0.082 wt.%)</t>
  </si>
  <si>
    <t>Analytical results for Cs in OREAS 80 (Certified Value 4.68 ppm)</t>
  </si>
  <si>
    <t>Analytical results for Cu in OREAS 80 (Certified Value 140 ppm)</t>
  </si>
  <si>
    <t>Analytical results for Dy in OREAS 80 (Certified Value 3.59 ppm)</t>
  </si>
  <si>
    <t>Analytical results for Er in OREAS 80 (Certified Value 2 ppm)</t>
  </si>
  <si>
    <t>Analytical results for Eu in OREAS 80 (Certified Value 1.43 ppm)</t>
  </si>
  <si>
    <t>Analytical results for Fe in OREAS 80 (Certified Value 7.19 wt.%)</t>
  </si>
  <si>
    <t>Analytical results for Ga in OREAS 80 (Certified Value 17.1 ppm)</t>
  </si>
  <si>
    <t>Analytical results for Gd in OREAS 80 (Certified Value 4.37 ppm)</t>
  </si>
  <si>
    <t>Analytical results for Ge in OREAS 80 (Indicative Value 0.2 ppm)</t>
  </si>
  <si>
    <t>Analytical results for Hf in OREAS 80 (Certified Value 2.01 ppm)</t>
  </si>
  <si>
    <t>Analytical results for Hg in OREAS 80 (Indicative Value 0.023 ppm)</t>
  </si>
  <si>
    <t>Analytical results for Ho in OREAS 80 (Certified Value 0.7 ppm)</t>
  </si>
  <si>
    <t>Analytical results for In in OREAS 80 (Certified Value 0.047 ppm)</t>
  </si>
  <si>
    <t>Analytical results for K in OREAS 80 (Certified Value 1.49 wt.%)</t>
  </si>
  <si>
    <t>Analytical results for La in OREAS 80 (Certified Value 21.1 ppm)</t>
  </si>
  <si>
    <t>Analytical results for Li in OREAS 80 (Certified Value 31.2 ppm)</t>
  </si>
  <si>
    <t>Analytical results for Lu in OREAS 80 (Certified Value 0.28 ppm)</t>
  </si>
  <si>
    <t>Analytical results for Mg in OREAS 80 (Certified Value 6.26 wt.%)</t>
  </si>
  <si>
    <t>Analytical results for Mn in OREAS 80 (Certified Value 0.121 wt.%)</t>
  </si>
  <si>
    <t>Analytical results for Mo in OREAS 80 (Certified Value 1.62 ppm)</t>
  </si>
  <si>
    <t>Analytical results for Na in OREAS 80 (Certified Value 1.59 wt.%)</t>
  </si>
  <si>
    <t>Analytical results for Nb in OREAS 80 (Certified Value 7.04 ppm)</t>
  </si>
  <si>
    <t>Analytical results for Nd in OREAS 80 (Certified Value 23.3 ppm)</t>
  </si>
  <si>
    <t>Analytical results for Ni in OREAS 80 (Certified Value 0.236 wt.%)</t>
  </si>
  <si>
    <t>Analytical results for P in OREAS 80 (Certified Value 0.147 wt.%)</t>
  </si>
  <si>
    <t>Analytical results for Pb in OREAS 80 (Certified Value 71 ppm)</t>
  </si>
  <si>
    <t>Analytical results for Pr in OREAS 80 (Certified Value 5.66 ppm)</t>
  </si>
  <si>
    <t>Analytical results for Rb in OREAS 80 (Certified Value 90 ppm)</t>
  </si>
  <si>
    <t>Analytical results for Re in OREAS 80 (Certified Value &lt; 0.002 ppm)</t>
  </si>
  <si>
    <t>Analytical results for S in OREAS 80 (Certified Value 0.388 wt.%)</t>
  </si>
  <si>
    <t>Analytical results for Sb in OREAS 80 (Certified Value 0.45 ppm)</t>
  </si>
  <si>
    <t>Analytical results for Sc in OREAS 80 (Certified Value 24.4 ppm)</t>
  </si>
  <si>
    <t>Analytical results for Se in OREAS 80 (Certified Value &lt; 1 ppm)</t>
  </si>
  <si>
    <t>Analytical results for Sm in OREAS 80 (Certified Value 4.91 ppm)</t>
  </si>
  <si>
    <t>Analytical results for Sn in OREAS 80 (Certified Value 2.16 ppm)</t>
  </si>
  <si>
    <t>Analytical results for Sr in OREAS 80 (Certified Value 467 ppm)</t>
  </si>
  <si>
    <t>Analytical results for Ta in OREAS 80 (Certified Value 0.49 ppm)</t>
  </si>
  <si>
    <t>Analytical results for Tb in OREAS 80 (Certified Value 0.63 ppm)</t>
  </si>
  <si>
    <t>Analytical results for Te in OREAS 80 (Certified Value &lt; 0.05 ppm)</t>
  </si>
  <si>
    <t>Analytical results for Th in OREAS 80 (Certified Value 7.42 ppm)</t>
  </si>
  <si>
    <t>Analytical results for Ti in OREAS 80 (Certified Value 0.599 wt.%)</t>
  </si>
  <si>
    <t>Analytical results for Tl in OREAS 80 (Certified Value 0.23 ppm)</t>
  </si>
  <si>
    <t>Analytical results for Tm in OREAS 80 (Certified Value 0.28 ppm)</t>
  </si>
  <si>
    <t>Analytical results for U in OREAS 80 (Certified Value 1.65 ppm)</t>
  </si>
  <si>
    <t>Analytical results for V in OREAS 80 (Certified Value 232 ppm)</t>
  </si>
  <si>
    <t>Analytical results for W in OREAS 80 (Certified Value 2.34 ppm)</t>
  </si>
  <si>
    <t>Analytical results for Y in OREAS 80 (Certified Value 18.2 ppm)</t>
  </si>
  <si>
    <t>Analytical results for Yb in OREAS 80 (Certified Value 1.78 ppm)</t>
  </si>
  <si>
    <t>Analytical results for Zn in OREAS 80 (Certified Value 119 ppm)</t>
  </si>
  <si>
    <t>Analytical results for Zr in OREAS 80 (Certified Value 69 ppm)</t>
  </si>
  <si>
    <t>Analytical results for Ag in OREAS 80 (Indicative Value &lt; 1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</si>
  <si>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80 (Certified Value 13.85 wt.%)</t>
    </r>
  </si>
  <si>
    <t>Analytical results for As in OREAS 80 (Certified Value 21.2 ppm)</t>
  </si>
  <si>
    <t>Analytical results for B in OREAS 80 (Indicative Value 44.4 ppm)</t>
  </si>
  <si>
    <t>Analytical results for Ba in OREAS 80 (Certified Value 451 ppm)</t>
  </si>
  <si>
    <t>Analytical results for Be in OREAS 80 (Certified Value 1.62 ppm)</t>
  </si>
  <si>
    <t>Analytical results for CaO in OREAS 80 (Certified Value 7.74 wt.%)</t>
  </si>
  <si>
    <t>Analytical results for Cd in OREAS 80 (Certified Value &lt; 10 ppm)</t>
  </si>
  <si>
    <t>Analytical results for Ce in OREAS 80 (Certified Value 44.6 ppm)</t>
  </si>
  <si>
    <t>Analytical results for Co in OREAS 80 (Certified Value 97 ppm)</t>
  </si>
  <si>
    <t>Analytical results for Cr in OREAS 80 (Certified Value 0.125 wt.%)</t>
  </si>
  <si>
    <t>Analytical results for Cs in OREAS 80 (Certified Value 4.53 ppm)</t>
  </si>
  <si>
    <t>Analytical results for Cu in OREAS 80 (Certified Value 141 ppm)</t>
  </si>
  <si>
    <t>Analytical results for Dy in OREAS 80 (Certified Value 3.45 ppm)</t>
  </si>
  <si>
    <t>Analytical results for Er in OREAS 80 (Certified Value 1.94 ppm)</t>
  </si>
  <si>
    <t>Analytical results for Eu in OREAS 80 (Certified Value 1.42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</si>
  <si>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80 (Certified Value 10.29 wt.%)</t>
    </r>
  </si>
  <si>
    <t>Analytical results for Ga in OREAS 80 (Certified Value 17.3 ppm)</t>
  </si>
  <si>
    <t>Analytical results for Gd in OREAS 80 (Certified Value 4.12 ppm)</t>
  </si>
  <si>
    <t>Analytical results for Ge in OREAS 80 (Indicative Value 1.61 ppm)</t>
  </si>
  <si>
    <t>Analytical results for Hf in OREAS 80 (Certified Value 2.53 ppm)</t>
  </si>
  <si>
    <t>Analytical results for Hg in OREAS 80 (Indicative Value 0.27 ppm)</t>
  </si>
  <si>
    <t>Analytical results for Ho in OREAS 80 (Certified Value 0.68 ppm)</t>
  </si>
  <si>
    <t>Analytical results for In in OREAS 80 (Certified Value &lt; 0.2 ppm)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</si>
  <si>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80 (Certified Value 1.77 wt.%)</t>
    </r>
  </si>
  <si>
    <t>Analytical results for La in OREAS 80 (Certified Value 20.4 ppm)</t>
  </si>
  <si>
    <t>Analytical results for Li in OREAS 80 (Certified Value 33.8 ppm)</t>
  </si>
  <si>
    <t>Analytical results for Lu in OREAS 80 (Certified Value 0.26 ppm)</t>
  </si>
  <si>
    <t>Analytical results for MgO in OREAS 80 (Certified Value 10.61 wt.%)</t>
  </si>
  <si>
    <t>Analytical results for MnO in OREAS 80 (Certified Value 0.159 wt.%)</t>
  </si>
  <si>
    <t>Analytical results for Mo in OREAS 80 (Indicative Value 2.03 ppm)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</si>
  <si>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80 (Indicative Value 2.27 wt.%)</t>
    </r>
  </si>
  <si>
    <t>Analytical results for Nb in OREAS 80 (Certified Value 6.66 ppm)</t>
  </si>
  <si>
    <t>Analytical results for Ni in OREAS 80 (Certified Value 0.239 wt.%)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</si>
  <si>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80 (Certified Value 0.327 wt.%)</t>
    </r>
  </si>
  <si>
    <t>Analytical results for Pb in OREAS 80 (Certified Value 69 ppm)</t>
  </si>
  <si>
    <t>Analytical results for Pr in OREAS 80 (Certified Value 5.5 ppm)</t>
  </si>
  <si>
    <t>Analytical results for Rb in OREAS 80 (Certified Value 89 ppm)</t>
  </si>
  <si>
    <t>Analytical results for Re in OREAS 80 (Indicative Value &lt; 0.1 ppm)</t>
  </si>
  <si>
    <t>Analytical results for Sb in OREAS 80 (Indicative Value 0.75 ppm)</t>
  </si>
  <si>
    <t>Analytical results for Sc in OREAS 80 (Certified Value 23.2 ppm)</t>
  </si>
  <si>
    <t>Analytical results for Se in OREAS 80 (Certified Value &lt; 20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</si>
  <si>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80 (Certified Value 49.19 wt.%)</t>
    </r>
  </si>
  <si>
    <t>Analytical results for Sm in OREAS 80 (Certified Value 4.64 ppm)</t>
  </si>
  <si>
    <t>Analytical results for Sn in OREAS 80 (Certified Value 1.96 ppm)</t>
  </si>
  <si>
    <t>Analytical results for Sr in OREAS 80 (Certified Value 469 ppm)</t>
  </si>
  <si>
    <t>Analytical results for Ta in OREAS 80 (Indicative Value 0.49 ppm)</t>
  </si>
  <si>
    <t>Analytical results for Tb in OREAS 80 (Certified Value 0.6 ppm)</t>
  </si>
  <si>
    <t>Analytical results for Te in OREAS 80 (Certified Value &lt; 1 ppm)</t>
  </si>
  <si>
    <t>Analytical results for Th in OREAS 80 (Certified Value 7.54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</si>
  <si>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80 (Certified Value 0.997 wt.%)</t>
    </r>
  </si>
  <si>
    <t>Analytical results for Tl in OREAS 80 (Certified Value &lt; 0.5 ppm)</t>
  </si>
  <si>
    <t>Analytical results for U in OREAS 80 (Certified Value 1.71 ppm)</t>
  </si>
  <si>
    <t>Analytical results for V in OREAS 80 (Certified Value 238 ppm)</t>
  </si>
  <si>
    <t>Analytical results for W in OREAS 80 (Indicative Value 2.29 ppm)</t>
  </si>
  <si>
    <t>Analytical results for Y in OREAS 80 (Certified Value 18.7 ppm)</t>
  </si>
  <si>
    <t>Analytical results for Yb in OREAS 80 (Certified Value 1.76 ppm)</t>
  </si>
  <si>
    <t>Analytical results for Zn in OREAS 80 (Certified Value 122 ppm)</t>
  </si>
  <si>
    <t>Analytical results for Zr in OREAS 80 (Certified Value 91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</si>
  <si>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80 (Certified Value 13.96 wt.%)</t>
    </r>
  </si>
  <si>
    <t>Analytical results for As in OREAS 80 (Indicative Value 84 ppm)</t>
  </si>
  <si>
    <t>Analytical results for BaO in OREAS 80 (Certified Value 485 ppm)</t>
  </si>
  <si>
    <t>Analytical results for Bi in OREAS 80 (Indicative Value &lt; 100 ppm)</t>
  </si>
  <si>
    <t>Analytical results for CaO in OREAS 80 (Certified Value 7.8 wt.%)</t>
  </si>
  <si>
    <t>Analytical results for Ce in OREAS 80 (Indicative Value 70 ppm)</t>
  </si>
  <si>
    <t>Analytical results for Cl in OREAS 80 (Indicative Value 818 ppm)</t>
  </si>
  <si>
    <t>Analytical results for Co in OREAS 80 (Certified Value 102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</si>
  <si>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80 (Certified Value 1786 ppm)</t>
    </r>
  </si>
  <si>
    <t>Analytical results for Cu in OREAS 80 (Certified Value 136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</si>
  <si>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80 (Certified Value 10.34 wt.%)</t>
    </r>
  </si>
  <si>
    <t>Analytical results for Hf in OREAS 80 (Certified Value &lt; 80 ppm)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</si>
  <si>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80 (Certified Value 1.73 wt.%)</t>
    </r>
  </si>
  <si>
    <t>Analytical results for La in OREAS 80 (Indicative Value &lt; 90 ppm)</t>
  </si>
  <si>
    <t>Analytical results for MgO in OREAS 80 (Certified Value 10.57 wt.%)</t>
  </si>
  <si>
    <t>Analytical results for MnO in OREAS 80 (Certified Value 0.158 wt.%)</t>
  </si>
  <si>
    <t>Analytical results for Mo in OREAS 80 (Indicative Value &lt; 50 ppm)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</si>
  <si>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80 (Certified Value 2.07 wt.%)</t>
    </r>
  </si>
  <si>
    <t>Analytical results for Nb in OREAS 80 (Indicative Value &lt; 50 ppm)</t>
  </si>
  <si>
    <t>Analytical results for Ni in OREAS 80 (Certified Value 0.247 wt.%)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</si>
  <si>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80 (Certified Value 0.334 wt.%)</t>
    </r>
  </si>
  <si>
    <t>Analytical results for Pb in OREAS 80 (Indicative Value 107 ppm)</t>
  </si>
  <si>
    <t>Analytical results for Rb in OREAS 80 (Indicative Value 87 ppm)</t>
  </si>
  <si>
    <t>Analytical results for S in OREAS 80 (Certified Value 0.376 wt.%)</t>
  </si>
  <si>
    <t>Analytical results for Sb in OREAS 80 (Indicative Value 76 ppm)</t>
  </si>
  <si>
    <t>Analytical results for Sc in OREAS 80 (Indicative Value 48.5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</si>
  <si>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80 (Certified Value 48.89 wt.%)</t>
    </r>
  </si>
  <si>
    <t>Analytical results for Sn in OREAS 80 (Certified Value &lt; 50 ppm)</t>
  </si>
  <si>
    <t>Analytical results for Sr in OREAS 80 (Certified Value 482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</si>
  <si>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80 (Certified Value 0.999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</si>
  <si>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80 (Certified Value 437 ppm)</t>
    </r>
  </si>
  <si>
    <t>Analytical results for W in OREAS 80 (Indicative Value &lt; 10 ppm)</t>
  </si>
  <si>
    <t>Analytical results for Y in OREAS 80 (Indicative Value 47.2 ppm)</t>
  </si>
  <si>
    <t>Analytical results for Zn in OREAS 80 (Certified Value 134 ppm)</t>
  </si>
  <si>
    <t>Analytical results for Zr in OREAS 80 (Indicative Value 81 ppm)</t>
  </si>
  <si>
    <r>
      <t>Analytical results for 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 in OREAS 80 (Indicative Value 0.435 wt.%)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</si>
  <si>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80 (Certified Value 2.46 wt.%)</t>
    </r>
  </si>
  <si>
    <t/>
  </si>
  <si>
    <t>Table 5. Participating Laboratory List used for OREAS 80</t>
  </si>
  <si>
    <t>Table 4. Abbreviations used for OREAS 80</t>
  </si>
  <si>
    <t>Table 3. Certified Values and Performance Gates for OREAS 80</t>
  </si>
  <si>
    <t>Table 2. Indicative Values for OREAS 80</t>
  </si>
  <si>
    <t>Table 1. Certified Values, Expanded Uncertainty and Tolerance Limits for OREAS 80</t>
  </si>
  <si>
    <t>SI unit equivalents: ppb (parts per billion; 1 x 10-⁹) ≡ µg/kg; ppm (parts per million; 1 x 10-⁶) ≡ mg/kg; wt.% (weight per cent) ≡ % (mass fraction)</t>
  </si>
  <si>
    <t>ORE - Lab-Upscaled RSD Results for CRM: OREAS 80 (Execution: 1) - Analyte Au - (Gold) by INAA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</si>
</sst>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"/>
    <numFmt numFmtId="166" formatCode="0.0000"/>
    <numFmt numFmtId="167" formatCode="0&quot;g&quot;"/>
    <numFmt numFmtId="168" formatCode="0.0&quot;g&quot;"/>
    <numFmt numFmtId="169" formatCode="0.00000"/>
  </numFmts>
  <fonts count="58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b/>
      <u/>
      <sz val="12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u/>
      <sz val="10"/>
      <color rgb="FFFF6600"/>
      <name val="Arial"/>
      <family val="2"/>
    </font>
    <font>
      <sz val="10"/>
      <color rgb="FFFF660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bscript"/>
      <sz val="8.5"/>
      <color theme="10"/>
      <name val="Arial"/>
      <family val="2"/>
    </font>
    <font>
      <vertAlign val="superscript"/>
      <sz val="8.5"/>
      <color theme="10"/>
      <name val="Arial"/>
      <family val="2"/>
    </font>
    <font>
      <vertAlign val="superscript"/>
      <sz val="1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6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3" fillId="0" borderId="0" applyNumberForma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96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30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2" fontId="4" fillId="0" borderId="33" xfId="0" applyNumberFormat="1" applyFont="1" applyBorder="1" applyAlignment="1">
      <alignment horizontal="center"/>
    </xf>
    <xf numFmtId="2" fontId="4" fillId="0" borderId="35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18" xfId="0" applyFont="1" applyBorder="1"/>
    <xf numFmtId="2" fontId="4" fillId="0" borderId="32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40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168" fontId="4" fillId="0" borderId="11" xfId="0" applyNumberFormat="1" applyFont="1" applyBorder="1" applyAlignment="1">
      <alignment horizontal="center"/>
    </xf>
    <xf numFmtId="2" fontId="36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40" xfId="0" applyBorder="1"/>
    <xf numFmtId="0" fontId="37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36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40" xfId="0" applyNumberFormat="1" applyFont="1" applyBorder="1" applyAlignment="1">
      <alignment horizontal="center" vertical="center"/>
    </xf>
    <xf numFmtId="164" fontId="29" fillId="0" borderId="40" xfId="0" applyNumberFormat="1" applyFont="1" applyBorder="1" applyAlignment="1">
      <alignment horizontal="center" vertical="center"/>
    </xf>
    <xf numFmtId="0" fontId="6" fillId="30" borderId="40" xfId="0" applyFont="1" applyFill="1" applyBorder="1" applyAlignment="1">
      <alignment horizontal="center" vertical="center"/>
    </xf>
    <xf numFmtId="0" fontId="6" fillId="29" borderId="16" xfId="0" applyFont="1" applyFill="1" applyBorder="1" applyAlignment="1">
      <alignment horizontal="left" vertical="center"/>
    </xf>
    <xf numFmtId="0" fontId="4" fillId="30" borderId="12" xfId="0" applyFont="1" applyFill="1" applyBorder="1" applyAlignment="1">
      <alignment horizontal="center" vertical="center" wrapText="1"/>
    </xf>
    <xf numFmtId="0" fontId="4" fillId="0" borderId="4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8" fillId="0" borderId="0" xfId="0" applyFont="1" applyAlignment="1">
      <alignment vertical="center"/>
    </xf>
    <xf numFmtId="0" fontId="38" fillId="0" borderId="0" xfId="0" applyFont="1" applyBorder="1" applyAlignment="1">
      <alignment vertical="center"/>
    </xf>
    <xf numFmtId="10" fontId="38" fillId="0" borderId="10" xfId="43" applyNumberFormat="1" applyFont="1" applyFill="1" applyBorder="1" applyAlignment="1">
      <alignment horizontal="center" vertical="center"/>
    </xf>
    <xf numFmtId="10" fontId="38" fillId="0" borderId="40" xfId="43" applyNumberFormat="1" applyFont="1" applyFill="1" applyBorder="1" applyAlignment="1">
      <alignment horizontal="center" vertical="center"/>
    </xf>
    <xf numFmtId="10" fontId="38" fillId="0" borderId="36" xfId="43" applyNumberFormat="1" applyFont="1" applyFill="1" applyBorder="1" applyAlignment="1">
      <alignment horizontal="center" vertical="center"/>
    </xf>
    <xf numFmtId="0" fontId="36" fillId="0" borderId="0" xfId="0" applyFont="1"/>
    <xf numFmtId="2" fontId="36" fillId="0" borderId="0" xfId="0" applyNumberFormat="1" applyFont="1" applyBorder="1" applyAlignment="1"/>
    <xf numFmtId="165" fontId="36" fillId="0" borderId="0" xfId="0" applyNumberFormat="1" applyFont="1" applyBorder="1" applyAlignment="1"/>
    <xf numFmtId="0" fontId="36" fillId="0" borderId="0" xfId="0" applyFont="1" applyBorder="1" applyAlignment="1"/>
    <xf numFmtId="0" fontId="0" fillId="30" borderId="37" xfId="0" applyFill="1" applyBorder="1"/>
    <xf numFmtId="0" fontId="0" fillId="30" borderId="30" xfId="0" applyFill="1" applyBorder="1"/>
    <xf numFmtId="0" fontId="40" fillId="30" borderId="36" xfId="0" applyFont="1" applyFill="1" applyBorder="1"/>
    <xf numFmtId="0" fontId="7" fillId="30" borderId="40" xfId="0" applyFont="1" applyFill="1" applyBorder="1"/>
    <xf numFmtId="0" fontId="7" fillId="30" borderId="36" xfId="0" applyFont="1" applyFill="1" applyBorder="1"/>
    <xf numFmtId="0" fontId="6" fillId="32" borderId="36" xfId="0" applyFont="1" applyFill="1" applyBorder="1" applyAlignment="1">
      <alignment horizontal="center"/>
    </xf>
    <xf numFmtId="0" fontId="7" fillId="30" borderId="40" xfId="0" quotePrefix="1" applyFont="1" applyFill="1" applyBorder="1"/>
    <xf numFmtId="0" fontId="6" fillId="31" borderId="36" xfId="0" applyFont="1" applyFill="1" applyBorder="1" applyAlignment="1">
      <alignment horizontal="center"/>
    </xf>
    <xf numFmtId="0" fontId="0" fillId="30" borderId="14" xfId="0" applyFill="1" applyBorder="1"/>
    <xf numFmtId="0" fontId="0" fillId="30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30" borderId="12" xfId="0" applyNumberFormat="1" applyFont="1" applyFill="1" applyBorder="1" applyAlignment="1">
      <alignment horizontal="center" vertical="center" wrapText="1"/>
    </xf>
    <xf numFmtId="0" fontId="4" fillId="27" borderId="48" xfId="0" applyFont="1" applyFill="1" applyBorder="1" applyAlignment="1">
      <alignment vertical="center" wrapText="1"/>
    </xf>
    <xf numFmtId="0" fontId="4" fillId="27" borderId="49" xfId="0" applyFont="1" applyFill="1" applyBorder="1" applyAlignment="1">
      <alignment vertical="center" wrapText="1"/>
    </xf>
    <xf numFmtId="0" fontId="6" fillId="30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30" borderId="50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30" borderId="51" xfId="0" applyNumberFormat="1" applyFont="1" applyFill="1" applyBorder="1" applyAlignment="1">
      <alignment horizontal="center" vertical="center"/>
    </xf>
    <xf numFmtId="164" fontId="4" fillId="30" borderId="52" xfId="0" applyNumberFormat="1" applyFont="1" applyFill="1" applyBorder="1" applyAlignment="1">
      <alignment horizontal="center" vertical="center"/>
    </xf>
    <xf numFmtId="164" fontId="4" fillId="30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45" xfId="0" applyFont="1" applyBorder="1" applyAlignment="1">
      <alignment horizontal="centerContinuous" vertical="center"/>
    </xf>
    <xf numFmtId="10" fontId="38" fillId="0" borderId="17" xfId="43" applyNumberFormat="1" applyFont="1" applyFill="1" applyBorder="1" applyAlignment="1">
      <alignment horizontal="center" vertical="center"/>
    </xf>
    <xf numFmtId="10" fontId="38" fillId="0" borderId="12" xfId="43" applyNumberFormat="1" applyFont="1" applyFill="1" applyBorder="1" applyAlignment="1">
      <alignment horizontal="center" vertical="center"/>
    </xf>
    <xf numFmtId="10" fontId="38" fillId="0" borderId="16" xfId="43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47" applyFont="1" applyAlignment="1">
      <alignment vertical="center"/>
    </xf>
    <xf numFmtId="0" fontId="49" fillId="25" borderId="25" xfId="47" applyFont="1" applyFill="1" applyBorder="1" applyAlignment="1">
      <alignment horizontal="right" vertical="center" wrapText="1"/>
    </xf>
    <xf numFmtId="0" fontId="49" fillId="0" borderId="25" xfId="47" applyFont="1" applyBorder="1" applyAlignment="1">
      <alignment horizontal="right" vertical="center" wrapText="1"/>
    </xf>
    <xf numFmtId="0" fontId="49" fillId="0" borderId="27" xfId="47" applyFont="1" applyBorder="1" applyAlignment="1">
      <alignment horizontal="right" vertical="center" wrapText="1"/>
    </xf>
    <xf numFmtId="0" fontId="3" fillId="0" borderId="55" xfId="47" applyFont="1" applyBorder="1" applyAlignment="1">
      <alignment horizontal="center" vertical="center"/>
    </xf>
    <xf numFmtId="0" fontId="3" fillId="0" borderId="54" xfId="47" applyFont="1" applyBorder="1" applyAlignment="1">
      <alignment horizontal="center" vertical="center"/>
    </xf>
    <xf numFmtId="0" fontId="3" fillId="0" borderId="54" xfId="47" applyFont="1" applyBorder="1" applyAlignment="1">
      <alignment vertical="center"/>
    </xf>
    <xf numFmtId="2" fontId="3" fillId="0" borderId="54" xfId="47" applyNumberFormat="1" applyFont="1" applyBorder="1" applyAlignment="1">
      <alignment horizontal="center" vertical="center"/>
    </xf>
    <xf numFmtId="2" fontId="3" fillId="34" borderId="54" xfId="53" applyNumberFormat="1" applyFont="1" applyFill="1" applyBorder="1" applyAlignment="1">
      <alignment vertical="center"/>
    </xf>
    <xf numFmtId="165" fontId="3" fillId="0" borderId="54" xfId="47" applyNumberFormat="1" applyFont="1" applyBorder="1" applyAlignment="1">
      <alignment vertical="center"/>
    </xf>
    <xf numFmtId="0" fontId="3" fillId="0" borderId="53" xfId="47" applyFont="1" applyBorder="1" applyAlignment="1">
      <alignment vertical="center"/>
    </xf>
    <xf numFmtId="0" fontId="3" fillId="0" borderId="28" xfId="47" applyFont="1" applyBorder="1" applyAlignment="1">
      <alignment horizontal="center" vertical="center"/>
    </xf>
    <xf numFmtId="0" fontId="3" fillId="0" borderId="0" xfId="47" applyFont="1" applyAlignment="1">
      <alignment horizontal="center" vertical="center"/>
    </xf>
    <xf numFmtId="2" fontId="3" fillId="0" borderId="0" xfId="47" applyNumberFormat="1" applyFont="1" applyAlignment="1">
      <alignment horizontal="center" vertical="center"/>
    </xf>
    <xf numFmtId="2" fontId="3" fillId="34" borderId="0" xfId="53" applyNumberFormat="1" applyFont="1" applyFill="1" applyAlignment="1">
      <alignment vertical="center"/>
    </xf>
    <xf numFmtId="165" fontId="3" fillId="0" borderId="0" xfId="47" applyNumberFormat="1" applyFont="1" applyAlignment="1">
      <alignment vertical="center"/>
    </xf>
    <xf numFmtId="10" fontId="3" fillId="0" borderId="29" xfId="48" applyNumberFormat="1" applyFont="1" applyFill="1" applyBorder="1" applyAlignment="1">
      <alignment vertical="center"/>
    </xf>
    <xf numFmtId="0" fontId="3" fillId="28" borderId="21" xfId="47" applyFont="1" applyFill="1" applyBorder="1" applyAlignment="1">
      <alignment horizontal="center" vertical="center"/>
    </xf>
    <xf numFmtId="0" fontId="3" fillId="28" borderId="21" xfId="47" applyFont="1" applyFill="1" applyBorder="1" applyAlignment="1">
      <alignment vertical="center"/>
    </xf>
    <xf numFmtId="2" fontId="3" fillId="28" borderId="21" xfId="47" applyNumberFormat="1" applyFont="1" applyFill="1" applyBorder="1" applyAlignment="1">
      <alignment horizontal="center" vertical="center"/>
    </xf>
    <xf numFmtId="165" fontId="3" fillId="28" borderId="21" xfId="47" applyNumberFormat="1" applyFont="1" applyFill="1" applyBorder="1" applyAlignment="1">
      <alignment vertical="center"/>
    </xf>
    <xf numFmtId="10" fontId="3" fillId="28" borderId="22" xfId="48" applyNumberFormat="1" applyFont="1" applyFill="1" applyBorder="1" applyAlignment="1">
      <alignment vertical="center"/>
    </xf>
    <xf numFmtId="165" fontId="3" fillId="0" borderId="0" xfId="47" applyNumberFormat="1" applyFont="1" applyAlignment="1">
      <alignment horizontal="center" vertical="center"/>
    </xf>
    <xf numFmtId="0" fontId="50" fillId="0" borderId="0" xfId="47" applyFont="1" applyAlignment="1">
      <alignment vertical="center"/>
    </xf>
    <xf numFmtId="0" fontId="49" fillId="0" borderId="0" xfId="47" applyFont="1" applyAlignment="1">
      <alignment horizontal="center" vertical="center"/>
    </xf>
    <xf numFmtId="0" fontId="3" fillId="26" borderId="0" xfId="47" applyFont="1" applyFill="1" applyAlignment="1">
      <alignment vertical="center"/>
    </xf>
    <xf numFmtId="0" fontId="3" fillId="26" borderId="0" xfId="47" applyFont="1" applyFill="1" applyAlignment="1">
      <alignment horizontal="center" vertical="center"/>
    </xf>
    <xf numFmtId="0" fontId="3" fillId="26" borderId="25" xfId="47" applyFont="1" applyFill="1" applyBorder="1" applyAlignment="1">
      <alignment horizontal="center" vertical="center"/>
    </xf>
    <xf numFmtId="0" fontId="3" fillId="26" borderId="25" xfId="47" applyFont="1" applyFill="1" applyBorder="1" applyAlignment="1">
      <alignment vertical="center"/>
    </xf>
    <xf numFmtId="0" fontId="3" fillId="26" borderId="56" xfId="47" applyFont="1" applyFill="1" applyBorder="1" applyAlignment="1">
      <alignment horizontal="center" vertical="center"/>
    </xf>
    <xf numFmtId="165" fontId="3" fillId="26" borderId="25" xfId="47" applyNumberFormat="1" applyFont="1" applyFill="1" applyBorder="1" applyAlignment="1">
      <alignment horizontal="center" vertical="center"/>
    </xf>
    <xf numFmtId="0" fontId="3" fillId="26" borderId="27" xfId="47" applyFont="1" applyFill="1" applyBorder="1" applyAlignment="1">
      <alignment vertical="center"/>
    </xf>
    <xf numFmtId="2" fontId="3" fillId="26" borderId="0" xfId="47" applyNumberFormat="1" applyFont="1" applyFill="1" applyAlignment="1">
      <alignment horizontal="center" vertical="center"/>
    </xf>
    <xf numFmtId="0" fontId="3" fillId="26" borderId="29" xfId="47" applyFont="1" applyFill="1" applyBorder="1" applyAlignment="1">
      <alignment vertical="center"/>
    </xf>
    <xf numFmtId="0" fontId="49" fillId="26" borderId="26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vertical="center"/>
    </xf>
    <xf numFmtId="0" fontId="49" fillId="26" borderId="56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 wrapText="1"/>
    </xf>
    <xf numFmtId="0" fontId="47" fillId="26" borderId="20" xfId="47" applyFont="1" applyFill="1" applyBorder="1" applyAlignment="1">
      <alignment horizontal="left" vertical="center"/>
    </xf>
    <xf numFmtId="0" fontId="48" fillId="26" borderId="21" xfId="47" applyFont="1" applyFill="1" applyBorder="1" applyAlignment="1">
      <alignment horizontal="left" vertical="center"/>
    </xf>
    <xf numFmtId="0" fontId="48" fillId="26" borderId="22" xfId="47" applyFont="1" applyFill="1" applyBorder="1" applyAlignment="1">
      <alignment horizontal="left" vertical="center"/>
    </xf>
    <xf numFmtId="0" fontId="34" fillId="26" borderId="21" xfId="47" applyFont="1" applyFill="1" applyBorder="1" applyAlignment="1">
      <alignment horizontal="left" vertical="center"/>
    </xf>
    <xf numFmtId="0" fontId="6" fillId="26" borderId="26" xfId="47" applyFont="1" applyFill="1" applyBorder="1" applyAlignment="1">
      <alignment horizontal="left" vertical="center"/>
    </xf>
    <xf numFmtId="0" fontId="6" fillId="26" borderId="28" xfId="47" applyFont="1" applyFill="1" applyBorder="1" applyAlignment="1">
      <alignment horizontal="left" vertical="center"/>
    </xf>
    <xf numFmtId="0" fontId="51" fillId="28" borderId="20" xfId="47" applyFont="1" applyFill="1" applyBorder="1" applyAlignment="1">
      <alignment horizontal="left" vertical="center"/>
    </xf>
    <xf numFmtId="169" fontId="29" fillId="28" borderId="21" xfId="47" applyNumberFormat="1" applyFont="1" applyFill="1" applyBorder="1" applyAlignment="1">
      <alignment vertical="center"/>
    </xf>
    <xf numFmtId="0" fontId="49" fillId="35" borderId="56" xfId="53" applyFont="1" applyFill="1" applyBorder="1" applyAlignment="1">
      <alignment horizontal="right" vertical="center" wrapText="1"/>
    </xf>
    <xf numFmtId="2" fontId="4" fillId="31" borderId="32" xfId="0" applyNumberFormat="1" applyFont="1" applyFill="1" applyBorder="1" applyAlignment="1">
      <alignment horizontal="center"/>
    </xf>
    <xf numFmtId="2" fontId="4" fillId="31" borderId="10" xfId="0" applyNumberFormat="1" applyFont="1" applyFill="1" applyBorder="1" applyAlignment="1">
      <alignment horizontal="center"/>
    </xf>
    <xf numFmtId="2" fontId="4" fillId="32" borderId="32" xfId="0" applyNumberFormat="1" applyFont="1" applyFill="1" applyBorder="1" applyAlignment="1">
      <alignment horizontal="center"/>
    </xf>
    <xf numFmtId="0" fontId="4" fillId="0" borderId="11" xfId="0" quotePrefix="1" applyFont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36" xfId="0" applyFont="1" applyBorder="1"/>
    <xf numFmtId="2" fontId="4" fillId="32" borderId="10" xfId="0" applyNumberFormat="1" applyFont="1" applyFill="1" applyBorder="1" applyAlignment="1">
      <alignment horizontal="center"/>
    </xf>
    <xf numFmtId="0" fontId="37" fillId="0" borderId="18" xfId="0" applyFont="1" applyBorder="1" applyAlignment="1"/>
    <xf numFmtId="2" fontId="4" fillId="0" borderId="41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0" fontId="4" fillId="27" borderId="36" xfId="0" applyFont="1" applyFill="1" applyBorder="1" applyAlignment="1">
      <alignment vertical="center" wrapText="1"/>
    </xf>
    <xf numFmtId="0" fontId="4" fillId="27" borderId="40" xfId="0" applyFont="1" applyFill="1" applyBorder="1" applyAlignment="1">
      <alignment vertical="center" wrapText="1"/>
    </xf>
    <xf numFmtId="164" fontId="4" fillId="0" borderId="57" xfId="0" applyNumberFormat="1" applyFont="1" applyBorder="1" applyAlignment="1">
      <alignment horizontal="center" vertical="center"/>
    </xf>
    <xf numFmtId="0" fontId="6" fillId="29" borderId="51" xfId="0" applyFont="1" applyFill="1" applyBorder="1" applyAlignment="1">
      <alignment horizontal="left" vertical="center"/>
    </xf>
    <xf numFmtId="164" fontId="4" fillId="33" borderId="43" xfId="0" applyNumberFormat="1" applyFont="1" applyFill="1" applyBorder="1" applyAlignment="1">
      <alignment horizontal="center" vertical="center"/>
    </xf>
    <xf numFmtId="164" fontId="4" fillId="30" borderId="58" xfId="0" applyNumberFormat="1" applyFont="1" applyFill="1" applyBorder="1" applyAlignment="1">
      <alignment horizontal="center" vertical="center"/>
    </xf>
    <xf numFmtId="164" fontId="4" fillId="30" borderId="43" xfId="0" applyNumberFormat="1" applyFont="1" applyFill="1" applyBorder="1" applyAlignment="1">
      <alignment horizontal="center" vertical="center"/>
    </xf>
    <xf numFmtId="164" fontId="6" fillId="29" borderId="19" xfId="0" applyNumberFormat="1" applyFont="1" applyFill="1" applyBorder="1" applyAlignment="1">
      <alignment horizontal="center" vertical="center"/>
    </xf>
    <xf numFmtId="164" fontId="6" fillId="29" borderId="16" xfId="0" applyNumberFormat="1" applyFont="1" applyFill="1" applyBorder="1" applyAlignment="1">
      <alignment horizontal="left" vertical="center" indent="1"/>
    </xf>
    <xf numFmtId="2" fontId="51" fillId="29" borderId="19" xfId="0" applyNumberFormat="1" applyFont="1" applyFill="1" applyBorder="1" applyAlignment="1">
      <alignment horizontal="center" vertical="center"/>
    </xf>
    <xf numFmtId="164" fontId="51" fillId="29" borderId="19" xfId="0" applyNumberFormat="1" applyFont="1" applyFill="1" applyBorder="1" applyAlignment="1">
      <alignment horizontal="center" vertical="center"/>
    </xf>
    <xf numFmtId="1" fontId="51" fillId="29" borderId="17" xfId="0" applyNumberFormat="1" applyFont="1" applyFill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164" fontId="43" fillId="0" borderId="36" xfId="46" applyNumberFormat="1" applyBorder="1" applyAlignment="1">
      <alignment horizontal="center" vertical="center"/>
    </xf>
    <xf numFmtId="164" fontId="43" fillId="0" borderId="0" xfId="46" applyNumberFormat="1" applyBorder="1" applyAlignment="1">
      <alignment horizontal="center" vertical="center"/>
    </xf>
    <xf numFmtId="2" fontId="29" fillId="0" borderId="40" xfId="0" applyNumberFormat="1" applyFon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165" fontId="29" fillId="0" borderId="40" xfId="0" applyNumberFormat="1" applyFon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0" fontId="6" fillId="30" borderId="46" xfId="0" applyFont="1" applyFill="1" applyBorder="1" applyAlignment="1">
      <alignment horizontal="center" vertical="center"/>
    </xf>
    <xf numFmtId="2" fontId="6" fillId="29" borderId="17" xfId="0" applyNumberFormat="1" applyFont="1" applyFill="1" applyBorder="1" applyAlignment="1">
      <alignment horizontal="center" vertical="center"/>
    </xf>
    <xf numFmtId="2" fontId="6" fillId="29" borderId="19" xfId="0" applyNumberFormat="1" applyFont="1" applyFill="1" applyBorder="1" applyAlignment="1">
      <alignment horizontal="center" vertical="center"/>
    </xf>
    <xf numFmtId="0" fontId="43" fillId="0" borderId="10" xfId="46" applyFill="1" applyBorder="1" applyAlignment="1">
      <alignment vertical="center"/>
    </xf>
    <xf numFmtId="164" fontId="38" fillId="0" borderId="36" xfId="0" applyNumberFormat="1" applyFont="1" applyBorder="1" applyAlignment="1">
      <alignment horizontal="center" vertical="center"/>
    </xf>
    <xf numFmtId="164" fontId="38" fillId="0" borderId="10" xfId="44" applyNumberFormat="1" applyFont="1" applyBorder="1" applyAlignment="1">
      <alignment horizontal="center" vertical="center"/>
    </xf>
    <xf numFmtId="2" fontId="38" fillId="0" borderId="10" xfId="44" applyNumberFormat="1" applyFont="1" applyBorder="1" applyAlignment="1">
      <alignment horizontal="center" vertical="center"/>
    </xf>
    <xf numFmtId="0" fontId="38" fillId="30" borderId="10" xfId="44" applyFont="1" applyFill="1" applyBorder="1" applyAlignment="1">
      <alignment horizontal="center" vertical="center"/>
    </xf>
    <xf numFmtId="0" fontId="38" fillId="30" borderId="40" xfId="44" applyFont="1" applyFill="1" applyBorder="1" applyAlignment="1">
      <alignment horizontal="center" vertical="center"/>
    </xf>
    <xf numFmtId="0" fontId="38" fillId="30" borderId="36" xfId="44" applyFont="1" applyFill="1" applyBorder="1" applyAlignment="1">
      <alignment horizontal="center" vertical="center"/>
    </xf>
    <xf numFmtId="165" fontId="6" fillId="29" borderId="16" xfId="0" applyNumberFormat="1" applyFont="1" applyFill="1" applyBorder="1" applyAlignment="1">
      <alignment horizontal="left" vertical="center"/>
    </xf>
    <xf numFmtId="1" fontId="6" fillId="29" borderId="19" xfId="0" applyNumberFormat="1" applyFont="1" applyFill="1" applyBorder="1" applyAlignment="1">
      <alignment vertical="center"/>
    </xf>
    <xf numFmtId="1" fontId="6" fillId="29" borderId="17" xfId="0" applyNumberFormat="1" applyFont="1" applyFill="1" applyBorder="1" applyAlignment="1">
      <alignment vertical="center"/>
    </xf>
    <xf numFmtId="0" fontId="54" fillId="0" borderId="36" xfId="46" applyFont="1" applyFill="1" applyBorder="1" applyAlignment="1">
      <alignment vertical="center"/>
    </xf>
    <xf numFmtId="10" fontId="6" fillId="29" borderId="19" xfId="43" applyNumberFormat="1" applyFont="1" applyFill="1" applyBorder="1" applyAlignment="1">
      <alignment horizontal="center" vertical="center"/>
    </xf>
    <xf numFmtId="2" fontId="6" fillId="29" borderId="19" xfId="44" applyNumberFormat="1" applyFont="1" applyFill="1" applyBorder="1" applyAlignment="1">
      <alignment horizontal="center" vertical="center"/>
    </xf>
    <xf numFmtId="164" fontId="6" fillId="29" borderId="19" xfId="44" applyNumberFormat="1" applyFont="1" applyFill="1" applyBorder="1" applyAlignment="1">
      <alignment horizontal="center" vertical="center"/>
    </xf>
    <xf numFmtId="164" fontId="6" fillId="29" borderId="17" xfId="44" applyNumberFormat="1" applyFont="1" applyFill="1" applyBorder="1" applyAlignment="1">
      <alignment horizontal="center" vertical="center"/>
    </xf>
    <xf numFmtId="2" fontId="4" fillId="0" borderId="13" xfId="0" quotePrefix="1" applyNumberFormat="1" applyFont="1" applyBorder="1" applyAlignment="1">
      <alignment horizontal="center" vertical="center" wrapText="1"/>
    </xf>
    <xf numFmtId="164" fontId="6" fillId="29" borderId="18" xfId="0" applyNumberFormat="1" applyFont="1" applyFill="1" applyBorder="1" applyAlignment="1">
      <alignment horizontal="center" vertical="center"/>
    </xf>
    <xf numFmtId="164" fontId="43" fillId="0" borderId="16" xfId="46" applyNumberFormat="1" applyBorder="1" applyAlignment="1">
      <alignment horizontal="center" vertical="center"/>
    </xf>
    <xf numFmtId="164" fontId="4" fillId="0" borderId="42" xfId="0" applyNumberFormat="1" applyFont="1" applyBorder="1" applyAlignment="1">
      <alignment horizontal="center" vertical="center"/>
    </xf>
    <xf numFmtId="165" fontId="29" fillId="0" borderId="19" xfId="0" applyNumberFormat="1" applyFont="1" applyBorder="1" applyAlignment="1">
      <alignment horizontal="center" vertical="center"/>
    </xf>
    <xf numFmtId="164" fontId="4" fillId="0" borderId="16" xfId="0" applyNumberFormat="1" applyFont="1" applyBorder="1" applyAlignment="1">
      <alignment horizontal="center" vertical="center"/>
    </xf>
    <xf numFmtId="164" fontId="29" fillId="0" borderId="17" xfId="0" applyNumberFormat="1" applyFont="1" applyBorder="1" applyAlignment="1">
      <alignment horizontal="center" vertical="center"/>
    </xf>
    <xf numFmtId="164" fontId="4" fillId="0" borderId="19" xfId="0" applyNumberFormat="1" applyFont="1" applyBorder="1" applyAlignment="1">
      <alignment horizontal="center" vertical="center"/>
    </xf>
    <xf numFmtId="1" fontId="29" fillId="0" borderId="17" xfId="0" applyNumberFormat="1" applyFont="1" applyBorder="1" applyAlignment="1">
      <alignment horizontal="center" vertical="center"/>
    </xf>
    <xf numFmtId="164" fontId="6" fillId="29" borderId="51" xfId="0" applyNumberFormat="1" applyFont="1" applyFill="1" applyBorder="1" applyAlignment="1">
      <alignment horizontal="left" vertical="center" indent="1"/>
    </xf>
    <xf numFmtId="2" fontId="51" fillId="29" borderId="18" xfId="0" applyNumberFormat="1" applyFont="1" applyFill="1" applyBorder="1" applyAlignment="1">
      <alignment horizontal="center" vertical="center"/>
    </xf>
    <xf numFmtId="164" fontId="51" fillId="29" borderId="18" xfId="0" applyNumberFormat="1" applyFont="1" applyFill="1" applyBorder="1" applyAlignment="1">
      <alignment horizontal="center" vertical="center"/>
    </xf>
    <xf numFmtId="1" fontId="51" fillId="29" borderId="52" xfId="0" applyNumberFormat="1" applyFont="1" applyFill="1" applyBorder="1" applyAlignment="1">
      <alignment horizontal="center" vertical="center"/>
    </xf>
    <xf numFmtId="0" fontId="43" fillId="0" borderId="12" xfId="46" applyFill="1" applyBorder="1" applyAlignment="1">
      <alignment vertical="center"/>
    </xf>
    <xf numFmtId="10" fontId="6" fillId="29" borderId="18" xfId="43" applyNumberFormat="1" applyFont="1" applyFill="1" applyBorder="1" applyAlignment="1">
      <alignment horizontal="center" vertical="center"/>
    </xf>
    <xf numFmtId="0" fontId="54" fillId="0" borderId="16" xfId="46" applyFont="1" applyFill="1" applyBorder="1" applyAlignment="1">
      <alignment vertical="center"/>
    </xf>
    <xf numFmtId="2" fontId="38" fillId="0" borderId="12" xfId="44" applyNumberFormat="1" applyFont="1" applyBorder="1" applyAlignment="1">
      <alignment horizontal="center" vertical="center"/>
    </xf>
    <xf numFmtId="2" fontId="6" fillId="29" borderId="18" xfId="44" applyNumberFormat="1" applyFont="1" applyFill="1" applyBorder="1" applyAlignment="1">
      <alignment horizontal="center" vertical="center"/>
    </xf>
    <xf numFmtId="164" fontId="6" fillId="29" borderId="18" xfId="44" applyNumberFormat="1" applyFont="1" applyFill="1" applyBorder="1" applyAlignment="1">
      <alignment horizontal="center" vertical="center"/>
    </xf>
    <xf numFmtId="164" fontId="6" fillId="29" borderId="52" xfId="44" applyNumberFormat="1" applyFont="1" applyFill="1" applyBorder="1" applyAlignment="1">
      <alignment horizontal="center" vertical="center"/>
    </xf>
    <xf numFmtId="164" fontId="4" fillId="0" borderId="31" xfId="0" applyNumberFormat="1" applyFont="1" applyBorder="1" applyAlignment="1">
      <alignment horizontal="center"/>
    </xf>
    <xf numFmtId="164" fontId="4" fillId="0" borderId="32" xfId="0" applyNumberFormat="1" applyFont="1" applyBorder="1" applyAlignment="1">
      <alignment horizontal="center"/>
    </xf>
    <xf numFmtId="164" fontId="4" fillId="31" borderId="32" xfId="0" applyNumberFormat="1" applyFont="1" applyFill="1" applyBorder="1" applyAlignment="1">
      <alignment horizontal="center"/>
    </xf>
    <xf numFmtId="164" fontId="4" fillId="0" borderId="36" xfId="0" applyNumberFormat="1" applyFont="1" applyBorder="1"/>
    <xf numFmtId="164" fontId="4" fillId="0" borderId="0" xfId="0" applyNumberFormat="1" applyFont="1" applyBorder="1"/>
    <xf numFmtId="164" fontId="36" fillId="0" borderId="0" xfId="0" applyNumberFormat="1" applyFont="1" applyBorder="1" applyAlignment="1">
      <alignment horizontal="center"/>
    </xf>
    <xf numFmtId="164" fontId="4" fillId="0" borderId="11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31" borderId="10" xfId="0" applyNumberFormat="1" applyFont="1" applyFill="1" applyBorder="1" applyAlignment="1">
      <alignment horizontal="center"/>
    </xf>
    <xf numFmtId="164" fontId="36" fillId="0" borderId="0" xfId="0" applyNumberFormat="1" applyFont="1" applyBorder="1" applyAlignment="1"/>
    <xf numFmtId="164" fontId="4" fillId="0" borderId="24" xfId="0" applyNumberFormat="1" applyFont="1" applyBorder="1" applyAlignment="1">
      <alignment horizontal="center"/>
    </xf>
    <xf numFmtId="164" fontId="4" fillId="32" borderId="32" xfId="0" applyNumberFormat="1" applyFont="1" applyFill="1" applyBorder="1" applyAlignment="1">
      <alignment horizontal="center"/>
    </xf>
    <xf numFmtId="1" fontId="4" fillId="0" borderId="32" xfId="0" applyNumberFormat="1" applyFont="1" applyBorder="1" applyAlignment="1">
      <alignment horizontal="center"/>
    </xf>
    <xf numFmtId="1" fontId="4" fillId="0" borderId="36" xfId="0" applyNumberFormat="1" applyFont="1" applyBorder="1"/>
    <xf numFmtId="1" fontId="4" fillId="0" borderId="0" xfId="0" applyNumberFormat="1" applyFont="1" applyBorder="1"/>
    <xf numFmtId="1" fontId="36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36" fillId="0" borderId="0" xfId="0" applyNumberFormat="1" applyFont="1" applyBorder="1" applyAlignment="1"/>
    <xf numFmtId="1" fontId="4" fillId="0" borderId="24" xfId="0" applyNumberFormat="1" applyFont="1" applyBorder="1" applyAlignment="1">
      <alignment horizontal="center"/>
    </xf>
    <xf numFmtId="164" fontId="4" fillId="32" borderId="10" xfId="0" applyNumberFormat="1" applyFont="1" applyFill="1" applyBorder="1" applyAlignment="1">
      <alignment horizontal="center"/>
    </xf>
    <xf numFmtId="165" fontId="4" fillId="0" borderId="32" xfId="0" applyNumberFormat="1" applyFont="1" applyBorder="1" applyAlignment="1">
      <alignment horizontal="center"/>
    </xf>
    <xf numFmtId="165" fontId="4" fillId="0" borderId="36" xfId="0" applyNumberFormat="1" applyFont="1" applyBorder="1"/>
    <xf numFmtId="165" fontId="4" fillId="0" borderId="0" xfId="0" applyNumberFormat="1" applyFont="1" applyBorder="1"/>
    <xf numFmtId="165" fontId="36" fillId="0" borderId="0" xfId="0" applyNumberFormat="1" applyFont="1" applyBorder="1" applyAlignment="1">
      <alignment horizontal="center"/>
    </xf>
    <xf numFmtId="165" fontId="4" fillId="0" borderId="24" xfId="0" applyNumberFormat="1" applyFont="1" applyBorder="1" applyAlignment="1">
      <alignment horizontal="center"/>
    </xf>
    <xf numFmtId="165" fontId="4" fillId="31" borderId="32" xfId="0" applyNumberFormat="1" applyFont="1" applyFill="1" applyBorder="1" applyAlignment="1">
      <alignment horizontal="center"/>
    </xf>
    <xf numFmtId="165" fontId="4" fillId="31" borderId="10" xfId="0" applyNumberFormat="1" applyFont="1" applyFill="1" applyBorder="1" applyAlignment="1">
      <alignment horizontal="center"/>
    </xf>
    <xf numFmtId="165" fontId="4" fillId="32" borderId="10" xfId="0" applyNumberFormat="1" applyFont="1" applyFill="1" applyBorder="1" applyAlignment="1">
      <alignment horizontal="center"/>
    </xf>
    <xf numFmtId="1" fontId="4" fillId="31" borderId="32" xfId="0" applyNumberFormat="1" applyFont="1" applyFill="1" applyBorder="1" applyAlignment="1">
      <alignment horizontal="center"/>
    </xf>
    <xf numFmtId="1" fontId="4" fillId="31" borderId="10" xfId="0" applyNumberFormat="1" applyFont="1" applyFill="1" applyBorder="1" applyAlignment="1">
      <alignment horizontal="center"/>
    </xf>
    <xf numFmtId="1" fontId="4" fillId="32" borderId="10" xfId="0" applyNumberFormat="1" applyFont="1" applyFill="1" applyBorder="1" applyAlignment="1">
      <alignment horizontal="center"/>
    </xf>
    <xf numFmtId="1" fontId="4" fillId="32" borderId="32" xfId="0" applyNumberFormat="1" applyFont="1" applyFill="1" applyBorder="1" applyAlignment="1">
      <alignment horizontal="center"/>
    </xf>
    <xf numFmtId="165" fontId="4" fillId="32" borderId="32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47" xfId="0" applyNumberFormat="1" applyBorder="1" applyAlignment="1">
      <alignment horizontal="center" vertical="center"/>
    </xf>
    <xf numFmtId="164" fontId="0" fillId="0" borderId="40" xfId="0" applyNumberFormat="1" applyBorder="1" applyAlignment="1">
      <alignment horizontal="center" vertical="center"/>
    </xf>
    <xf numFmtId="164" fontId="6" fillId="29" borderId="17" xfId="0" applyNumberFormat="1" applyFont="1" applyFill="1" applyBorder="1" applyAlignment="1">
      <alignment horizontal="center" vertical="center"/>
    </xf>
    <xf numFmtId="0" fontId="6" fillId="29" borderId="16" xfId="46" applyFont="1" applyFill="1" applyBorder="1" applyAlignment="1">
      <alignment horizontal="left" vertical="center"/>
    </xf>
    <xf numFmtId="165" fontId="0" fillId="0" borderId="47" xfId="0" applyNumberFormat="1" applyBorder="1" applyAlignment="1">
      <alignment horizontal="center" vertical="center"/>
    </xf>
    <xf numFmtId="165" fontId="0" fillId="0" borderId="40" xfId="0" applyNumberFormat="1" applyBorder="1" applyAlignment="1">
      <alignment horizontal="center" vertical="center"/>
    </xf>
    <xf numFmtId="165" fontId="38" fillId="0" borderId="36" xfId="0" applyNumberFormat="1" applyFont="1" applyBorder="1" applyAlignment="1">
      <alignment horizontal="center" vertical="center"/>
    </xf>
    <xf numFmtId="165" fontId="38" fillId="0" borderId="10" xfId="44" applyNumberFormat="1" applyFon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47" xfId="0" applyNumberFormat="1" applyBorder="1" applyAlignment="1">
      <alignment horizontal="center" vertical="center"/>
    </xf>
    <xf numFmtId="2" fontId="0" fillId="0" borderId="40" xfId="0" applyNumberFormat="1" applyBorder="1" applyAlignment="1">
      <alignment horizontal="center" vertical="center"/>
    </xf>
    <xf numFmtId="2" fontId="38" fillId="0" borderId="36" xfId="0" applyNumberFormat="1" applyFont="1" applyBorder="1" applyAlignment="1">
      <alignment horizontal="center" vertical="center"/>
    </xf>
    <xf numFmtId="1" fontId="0" fillId="0" borderId="47" xfId="0" applyNumberFormat="1" applyBorder="1" applyAlignment="1">
      <alignment horizontal="center" vertical="center"/>
    </xf>
    <xf numFmtId="1" fontId="0" fillId="0" borderId="40" xfId="0" applyNumberFormat="1" applyBorder="1" applyAlignment="1">
      <alignment horizontal="center" vertical="center"/>
    </xf>
    <xf numFmtId="1" fontId="38" fillId="0" borderId="36" xfId="0" applyNumberFormat="1" applyFont="1" applyBorder="1" applyAlignment="1">
      <alignment horizontal="center" vertical="center"/>
    </xf>
    <xf numFmtId="1" fontId="38" fillId="0" borderId="10" xfId="44" applyNumberFormat="1" applyFont="1" applyBorder="1" applyAlignment="1">
      <alignment horizontal="center" vertical="center"/>
    </xf>
    <xf numFmtId="2" fontId="38" fillId="0" borderId="16" xfId="0" applyNumberFormat="1" applyFont="1" applyBorder="1" applyAlignment="1">
      <alignment horizontal="center" vertical="center"/>
    </xf>
    <xf numFmtId="165" fontId="38" fillId="0" borderId="12" xfId="44" applyNumberFormat="1" applyFont="1" applyBorder="1" applyAlignment="1">
      <alignment horizontal="center" vertical="center"/>
    </xf>
    <xf numFmtId="2" fontId="0" fillId="0" borderId="12" xfId="0" applyNumberFormat="1" applyBorder="1" applyAlignment="1">
      <alignment horizontal="center" vertical="center"/>
    </xf>
    <xf numFmtId="2" fontId="0" fillId="0" borderId="44" xfId="0" applyNumberFormat="1" applyBorder="1" applyAlignment="1">
      <alignment horizontal="center" vertical="center"/>
    </xf>
    <xf numFmtId="2" fontId="0" fillId="0" borderId="17" xfId="0" applyNumberFormat="1" applyBorder="1" applyAlignment="1">
      <alignment horizontal="center" vertical="center"/>
    </xf>
    <xf numFmtId="0" fontId="6" fillId="29" borderId="51" xfId="46" applyFont="1" applyFill="1" applyBorder="1" applyAlignment="1">
      <alignment horizontal="left" vertical="center"/>
    </xf>
    <xf numFmtId="164" fontId="6" fillId="29" borderId="59" xfId="0" applyNumberFormat="1" applyFont="1" applyFill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30" borderId="16" xfId="0" applyFont="1" applyFill="1" applyBorder="1" applyAlignment="1">
      <alignment horizontal="center" vertical="center" wrapText="1"/>
    </xf>
    <xf numFmtId="0" fontId="33" fillId="30" borderId="17" xfId="0" applyFont="1" applyFill="1" applyBorder="1" applyAlignment="1">
      <alignment horizontal="center" vertical="center" wrapText="1"/>
    </xf>
    <xf numFmtId="0" fontId="6" fillId="30" borderId="50" xfId="0" applyFont="1" applyFill="1" applyBorder="1" applyAlignment="1">
      <alignment horizontal="center" vertical="center"/>
    </xf>
    <xf numFmtId="0" fontId="6" fillId="30" borderId="10" xfId="0" applyFont="1" applyFill="1" applyBorder="1" applyAlignment="1">
      <alignment horizontal="center" vertical="center"/>
    </xf>
    <xf numFmtId="0" fontId="44" fillId="0" borderId="23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8" fillId="30" borderId="37" xfId="44" applyFont="1" applyFill="1" applyBorder="1" applyAlignment="1">
      <alignment horizontal="center" vertical="center"/>
    </xf>
    <xf numFmtId="0" fontId="38" fillId="30" borderId="36" xfId="0" applyFont="1" applyFill="1" applyBorder="1" applyAlignment="1">
      <alignment horizontal="center" vertical="center"/>
    </xf>
    <xf numFmtId="0" fontId="38" fillId="30" borderId="37" xfId="44" applyFont="1" applyFill="1" applyBorder="1" applyAlignment="1">
      <alignment horizontal="center" vertical="center" wrapText="1"/>
    </xf>
    <xf numFmtId="0" fontId="39" fillId="30" borderId="36" xfId="0" applyFont="1" applyFill="1" applyBorder="1" applyAlignment="1">
      <alignment horizontal="center" vertical="center" wrapText="1"/>
    </xf>
    <xf numFmtId="9" fontId="38" fillId="30" borderId="16" xfId="44" applyNumberFormat="1" applyFont="1" applyFill="1" applyBorder="1" applyAlignment="1">
      <alignment horizontal="center" vertical="center"/>
    </xf>
    <xf numFmtId="0" fontId="38" fillId="30" borderId="19" xfId="0" applyFont="1" applyFill="1" applyBorder="1" applyAlignment="1">
      <alignment horizontal="center" vertical="center"/>
    </xf>
    <xf numFmtId="0" fontId="38" fillId="30" borderId="17" xfId="0" applyFont="1" applyFill="1" applyBorder="1" applyAlignment="1">
      <alignment horizontal="center" vertical="center"/>
    </xf>
    <xf numFmtId="0" fontId="38" fillId="30" borderId="17" xfId="44" applyFont="1" applyFill="1" applyBorder="1" applyAlignment="1">
      <alignment horizontal="center" vertical="center"/>
    </xf>
    <xf numFmtId="0" fontId="38" fillId="30" borderId="12" xfId="44" applyFont="1" applyFill="1" applyBorder="1" applyAlignment="1">
      <alignment vertical="center"/>
    </xf>
    <xf numFmtId="0" fontId="38" fillId="30" borderId="16" xfId="44" applyFont="1" applyFill="1" applyBorder="1" applyAlignment="1">
      <alignment vertical="center"/>
    </xf>
    <xf numFmtId="9" fontId="38" fillId="30" borderId="12" xfId="44" applyNumberFormat="1" applyFont="1" applyFill="1" applyBorder="1" applyAlignment="1">
      <alignment horizontal="center" vertical="center"/>
    </xf>
    <xf numFmtId="2" fontId="3" fillId="24" borderId="54" xfId="47" applyNumberFormat="1" applyFont="1" applyFill="1" applyBorder="1" applyAlignment="1">
      <alignment horizontal="right" vertical="center"/>
    </xf>
    <xf numFmtId="2" fontId="3" fillId="24" borderId="0" xfId="47" applyNumberFormat="1" applyFont="1" applyFill="1" applyAlignment="1">
      <alignment horizontal="right" vertical="center"/>
    </xf>
    <xf numFmtId="2" fontId="3" fillId="34" borderId="25" xfId="47" applyNumberFormat="1" applyFont="1" applyFill="1" applyBorder="1" applyAlignment="1">
      <alignment vertical="center"/>
    </xf>
    <xf numFmtId="2" fontId="3" fillId="24" borderId="25" xfId="47" applyNumberFormat="1" applyFont="1" applyFill="1" applyBorder="1" applyAlignment="1">
      <alignment vertical="center"/>
    </xf>
    <xf numFmtId="2" fontId="3" fillId="34" borderId="0" xfId="47" applyNumberFormat="1" applyFont="1" applyFill="1" applyAlignment="1">
      <alignment vertical="center"/>
    </xf>
    <xf numFmtId="2" fontId="3" fillId="24" borderId="0" xfId="47" applyNumberFormat="1" applyFont="1" applyFill="1" applyAlignment="1">
      <alignment vertical="center"/>
    </xf>
    <xf numFmtId="10" fontId="3" fillId="34" borderId="0" xfId="48" applyNumberFormat="1" applyFont="1" applyFill="1" applyBorder="1" applyAlignment="1">
      <alignment vertical="center"/>
    </xf>
    <xf numFmtId="10" fontId="3" fillId="24" borderId="0" xfId="48" applyNumberFormat="1" applyFont="1" applyFill="1" applyBorder="1" applyAlignment="1">
      <alignment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29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71" formatCode="0.0%"/>
    </dxf>
    <dxf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154</xdr:row>
      <xdr:rowOff>0</xdr:rowOff>
    </xdr:from>
    <xdr:to>
      <xdr:col>7</xdr:col>
      <xdr:colOff>353727</xdr:colOff>
      <xdr:row>158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C3F01E8-6347-A3B6-C6FF-DD32B371B4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30861000"/>
          <a:ext cx="623065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1123</xdr:row>
      <xdr:rowOff>0</xdr:rowOff>
    </xdr:from>
    <xdr:to>
      <xdr:col>9</xdr:col>
      <xdr:colOff>369113</xdr:colOff>
      <xdr:row>1128</xdr:row>
      <xdr:rowOff>98970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00068CC-C39E-5F08-799A-52C45DC2BE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159" y="180210907"/>
          <a:ext cx="623065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1146</xdr:row>
      <xdr:rowOff>0</xdr:rowOff>
    </xdr:from>
    <xdr:to>
      <xdr:col>9</xdr:col>
      <xdr:colOff>355231</xdr:colOff>
      <xdr:row>1151</xdr:row>
      <xdr:rowOff>81892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191C2A4-7731-C088-FF71-7D6DCD3C31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947" y="188474684"/>
          <a:ext cx="623065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635</xdr:row>
      <xdr:rowOff>0</xdr:rowOff>
    </xdr:from>
    <xdr:to>
      <xdr:col>9</xdr:col>
      <xdr:colOff>378272</xdr:colOff>
      <xdr:row>640</xdr:row>
      <xdr:rowOff>59718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3E6170D-0358-F727-C1BC-642D96659B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851" y="107595865"/>
          <a:ext cx="623065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390576</xdr:colOff>
      <xdr:row>42</xdr:row>
      <xdr:rowOff>66194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9277ABD-72CA-BCD1-8A41-0EE0E6B0FE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6359621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27</xdr:row>
      <xdr:rowOff>0</xdr:rowOff>
    </xdr:from>
    <xdr:to>
      <xdr:col>10</xdr:col>
      <xdr:colOff>401352</xdr:colOff>
      <xdr:row>31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33F6F89-7A50-966A-954E-2B380B0CF1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5610225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154</xdr:row>
      <xdr:rowOff>0</xdr:rowOff>
    </xdr:from>
    <xdr:to>
      <xdr:col>13</xdr:col>
      <xdr:colOff>144177</xdr:colOff>
      <xdr:row>158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02A4B71-7629-23EA-6008-E14BB37204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94132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40</xdr:row>
      <xdr:rowOff>0</xdr:rowOff>
    </xdr:from>
    <xdr:to>
      <xdr:col>2</xdr:col>
      <xdr:colOff>5116227</xdr:colOff>
      <xdr:row>45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3F90582-B3B3-7F77-DF47-C0BA877428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7152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28</xdr:row>
      <xdr:rowOff>0</xdr:rowOff>
    </xdr:from>
    <xdr:to>
      <xdr:col>2</xdr:col>
      <xdr:colOff>5116227</xdr:colOff>
      <xdr:row>33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D75FFB1-6DC7-9A13-B823-263E0AA7EE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5435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8</xdr:col>
      <xdr:colOff>638916</xdr:colOff>
      <xdr:row>35</xdr:row>
      <xdr:rowOff>211644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39F3A1B-80F0-AF2D-1742-BDC8E7FA60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8882" y="7765676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125</xdr:row>
      <xdr:rowOff>0</xdr:rowOff>
    </xdr:from>
    <xdr:to>
      <xdr:col>9</xdr:col>
      <xdr:colOff>378272</xdr:colOff>
      <xdr:row>130</xdr:row>
      <xdr:rowOff>59718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86C6A1C-436E-5D3E-DD8F-774AD5ADE5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851" y="20936683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141</xdr:row>
      <xdr:rowOff>0</xdr:rowOff>
    </xdr:from>
    <xdr:to>
      <xdr:col>9</xdr:col>
      <xdr:colOff>376397</xdr:colOff>
      <xdr:row>146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75843EC-CEE6-6607-E796-477FFC7C8A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3166360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355231</xdr:colOff>
      <xdr:row>42</xdr:row>
      <xdr:rowOff>81892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545A538-7DE9-D560-1918-3375BFFEC7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947" y="6055895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6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7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54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91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7" t="s">
        <v>652</v>
      </c>
      <c r="C1" s="87"/>
      <c r="D1" s="87"/>
      <c r="E1" s="87"/>
      <c r="F1" s="87"/>
      <c r="G1" s="87"/>
      <c r="H1" s="71"/>
    </row>
    <row r="2" spans="1:8" ht="15.75" customHeight="1">
      <c r="A2" s="274"/>
      <c r="B2" s="272" t="s">
        <v>2</v>
      </c>
      <c r="C2" s="72" t="s">
        <v>66</v>
      </c>
      <c r="D2" s="270" t="s">
        <v>194</v>
      </c>
      <c r="E2" s="271"/>
      <c r="F2" s="270" t="s">
        <v>93</v>
      </c>
      <c r="G2" s="271"/>
      <c r="H2" s="79"/>
    </row>
    <row r="3" spans="1:8" ht="12.75">
      <c r="A3" s="274"/>
      <c r="B3" s="273"/>
      <c r="C3" s="70" t="s">
        <v>47</v>
      </c>
      <c r="D3" s="171" t="s">
        <v>67</v>
      </c>
      <c r="E3" s="38" t="s">
        <v>68</v>
      </c>
      <c r="F3" s="171" t="s">
        <v>67</v>
      </c>
      <c r="G3" s="38" t="s">
        <v>68</v>
      </c>
      <c r="H3" s="80"/>
    </row>
    <row r="4" spans="1:8" ht="15.75" customHeight="1">
      <c r="A4" s="92"/>
      <c r="B4" s="39" t="s">
        <v>214</v>
      </c>
      <c r="C4" s="173"/>
      <c r="D4" s="173"/>
      <c r="E4" s="173"/>
      <c r="F4" s="173"/>
      <c r="G4" s="172"/>
      <c r="H4" s="81"/>
    </row>
    <row r="5" spans="1:8" ht="15.75" customHeight="1">
      <c r="A5" s="92"/>
      <c r="B5" s="174" t="s">
        <v>386</v>
      </c>
      <c r="C5" s="244">
        <v>16.512820512820515</v>
      </c>
      <c r="D5" s="245">
        <v>15.964477449054382</v>
      </c>
      <c r="E5" s="246">
        <v>17.061163576586647</v>
      </c>
      <c r="F5" s="245">
        <v>16.040932664843353</v>
      </c>
      <c r="G5" s="246">
        <v>16.984708360797676</v>
      </c>
      <c r="H5" s="81"/>
    </row>
    <row r="6" spans="1:8" ht="15.75" customHeight="1">
      <c r="A6" s="92"/>
      <c r="B6" s="174" t="s">
        <v>387</v>
      </c>
      <c r="C6" s="244">
        <v>19.908723671116441</v>
      </c>
      <c r="D6" s="245">
        <v>18.65159685865763</v>
      </c>
      <c r="E6" s="246">
        <v>21.165850483575252</v>
      </c>
      <c r="F6" s="245">
        <v>19.139094259921158</v>
      </c>
      <c r="G6" s="246">
        <v>20.678353082311723</v>
      </c>
      <c r="H6" s="81"/>
    </row>
    <row r="7" spans="1:8" ht="15.75" customHeight="1">
      <c r="A7" s="92"/>
      <c r="B7" s="174" t="s">
        <v>388</v>
      </c>
      <c r="C7" s="244">
        <v>21.022751087395548</v>
      </c>
      <c r="D7" s="245">
        <v>19.535201523707272</v>
      </c>
      <c r="E7" s="246">
        <v>22.510300651083824</v>
      </c>
      <c r="F7" s="245">
        <v>20.066749589358224</v>
      </c>
      <c r="G7" s="246">
        <v>21.978752585432872</v>
      </c>
      <c r="H7" s="81"/>
    </row>
    <row r="8" spans="1:8" ht="15.75" customHeight="1">
      <c r="A8" s="92"/>
      <c r="B8" s="248" t="s">
        <v>217</v>
      </c>
      <c r="C8" s="159"/>
      <c r="D8" s="159"/>
      <c r="E8" s="159"/>
      <c r="F8" s="159"/>
      <c r="G8" s="247"/>
      <c r="H8" s="81"/>
    </row>
    <row r="9" spans="1:8" ht="15.75" customHeight="1">
      <c r="A9" s="92"/>
      <c r="B9" s="174" t="s">
        <v>387</v>
      </c>
      <c r="C9" s="244">
        <v>19.50474710625123</v>
      </c>
      <c r="D9" s="245">
        <v>16.297529331421661</v>
      </c>
      <c r="E9" s="246">
        <v>22.711964881080799</v>
      </c>
      <c r="F9" s="245" t="s">
        <v>94</v>
      </c>
      <c r="G9" s="246" t="s">
        <v>94</v>
      </c>
      <c r="H9" s="81"/>
    </row>
    <row r="10" spans="1:8" ht="15.75" customHeight="1">
      <c r="A10" s="92"/>
      <c r="B10" s="174" t="s">
        <v>388</v>
      </c>
      <c r="C10" s="244">
        <v>20.795553294346682</v>
      </c>
      <c r="D10" s="245">
        <v>15.732178667303426</v>
      </c>
      <c r="E10" s="246">
        <v>25.858927921389938</v>
      </c>
      <c r="F10" s="245" t="s">
        <v>94</v>
      </c>
      <c r="G10" s="246" t="s">
        <v>94</v>
      </c>
      <c r="H10" s="81"/>
    </row>
    <row r="11" spans="1:8" ht="15.75" customHeight="1">
      <c r="A11" s="92"/>
      <c r="B11" s="174" t="s">
        <v>389</v>
      </c>
      <c r="C11" s="244">
        <v>10.782735367415043</v>
      </c>
      <c r="D11" s="245">
        <v>8.3266363052367094</v>
      </c>
      <c r="E11" s="246">
        <v>13.238834429593377</v>
      </c>
      <c r="F11" s="245" t="s">
        <v>94</v>
      </c>
      <c r="G11" s="246" t="s">
        <v>94</v>
      </c>
      <c r="H11" s="81"/>
    </row>
    <row r="12" spans="1:8" ht="15.75" customHeight="1">
      <c r="A12" s="92"/>
      <c r="B12" s="248" t="s">
        <v>190</v>
      </c>
      <c r="C12" s="159"/>
      <c r="D12" s="159"/>
      <c r="E12" s="159"/>
      <c r="F12" s="159"/>
      <c r="G12" s="247"/>
      <c r="H12" s="81"/>
    </row>
    <row r="13" spans="1:8" ht="15.75" customHeight="1">
      <c r="A13" s="92"/>
      <c r="B13" s="174" t="s">
        <v>390</v>
      </c>
      <c r="C13" s="242">
        <v>0.3793018275438596</v>
      </c>
      <c r="D13" s="249">
        <v>0.36327435420627097</v>
      </c>
      <c r="E13" s="250">
        <v>0.39532930088144824</v>
      </c>
      <c r="F13" s="249">
        <v>0.36777133521688438</v>
      </c>
      <c r="G13" s="250">
        <v>0.39083231987083483</v>
      </c>
      <c r="H13" s="81"/>
    </row>
    <row r="14" spans="1:8" ht="15.75" customHeight="1">
      <c r="A14" s="92"/>
      <c r="B14" s="248" t="s">
        <v>192</v>
      </c>
      <c r="C14" s="159"/>
      <c r="D14" s="159"/>
      <c r="E14" s="159"/>
      <c r="F14" s="159"/>
      <c r="G14" s="247"/>
      <c r="H14" s="81"/>
    </row>
    <row r="15" spans="1:8" ht="15.75" customHeight="1">
      <c r="A15" s="92"/>
      <c r="B15" s="174" t="s">
        <v>391</v>
      </c>
      <c r="C15" s="242">
        <v>0.20599611568663639</v>
      </c>
      <c r="D15" s="249">
        <v>0.18492580380530454</v>
      </c>
      <c r="E15" s="250">
        <v>0.22706642756796824</v>
      </c>
      <c r="F15" s="249">
        <v>0.18077293422488538</v>
      </c>
      <c r="G15" s="250">
        <v>0.2312192971483874</v>
      </c>
      <c r="H15" s="81"/>
    </row>
    <row r="16" spans="1:8" ht="15.75" customHeight="1">
      <c r="A16" s="92"/>
      <c r="B16" s="174" t="s">
        <v>392</v>
      </c>
      <c r="C16" s="253">
        <v>7.4403405827485116</v>
      </c>
      <c r="D16" s="254">
        <v>7.2478000900842332</v>
      </c>
      <c r="E16" s="255">
        <v>7.63288107541279</v>
      </c>
      <c r="F16" s="254">
        <v>7.3182763520720693</v>
      </c>
      <c r="G16" s="255">
        <v>7.562404813424954</v>
      </c>
      <c r="H16" s="81"/>
    </row>
    <row r="17" spans="1:8" ht="15.75" customHeight="1">
      <c r="A17" s="92"/>
      <c r="B17" s="174" t="s">
        <v>393</v>
      </c>
      <c r="C17" s="244">
        <v>21.900659528148463</v>
      </c>
      <c r="D17" s="245">
        <v>20.786874922360475</v>
      </c>
      <c r="E17" s="246">
        <v>23.01444413393645</v>
      </c>
      <c r="F17" s="245">
        <v>20.825376387672168</v>
      </c>
      <c r="G17" s="246">
        <v>22.975942668624757</v>
      </c>
      <c r="H17" s="81"/>
    </row>
    <row r="18" spans="1:8" ht="15.75" customHeight="1">
      <c r="A18" s="92"/>
      <c r="B18" s="174" t="s">
        <v>394</v>
      </c>
      <c r="C18" s="243">
        <v>452.42419090538624</v>
      </c>
      <c r="D18" s="257">
        <v>434.61381633484825</v>
      </c>
      <c r="E18" s="258">
        <v>470.23456547592423</v>
      </c>
      <c r="F18" s="257">
        <v>444.49026185643658</v>
      </c>
      <c r="G18" s="258">
        <v>460.3581199543359</v>
      </c>
      <c r="H18" s="81"/>
    </row>
    <row r="19" spans="1:8" ht="15.75" customHeight="1">
      <c r="A19" s="92"/>
      <c r="B19" s="174" t="s">
        <v>395</v>
      </c>
      <c r="C19" s="253">
        <v>1.4939559970901815</v>
      </c>
      <c r="D19" s="254">
        <v>1.3840491207135011</v>
      </c>
      <c r="E19" s="255">
        <v>1.6038628734668618</v>
      </c>
      <c r="F19" s="254">
        <v>1.4463196902628062</v>
      </c>
      <c r="G19" s="255">
        <v>1.5415923039175567</v>
      </c>
      <c r="H19" s="81"/>
    </row>
    <row r="20" spans="1:8" ht="15.75" customHeight="1">
      <c r="A20" s="92"/>
      <c r="B20" s="174" t="s">
        <v>396</v>
      </c>
      <c r="C20" s="253">
        <v>0.30562311757204019</v>
      </c>
      <c r="D20" s="254">
        <v>0.28641885616109775</v>
      </c>
      <c r="E20" s="255">
        <v>0.32482737898298264</v>
      </c>
      <c r="F20" s="254">
        <v>0.28981202641418424</v>
      </c>
      <c r="G20" s="255">
        <v>0.32143420872989614</v>
      </c>
      <c r="H20" s="81"/>
    </row>
    <row r="21" spans="1:8" ht="15.75" customHeight="1">
      <c r="A21" s="92"/>
      <c r="B21" s="174" t="s">
        <v>397</v>
      </c>
      <c r="C21" s="253">
        <v>5.4961988537098163</v>
      </c>
      <c r="D21" s="254">
        <v>5.3229982035344268</v>
      </c>
      <c r="E21" s="255">
        <v>5.6693995038852059</v>
      </c>
      <c r="F21" s="254">
        <v>5.4216817341541246</v>
      </c>
      <c r="G21" s="255">
        <v>5.570715973265508</v>
      </c>
      <c r="H21" s="81"/>
    </row>
    <row r="22" spans="1:8" ht="15.75" customHeight="1">
      <c r="A22" s="92"/>
      <c r="B22" s="174" t="s">
        <v>398</v>
      </c>
      <c r="C22" s="253">
        <v>0.18232098641404454</v>
      </c>
      <c r="D22" s="254">
        <v>0.15504551348710136</v>
      </c>
      <c r="E22" s="255">
        <v>0.20959645934098772</v>
      </c>
      <c r="F22" s="254" t="s">
        <v>94</v>
      </c>
      <c r="G22" s="255" t="s">
        <v>94</v>
      </c>
      <c r="H22" s="81"/>
    </row>
    <row r="23" spans="1:8" ht="15.75" customHeight="1">
      <c r="A23" s="92"/>
      <c r="B23" s="174" t="s">
        <v>399</v>
      </c>
      <c r="C23" s="244">
        <v>45.300267863808557</v>
      </c>
      <c r="D23" s="245">
        <v>43.050589177015489</v>
      </c>
      <c r="E23" s="246">
        <v>47.549946550601625</v>
      </c>
      <c r="F23" s="245">
        <v>43.868494159761767</v>
      </c>
      <c r="G23" s="246">
        <v>46.732041567855347</v>
      </c>
      <c r="H23" s="81"/>
    </row>
    <row r="24" spans="1:8" ht="15.75" customHeight="1">
      <c r="A24" s="92"/>
      <c r="B24" s="174" t="s">
        <v>400</v>
      </c>
      <c r="C24" s="243">
        <v>95.821956510625185</v>
      </c>
      <c r="D24" s="257">
        <v>92.392898265412981</v>
      </c>
      <c r="E24" s="258">
        <v>99.251014755837389</v>
      </c>
      <c r="F24" s="257">
        <v>93.476930976657442</v>
      </c>
      <c r="G24" s="258">
        <v>98.166982044592928</v>
      </c>
      <c r="H24" s="81"/>
    </row>
    <row r="25" spans="1:8" ht="15.75" customHeight="1">
      <c r="A25" s="92"/>
      <c r="B25" s="174" t="s">
        <v>401</v>
      </c>
      <c r="C25" s="242">
        <v>8.1582937281631629E-2</v>
      </c>
      <c r="D25" s="249">
        <v>7.210672094535403E-2</v>
      </c>
      <c r="E25" s="250">
        <v>9.1059153617909228E-2</v>
      </c>
      <c r="F25" s="249">
        <v>7.9076095984015826E-2</v>
      </c>
      <c r="G25" s="250">
        <v>8.4089778579247432E-2</v>
      </c>
      <c r="H25" s="81"/>
    </row>
    <row r="26" spans="1:8" ht="15.75" customHeight="1">
      <c r="A26" s="92"/>
      <c r="B26" s="174" t="s">
        <v>402</v>
      </c>
      <c r="C26" s="253">
        <v>4.6789424259974117</v>
      </c>
      <c r="D26" s="254">
        <v>4.4906870843630342</v>
      </c>
      <c r="E26" s="255">
        <v>4.8671977676317892</v>
      </c>
      <c r="F26" s="254">
        <v>4.56503258752935</v>
      </c>
      <c r="G26" s="255">
        <v>4.7928522644654734</v>
      </c>
      <c r="H26" s="81"/>
    </row>
    <row r="27" spans="1:8" ht="15.75" customHeight="1">
      <c r="A27" s="92"/>
      <c r="B27" s="174" t="s">
        <v>403</v>
      </c>
      <c r="C27" s="243">
        <v>140.17744095393235</v>
      </c>
      <c r="D27" s="257">
        <v>133.81353844934117</v>
      </c>
      <c r="E27" s="258">
        <v>146.5413434585235</v>
      </c>
      <c r="F27" s="257">
        <v>135.62196489145754</v>
      </c>
      <c r="G27" s="258">
        <v>144.73291701640713</v>
      </c>
      <c r="H27" s="81"/>
    </row>
    <row r="28" spans="1:8" ht="15.75" customHeight="1">
      <c r="A28" s="92"/>
      <c r="B28" s="174" t="s">
        <v>404</v>
      </c>
      <c r="C28" s="253">
        <v>3.5858050897840479</v>
      </c>
      <c r="D28" s="254">
        <v>3.3096401342957766</v>
      </c>
      <c r="E28" s="255">
        <v>3.8619700452723191</v>
      </c>
      <c r="F28" s="254">
        <v>3.4551500230340308</v>
      </c>
      <c r="G28" s="255">
        <v>3.7164601565340649</v>
      </c>
      <c r="H28" s="81"/>
    </row>
    <row r="29" spans="1:8" ht="15.75" customHeight="1">
      <c r="A29" s="92"/>
      <c r="B29" s="174" t="s">
        <v>405</v>
      </c>
      <c r="C29" s="253">
        <v>1.9962228740736281</v>
      </c>
      <c r="D29" s="254">
        <v>1.8670617352674093</v>
      </c>
      <c r="E29" s="255">
        <v>2.1253840128798469</v>
      </c>
      <c r="F29" s="254">
        <v>1.9014851834789175</v>
      </c>
      <c r="G29" s="255">
        <v>2.0909605646683387</v>
      </c>
      <c r="H29" s="82"/>
    </row>
    <row r="30" spans="1:8" ht="15.75" customHeight="1">
      <c r="A30" s="92"/>
      <c r="B30" s="174" t="s">
        <v>406</v>
      </c>
      <c r="C30" s="253">
        <v>1.431422289714787</v>
      </c>
      <c r="D30" s="254">
        <v>1.3427871732760599</v>
      </c>
      <c r="E30" s="255">
        <v>1.5200574061535141</v>
      </c>
      <c r="F30" s="254">
        <v>1.3682624975419235</v>
      </c>
      <c r="G30" s="255">
        <v>1.4945820818876505</v>
      </c>
      <c r="H30" s="81"/>
    </row>
    <row r="31" spans="1:8" ht="15.75" customHeight="1">
      <c r="A31" s="92"/>
      <c r="B31" s="174" t="s">
        <v>407</v>
      </c>
      <c r="C31" s="253">
        <v>7.1851291315801289</v>
      </c>
      <c r="D31" s="254">
        <v>6.9800423826702751</v>
      </c>
      <c r="E31" s="255">
        <v>7.3902158804899827</v>
      </c>
      <c r="F31" s="254">
        <v>7.0671227623226613</v>
      </c>
      <c r="G31" s="255">
        <v>7.3031355008375964</v>
      </c>
      <c r="H31" s="81"/>
    </row>
    <row r="32" spans="1:8" ht="15.75" customHeight="1">
      <c r="A32" s="92"/>
      <c r="B32" s="174" t="s">
        <v>408</v>
      </c>
      <c r="C32" s="244">
        <v>17.127981804108785</v>
      </c>
      <c r="D32" s="245">
        <v>16.50882583744599</v>
      </c>
      <c r="E32" s="246">
        <v>17.74713777077158</v>
      </c>
      <c r="F32" s="245">
        <v>16.753037680104427</v>
      </c>
      <c r="G32" s="246">
        <v>17.502925928113143</v>
      </c>
      <c r="H32" s="81"/>
    </row>
    <row r="33" spans="1:8" ht="15.75" customHeight="1">
      <c r="A33" s="92"/>
      <c r="B33" s="174" t="s">
        <v>409</v>
      </c>
      <c r="C33" s="253">
        <v>4.3664845871045062</v>
      </c>
      <c r="D33" s="254">
        <v>4.1024152886322192</v>
      </c>
      <c r="E33" s="255">
        <v>4.6305538855767931</v>
      </c>
      <c r="F33" s="254">
        <v>4.1839022872910681</v>
      </c>
      <c r="G33" s="255">
        <v>4.5490668869179443</v>
      </c>
      <c r="H33" s="81"/>
    </row>
    <row r="34" spans="1:8" ht="15.75" customHeight="1">
      <c r="A34" s="92"/>
      <c r="B34" s="174" t="s">
        <v>410</v>
      </c>
      <c r="C34" s="253">
        <v>2.0069206484912834</v>
      </c>
      <c r="D34" s="254">
        <v>1.8595059352899064</v>
      </c>
      <c r="E34" s="255">
        <v>2.1543353616926604</v>
      </c>
      <c r="F34" s="254">
        <v>1.8869381829587355</v>
      </c>
      <c r="G34" s="255">
        <v>2.1269031140238313</v>
      </c>
      <c r="H34" s="81"/>
    </row>
    <row r="35" spans="1:8" ht="15.75" customHeight="1">
      <c r="A35" s="92"/>
      <c r="B35" s="174" t="s">
        <v>411</v>
      </c>
      <c r="C35" s="253">
        <v>0.70383276787235105</v>
      </c>
      <c r="D35" s="254">
        <v>0.65874666242123137</v>
      </c>
      <c r="E35" s="255">
        <v>0.74891887332347074</v>
      </c>
      <c r="F35" s="254">
        <v>0.66877530391363615</v>
      </c>
      <c r="G35" s="255">
        <v>0.73889023183106595</v>
      </c>
      <c r="H35" s="81"/>
    </row>
    <row r="36" spans="1:8" ht="15.75" customHeight="1">
      <c r="A36" s="92"/>
      <c r="B36" s="174" t="s">
        <v>412</v>
      </c>
      <c r="C36" s="242">
        <v>4.6872455564383214E-2</v>
      </c>
      <c r="D36" s="249">
        <v>3.9781768169562928E-2</v>
      </c>
      <c r="E36" s="250">
        <v>5.39631429592035E-2</v>
      </c>
      <c r="F36" s="249">
        <v>4.2895500155993735E-2</v>
      </c>
      <c r="G36" s="250">
        <v>5.0849410972772693E-2</v>
      </c>
      <c r="H36" s="81"/>
    </row>
    <row r="37" spans="1:8" ht="15.75" customHeight="1">
      <c r="A37" s="92"/>
      <c r="B37" s="174" t="s">
        <v>413</v>
      </c>
      <c r="C37" s="253">
        <v>1.488973182921568</v>
      </c>
      <c r="D37" s="254">
        <v>1.4362233904888757</v>
      </c>
      <c r="E37" s="255">
        <v>1.5417229753542603</v>
      </c>
      <c r="F37" s="254">
        <v>1.4616634569188571</v>
      </c>
      <c r="G37" s="255">
        <v>1.5162829089242789</v>
      </c>
      <c r="H37" s="81"/>
    </row>
    <row r="38" spans="1:8" ht="15.75" customHeight="1">
      <c r="A38" s="92"/>
      <c r="B38" s="174" t="s">
        <v>414</v>
      </c>
      <c r="C38" s="244">
        <v>21.064759934879362</v>
      </c>
      <c r="D38" s="245">
        <v>20.151396871651844</v>
      </c>
      <c r="E38" s="246">
        <v>21.97812299810688</v>
      </c>
      <c r="F38" s="245">
        <v>20.423592780962259</v>
      </c>
      <c r="G38" s="246">
        <v>21.705927088796464</v>
      </c>
      <c r="H38" s="81"/>
    </row>
    <row r="39" spans="1:8" ht="15.75" customHeight="1">
      <c r="A39" s="92"/>
      <c r="B39" s="174" t="s">
        <v>415</v>
      </c>
      <c r="C39" s="244">
        <v>31.224184908474029</v>
      </c>
      <c r="D39" s="245">
        <v>29.894570577362295</v>
      </c>
      <c r="E39" s="246">
        <v>32.553799239585764</v>
      </c>
      <c r="F39" s="245">
        <v>30.437776041409691</v>
      </c>
      <c r="G39" s="246">
        <v>32.010593775538368</v>
      </c>
      <c r="H39" s="81"/>
    </row>
    <row r="40" spans="1:8" ht="15.75" customHeight="1">
      <c r="A40" s="92"/>
      <c r="B40" s="174" t="s">
        <v>416</v>
      </c>
      <c r="C40" s="253">
        <v>0.2750591961166744</v>
      </c>
      <c r="D40" s="254">
        <v>0.24992288558395381</v>
      </c>
      <c r="E40" s="255">
        <v>0.30019550664939498</v>
      </c>
      <c r="F40" s="254">
        <v>0.26183550289805646</v>
      </c>
      <c r="G40" s="255">
        <v>0.28828288933529234</v>
      </c>
      <c r="H40" s="81"/>
    </row>
    <row r="41" spans="1:8" ht="15.75" customHeight="1">
      <c r="A41" s="92"/>
      <c r="B41" s="174" t="s">
        <v>417</v>
      </c>
      <c r="C41" s="253">
        <v>6.260004223065657</v>
      </c>
      <c r="D41" s="254">
        <v>6.0837761633463474</v>
      </c>
      <c r="E41" s="255">
        <v>6.4362322827849665</v>
      </c>
      <c r="F41" s="254">
        <v>6.1773332647958554</v>
      </c>
      <c r="G41" s="255">
        <v>6.3426751813354585</v>
      </c>
      <c r="H41" s="81"/>
    </row>
    <row r="42" spans="1:8" ht="15.75" customHeight="1">
      <c r="A42" s="92"/>
      <c r="B42" s="174" t="s">
        <v>418</v>
      </c>
      <c r="C42" s="242">
        <v>0.120641103146648</v>
      </c>
      <c r="D42" s="249">
        <v>0.11562368659948467</v>
      </c>
      <c r="E42" s="250">
        <v>0.12565851969381131</v>
      </c>
      <c r="F42" s="249">
        <v>0.11857607986290704</v>
      </c>
      <c r="G42" s="250">
        <v>0.12270612643038896</v>
      </c>
      <c r="H42" s="81"/>
    </row>
    <row r="43" spans="1:8" ht="15.75" customHeight="1">
      <c r="A43" s="92"/>
      <c r="B43" s="174" t="s">
        <v>419</v>
      </c>
      <c r="C43" s="253">
        <v>1.6209116666666663</v>
      </c>
      <c r="D43" s="254">
        <v>1.5148273570118533</v>
      </c>
      <c r="E43" s="255">
        <v>1.7269959763214793</v>
      </c>
      <c r="F43" s="254">
        <v>1.5476289095483853</v>
      </c>
      <c r="G43" s="255">
        <v>1.6941944237849473</v>
      </c>
      <c r="H43" s="81"/>
    </row>
    <row r="44" spans="1:8" ht="15.75" customHeight="1">
      <c r="A44" s="92"/>
      <c r="B44" s="174" t="s">
        <v>420</v>
      </c>
      <c r="C44" s="253">
        <v>1.5850326091321985</v>
      </c>
      <c r="D44" s="254">
        <v>1.5452236252650029</v>
      </c>
      <c r="E44" s="255">
        <v>1.624841592999394</v>
      </c>
      <c r="F44" s="254">
        <v>1.557667299445735</v>
      </c>
      <c r="G44" s="255">
        <v>1.6123979188186619</v>
      </c>
      <c r="H44" s="81"/>
    </row>
    <row r="45" spans="1:8" ht="15.75" customHeight="1">
      <c r="A45" s="92"/>
      <c r="B45" s="174" t="s">
        <v>421</v>
      </c>
      <c r="C45" s="253">
        <v>7.0429905196356186</v>
      </c>
      <c r="D45" s="254">
        <v>6.7246573589667111</v>
      </c>
      <c r="E45" s="255">
        <v>7.3613236803045261</v>
      </c>
      <c r="F45" s="254">
        <v>6.8116792425498254</v>
      </c>
      <c r="G45" s="255">
        <v>7.2743017967214119</v>
      </c>
      <c r="H45" s="81"/>
    </row>
    <row r="46" spans="1:8" ht="15.75" customHeight="1">
      <c r="A46" s="92"/>
      <c r="B46" s="174" t="s">
        <v>422</v>
      </c>
      <c r="C46" s="244">
        <v>23.321411115197758</v>
      </c>
      <c r="D46" s="245">
        <v>21.63728553974039</v>
      </c>
      <c r="E46" s="246">
        <v>25.005536690655127</v>
      </c>
      <c r="F46" s="245">
        <v>22.566429713185542</v>
      </c>
      <c r="G46" s="246">
        <v>24.076392517209975</v>
      </c>
      <c r="H46" s="83"/>
    </row>
    <row r="47" spans="1:8" ht="15.75" customHeight="1">
      <c r="A47" s="92"/>
      <c r="B47" s="174" t="s">
        <v>423</v>
      </c>
      <c r="C47" s="242">
        <v>0.23649210069020812</v>
      </c>
      <c r="D47" s="249">
        <v>0.22734528205717625</v>
      </c>
      <c r="E47" s="250">
        <v>0.24563891932324</v>
      </c>
      <c r="F47" s="249">
        <v>0.23012768369259054</v>
      </c>
      <c r="G47" s="250">
        <v>0.24285651768782571</v>
      </c>
      <c r="H47" s="83"/>
    </row>
    <row r="48" spans="1:8" ht="15.75" customHeight="1">
      <c r="A48" s="92"/>
      <c r="B48" s="174" t="s">
        <v>424</v>
      </c>
      <c r="C48" s="242">
        <v>0.14684198236270227</v>
      </c>
      <c r="D48" s="249">
        <v>0.14127068690638814</v>
      </c>
      <c r="E48" s="250">
        <v>0.1524132778190164</v>
      </c>
      <c r="F48" s="249">
        <v>0.14430691572283619</v>
      </c>
      <c r="G48" s="250">
        <v>0.14937704900256835</v>
      </c>
      <c r="H48" s="81"/>
    </row>
    <row r="49" spans="1:8" ht="15.75" customHeight="1">
      <c r="A49" s="92"/>
      <c r="B49" s="174" t="s">
        <v>425</v>
      </c>
      <c r="C49" s="243">
        <v>71.394253148648644</v>
      </c>
      <c r="D49" s="257">
        <v>68.625987079173782</v>
      </c>
      <c r="E49" s="258">
        <v>74.162519218123506</v>
      </c>
      <c r="F49" s="257">
        <v>69.514739696515505</v>
      </c>
      <c r="G49" s="258">
        <v>73.273766600781784</v>
      </c>
      <c r="H49" s="81"/>
    </row>
    <row r="50" spans="1:8" ht="15.75" customHeight="1">
      <c r="A50" s="92"/>
      <c r="B50" s="174" t="s">
        <v>426</v>
      </c>
      <c r="C50" s="253">
        <v>5.6593881275975573</v>
      </c>
      <c r="D50" s="254">
        <v>5.3050483955584866</v>
      </c>
      <c r="E50" s="255">
        <v>6.0137278596366279</v>
      </c>
      <c r="F50" s="254">
        <v>5.4409669575888628</v>
      </c>
      <c r="G50" s="255">
        <v>5.8778092976062517</v>
      </c>
      <c r="H50" s="81"/>
    </row>
    <row r="51" spans="1:8" ht="15.75" customHeight="1">
      <c r="A51" s="92"/>
      <c r="B51" s="174" t="s">
        <v>427</v>
      </c>
      <c r="C51" s="243">
        <v>90.256044655902045</v>
      </c>
      <c r="D51" s="257">
        <v>86.058465661696914</v>
      </c>
      <c r="E51" s="258">
        <v>94.453623650107176</v>
      </c>
      <c r="F51" s="257">
        <v>87.369308548281538</v>
      </c>
      <c r="G51" s="258">
        <v>93.142780763522552</v>
      </c>
      <c r="H51" s="81"/>
    </row>
    <row r="52" spans="1:8" ht="15.75" customHeight="1">
      <c r="A52" s="92"/>
      <c r="B52" s="174" t="s">
        <v>428</v>
      </c>
      <c r="C52" s="242" t="s">
        <v>221</v>
      </c>
      <c r="D52" s="249" t="s">
        <v>94</v>
      </c>
      <c r="E52" s="250" t="s">
        <v>94</v>
      </c>
      <c r="F52" s="249" t="s">
        <v>94</v>
      </c>
      <c r="G52" s="250" t="s">
        <v>94</v>
      </c>
      <c r="H52" s="81"/>
    </row>
    <row r="53" spans="1:8" ht="15.75" customHeight="1">
      <c r="A53" s="92"/>
      <c r="B53" s="174" t="s">
        <v>390</v>
      </c>
      <c r="C53" s="242">
        <v>0.38827202621673129</v>
      </c>
      <c r="D53" s="249">
        <v>0.36910016653998801</v>
      </c>
      <c r="E53" s="250">
        <v>0.40744388589347458</v>
      </c>
      <c r="F53" s="249">
        <v>0.37753430454638409</v>
      </c>
      <c r="G53" s="250">
        <v>0.39900974788707849</v>
      </c>
      <c r="H53" s="81"/>
    </row>
    <row r="54" spans="1:8" ht="15.75" customHeight="1">
      <c r="A54" s="92"/>
      <c r="B54" s="174" t="s">
        <v>429</v>
      </c>
      <c r="C54" s="253">
        <v>0.45234435355626335</v>
      </c>
      <c r="D54" s="254">
        <v>0.41273071615652951</v>
      </c>
      <c r="E54" s="255">
        <v>0.49195799095599718</v>
      </c>
      <c r="F54" s="254">
        <v>0.42109292928959269</v>
      </c>
      <c r="G54" s="255">
        <v>0.483595777822934</v>
      </c>
      <c r="H54" s="81"/>
    </row>
    <row r="55" spans="1:8" ht="15.75" customHeight="1">
      <c r="A55" s="92"/>
      <c r="B55" s="174" t="s">
        <v>430</v>
      </c>
      <c r="C55" s="244">
        <v>24.420232635727476</v>
      </c>
      <c r="D55" s="245">
        <v>23.503848477925086</v>
      </c>
      <c r="E55" s="246">
        <v>25.336616793529867</v>
      </c>
      <c r="F55" s="245">
        <v>23.804186860635486</v>
      </c>
      <c r="G55" s="246">
        <v>25.036278410819467</v>
      </c>
      <c r="H55" s="81"/>
    </row>
    <row r="56" spans="1:8" ht="15.75" customHeight="1">
      <c r="A56" s="92"/>
      <c r="B56" s="174" t="s">
        <v>431</v>
      </c>
      <c r="C56" s="253" t="s">
        <v>108</v>
      </c>
      <c r="D56" s="254" t="s">
        <v>94</v>
      </c>
      <c r="E56" s="255" t="s">
        <v>94</v>
      </c>
      <c r="F56" s="254" t="s">
        <v>94</v>
      </c>
      <c r="G56" s="255" t="s">
        <v>94</v>
      </c>
      <c r="H56" s="81"/>
    </row>
    <row r="57" spans="1:8" ht="15.75" customHeight="1">
      <c r="A57" s="92"/>
      <c r="B57" s="174" t="s">
        <v>432</v>
      </c>
      <c r="C57" s="253">
        <v>4.9111572961095877</v>
      </c>
      <c r="D57" s="254">
        <v>4.6821121772467764</v>
      </c>
      <c r="E57" s="255">
        <v>5.140202414972399</v>
      </c>
      <c r="F57" s="254">
        <v>4.7459400921522947</v>
      </c>
      <c r="G57" s="255">
        <v>5.0763745000668807</v>
      </c>
      <c r="H57" s="81"/>
    </row>
    <row r="58" spans="1:8" ht="15.75" customHeight="1">
      <c r="A58" s="92"/>
      <c r="B58" s="174" t="s">
        <v>433</v>
      </c>
      <c r="C58" s="253">
        <v>2.1618070883387919</v>
      </c>
      <c r="D58" s="254">
        <v>2.0093703496517201</v>
      </c>
      <c r="E58" s="255">
        <v>2.3142438270258636</v>
      </c>
      <c r="F58" s="254">
        <v>2.0450569074285547</v>
      </c>
      <c r="G58" s="255">
        <v>2.278557269249029</v>
      </c>
      <c r="H58" s="81"/>
    </row>
    <row r="59" spans="1:8" ht="15.75" customHeight="1">
      <c r="A59" s="92"/>
      <c r="B59" s="174" t="s">
        <v>434</v>
      </c>
      <c r="C59" s="243">
        <v>466.96697605899863</v>
      </c>
      <c r="D59" s="257">
        <v>449.84762422751169</v>
      </c>
      <c r="E59" s="258">
        <v>484.08632789048556</v>
      </c>
      <c r="F59" s="257">
        <v>459.10937403982234</v>
      </c>
      <c r="G59" s="258">
        <v>474.82457807817491</v>
      </c>
      <c r="H59" s="81"/>
    </row>
    <row r="60" spans="1:8" ht="15.75" customHeight="1">
      <c r="A60" s="92"/>
      <c r="B60" s="174" t="s">
        <v>435</v>
      </c>
      <c r="C60" s="253">
        <v>0.49188618736723388</v>
      </c>
      <c r="D60" s="254">
        <v>0.44247401604403469</v>
      </c>
      <c r="E60" s="255">
        <v>0.54129835869043308</v>
      </c>
      <c r="F60" s="254">
        <v>0.45899104523262546</v>
      </c>
      <c r="G60" s="255">
        <v>0.52478132950184231</v>
      </c>
      <c r="H60" s="81"/>
    </row>
    <row r="61" spans="1:8" ht="15.75" customHeight="1">
      <c r="A61" s="92"/>
      <c r="B61" s="174" t="s">
        <v>436</v>
      </c>
      <c r="C61" s="253">
        <v>0.62948381474060844</v>
      </c>
      <c r="D61" s="254">
        <v>0.58640357154072664</v>
      </c>
      <c r="E61" s="255">
        <v>0.67256405794049023</v>
      </c>
      <c r="F61" s="254">
        <v>0.60210461984725794</v>
      </c>
      <c r="G61" s="255">
        <v>0.65686300963395894</v>
      </c>
      <c r="H61" s="81"/>
    </row>
    <row r="62" spans="1:8" ht="15.75" customHeight="1">
      <c r="A62" s="92"/>
      <c r="B62" s="174" t="s">
        <v>437</v>
      </c>
      <c r="C62" s="242" t="s">
        <v>222</v>
      </c>
      <c r="D62" s="249" t="s">
        <v>94</v>
      </c>
      <c r="E62" s="250" t="s">
        <v>94</v>
      </c>
      <c r="F62" s="249" t="s">
        <v>94</v>
      </c>
      <c r="G62" s="250" t="s">
        <v>94</v>
      </c>
      <c r="H62" s="81"/>
    </row>
    <row r="63" spans="1:8" ht="15.75" customHeight="1">
      <c r="A63" s="92"/>
      <c r="B63" s="174" t="s">
        <v>438</v>
      </c>
      <c r="C63" s="253">
        <v>7.4162995266549938</v>
      </c>
      <c r="D63" s="254">
        <v>6.7257041069206407</v>
      </c>
      <c r="E63" s="255">
        <v>8.106894946389346</v>
      </c>
      <c r="F63" s="254">
        <v>6.9707912936754655</v>
      </c>
      <c r="G63" s="255">
        <v>7.8618077596345222</v>
      </c>
      <c r="H63" s="81"/>
    </row>
    <row r="64" spans="1:8" ht="15.75" customHeight="1">
      <c r="A64" s="92"/>
      <c r="B64" s="174" t="s">
        <v>439</v>
      </c>
      <c r="C64" s="242">
        <v>0.59928473566510598</v>
      </c>
      <c r="D64" s="249">
        <v>0.57549576297594329</v>
      </c>
      <c r="E64" s="250">
        <v>0.62307370835426867</v>
      </c>
      <c r="F64" s="249">
        <v>0.59286132076797304</v>
      </c>
      <c r="G64" s="250">
        <v>0.60570815056223892</v>
      </c>
      <c r="H64" s="81"/>
    </row>
    <row r="65" spans="1:8" ht="15.75" customHeight="1">
      <c r="A65" s="92"/>
      <c r="B65" s="174" t="s">
        <v>440</v>
      </c>
      <c r="C65" s="253">
        <v>0.23341422524255487</v>
      </c>
      <c r="D65" s="254">
        <v>0.22172628008268302</v>
      </c>
      <c r="E65" s="255">
        <v>0.24510217040242671</v>
      </c>
      <c r="F65" s="254">
        <v>0.2192186438723677</v>
      </c>
      <c r="G65" s="255">
        <v>0.24760980661274204</v>
      </c>
      <c r="H65" s="81"/>
    </row>
    <row r="66" spans="1:8" ht="15.75" customHeight="1">
      <c r="A66" s="92"/>
      <c r="B66" s="174" t="s">
        <v>441</v>
      </c>
      <c r="C66" s="253">
        <v>0.2754315126244945</v>
      </c>
      <c r="D66" s="254">
        <v>0.24693305454824546</v>
      </c>
      <c r="E66" s="255">
        <v>0.30392997070074357</v>
      </c>
      <c r="F66" s="254">
        <v>0.25463867995314032</v>
      </c>
      <c r="G66" s="255">
        <v>0.29622434529584868</v>
      </c>
      <c r="H66" s="81"/>
    </row>
    <row r="67" spans="1:8" ht="15.75" customHeight="1">
      <c r="A67" s="92"/>
      <c r="B67" s="174" t="s">
        <v>442</v>
      </c>
      <c r="C67" s="253">
        <v>1.6517554186009225</v>
      </c>
      <c r="D67" s="254">
        <v>1.5467914466106589</v>
      </c>
      <c r="E67" s="255">
        <v>1.756719390591186</v>
      </c>
      <c r="F67" s="254">
        <v>1.5897467886470127</v>
      </c>
      <c r="G67" s="255">
        <v>1.7137640485548322</v>
      </c>
      <c r="H67" s="81"/>
    </row>
    <row r="68" spans="1:8" ht="15.75" customHeight="1">
      <c r="A68" s="92"/>
      <c r="B68" s="174" t="s">
        <v>443</v>
      </c>
      <c r="C68" s="243">
        <v>232.14224694830804</v>
      </c>
      <c r="D68" s="257">
        <v>224.04779514578954</v>
      </c>
      <c r="E68" s="258">
        <v>240.23669875082655</v>
      </c>
      <c r="F68" s="257">
        <v>227.62382059895867</v>
      </c>
      <c r="G68" s="258">
        <v>236.66067329765741</v>
      </c>
      <c r="H68" s="81"/>
    </row>
    <row r="69" spans="1:8" ht="15.75" customHeight="1">
      <c r="A69" s="92"/>
      <c r="B69" s="174" t="s">
        <v>444</v>
      </c>
      <c r="C69" s="253">
        <v>2.3373213894388729</v>
      </c>
      <c r="D69" s="254">
        <v>2.1739226600738002</v>
      </c>
      <c r="E69" s="255">
        <v>2.5007201188039456</v>
      </c>
      <c r="F69" s="254">
        <v>2.2105765525308056</v>
      </c>
      <c r="G69" s="255">
        <v>2.4640662263469402</v>
      </c>
      <c r="H69" s="81"/>
    </row>
    <row r="70" spans="1:8" ht="15.75" customHeight="1">
      <c r="A70" s="92"/>
      <c r="B70" s="174" t="s">
        <v>445</v>
      </c>
      <c r="C70" s="244">
        <v>18.165610571185017</v>
      </c>
      <c r="D70" s="245">
        <v>17.343712755395281</v>
      </c>
      <c r="E70" s="246">
        <v>18.987508386974753</v>
      </c>
      <c r="F70" s="245">
        <v>17.664783687196255</v>
      </c>
      <c r="G70" s="246">
        <v>18.666437455173778</v>
      </c>
      <c r="H70" s="81"/>
    </row>
    <row r="71" spans="1:8" ht="15.75" customHeight="1">
      <c r="A71" s="92"/>
      <c r="B71" s="174" t="s">
        <v>446</v>
      </c>
      <c r="C71" s="253">
        <v>1.7780933408241006</v>
      </c>
      <c r="D71" s="254">
        <v>1.6628012779904169</v>
      </c>
      <c r="E71" s="255">
        <v>1.8933854036577844</v>
      </c>
      <c r="F71" s="254">
        <v>1.6878364784635911</v>
      </c>
      <c r="G71" s="255">
        <v>1.8683502031846102</v>
      </c>
      <c r="H71" s="81"/>
    </row>
    <row r="72" spans="1:8" ht="15.75" customHeight="1">
      <c r="A72" s="92"/>
      <c r="B72" s="174" t="s">
        <v>447</v>
      </c>
      <c r="C72" s="243">
        <v>119.36245889071679</v>
      </c>
      <c r="D72" s="257">
        <v>113.98443352255035</v>
      </c>
      <c r="E72" s="258">
        <v>124.74048425888324</v>
      </c>
      <c r="F72" s="257">
        <v>116.93298305642705</v>
      </c>
      <c r="G72" s="258">
        <v>121.79193472500654</v>
      </c>
      <c r="H72" s="81"/>
    </row>
    <row r="73" spans="1:8" ht="15.75" customHeight="1">
      <c r="A73" s="92"/>
      <c r="B73" s="174" t="s">
        <v>448</v>
      </c>
      <c r="C73" s="243">
        <v>68.848266944646198</v>
      </c>
      <c r="D73" s="257">
        <v>63.886516099784039</v>
      </c>
      <c r="E73" s="258">
        <v>73.810017789508365</v>
      </c>
      <c r="F73" s="257">
        <v>66.394228842572033</v>
      </c>
      <c r="G73" s="258">
        <v>71.302305046720363</v>
      </c>
      <c r="H73" s="81"/>
    </row>
    <row r="74" spans="1:8" ht="15.75" customHeight="1">
      <c r="A74" s="92"/>
      <c r="B74" s="248" t="s">
        <v>146</v>
      </c>
      <c r="C74" s="159"/>
      <c r="D74" s="159"/>
      <c r="E74" s="159"/>
      <c r="F74" s="159"/>
      <c r="G74" s="247"/>
      <c r="H74" s="81"/>
    </row>
    <row r="75" spans="1:8" ht="15.75" customHeight="1">
      <c r="A75" s="92"/>
      <c r="B75" s="174" t="s">
        <v>449</v>
      </c>
      <c r="C75" s="253">
        <v>13.85053018355185</v>
      </c>
      <c r="D75" s="254">
        <v>13.48314338879254</v>
      </c>
      <c r="E75" s="255">
        <v>14.217916978311161</v>
      </c>
      <c r="F75" s="254">
        <v>13.697310649211243</v>
      </c>
      <c r="G75" s="255">
        <v>14.003749717892457</v>
      </c>
      <c r="H75" s="81"/>
    </row>
    <row r="76" spans="1:8" ht="15.75" customHeight="1">
      <c r="A76" s="92"/>
      <c r="B76" s="174" t="s">
        <v>393</v>
      </c>
      <c r="C76" s="244">
        <v>21.18048198389609</v>
      </c>
      <c r="D76" s="245">
        <v>17.878649802186025</v>
      </c>
      <c r="E76" s="246">
        <v>24.482314165606155</v>
      </c>
      <c r="F76" s="245">
        <v>15.693492833491103</v>
      </c>
      <c r="G76" s="246">
        <v>26.667471134301078</v>
      </c>
      <c r="H76" s="81"/>
    </row>
    <row r="77" spans="1:8" ht="15.75" customHeight="1">
      <c r="A77" s="92"/>
      <c r="B77" s="174" t="s">
        <v>394</v>
      </c>
      <c r="C77" s="243">
        <v>450.53404500207023</v>
      </c>
      <c r="D77" s="257">
        <v>434.7858473776862</v>
      </c>
      <c r="E77" s="258">
        <v>466.28224262645426</v>
      </c>
      <c r="F77" s="257">
        <v>440.66004294400557</v>
      </c>
      <c r="G77" s="258">
        <v>460.40804706013489</v>
      </c>
      <c r="H77" s="81"/>
    </row>
    <row r="78" spans="1:8" ht="15.75" customHeight="1">
      <c r="A78" s="92"/>
      <c r="B78" s="174" t="s">
        <v>395</v>
      </c>
      <c r="C78" s="253">
        <v>1.6213411901855055</v>
      </c>
      <c r="D78" s="254">
        <v>0.92032313898313867</v>
      </c>
      <c r="E78" s="255">
        <v>2.3223592413878724</v>
      </c>
      <c r="F78" s="254">
        <v>1.5036667285445651</v>
      </c>
      <c r="G78" s="255">
        <v>1.7390156518264459</v>
      </c>
      <c r="H78" s="81"/>
    </row>
    <row r="79" spans="1:8" ht="15.75" customHeight="1">
      <c r="A79" s="92"/>
      <c r="B79" s="174" t="s">
        <v>396</v>
      </c>
      <c r="C79" s="253">
        <v>0.30528888888888889</v>
      </c>
      <c r="D79" s="254">
        <v>0.26645265871065887</v>
      </c>
      <c r="E79" s="255">
        <v>0.3441251190671189</v>
      </c>
      <c r="F79" s="254">
        <v>0.16142000623981001</v>
      </c>
      <c r="G79" s="255">
        <v>0.44915777153796776</v>
      </c>
      <c r="H79" s="81"/>
    </row>
    <row r="80" spans="1:8" ht="15.75" customHeight="1">
      <c r="A80" s="92"/>
      <c r="B80" s="174" t="s">
        <v>450</v>
      </c>
      <c r="C80" s="253">
        <v>7.7430567877170677</v>
      </c>
      <c r="D80" s="254">
        <v>7.4995579527448362</v>
      </c>
      <c r="E80" s="255">
        <v>7.9865556226892993</v>
      </c>
      <c r="F80" s="254">
        <v>7.6359263348052124</v>
      </c>
      <c r="G80" s="255">
        <v>7.850187240628923</v>
      </c>
      <c r="H80" s="81"/>
    </row>
    <row r="81" spans="1:8" ht="15.75" customHeight="1">
      <c r="A81" s="92"/>
      <c r="B81" s="174" t="s">
        <v>398</v>
      </c>
      <c r="C81" s="244" t="s">
        <v>96</v>
      </c>
      <c r="D81" s="245" t="s">
        <v>94</v>
      </c>
      <c r="E81" s="246" t="s">
        <v>94</v>
      </c>
      <c r="F81" s="245" t="s">
        <v>94</v>
      </c>
      <c r="G81" s="246" t="s">
        <v>94</v>
      </c>
      <c r="H81" s="81"/>
    </row>
    <row r="82" spans="1:8" ht="15.75" customHeight="1">
      <c r="A82" s="92"/>
      <c r="B82" s="174" t="s">
        <v>399</v>
      </c>
      <c r="C82" s="244">
        <v>44.559437017213362</v>
      </c>
      <c r="D82" s="245">
        <v>42.379383118405883</v>
      </c>
      <c r="E82" s="246">
        <v>46.739490916020841</v>
      </c>
      <c r="F82" s="245">
        <v>43.058384596616641</v>
      </c>
      <c r="G82" s="246">
        <v>46.060489437810084</v>
      </c>
      <c r="H82" s="81"/>
    </row>
    <row r="83" spans="1:8" ht="15.75" customHeight="1">
      <c r="A83" s="92"/>
      <c r="B83" s="174" t="s">
        <v>400</v>
      </c>
      <c r="C83" s="243">
        <v>96.68041731181988</v>
      </c>
      <c r="D83" s="257">
        <v>90.786183132663453</v>
      </c>
      <c r="E83" s="258">
        <v>102.57465149097631</v>
      </c>
      <c r="F83" s="257">
        <v>94.471303723636908</v>
      </c>
      <c r="G83" s="258">
        <v>98.889530900002853</v>
      </c>
      <c r="H83" s="81"/>
    </row>
    <row r="84" spans="1:8" ht="15.75" customHeight="1">
      <c r="A84" s="92"/>
      <c r="B84" s="174" t="s">
        <v>401</v>
      </c>
      <c r="C84" s="242">
        <v>0.12451198455917387</v>
      </c>
      <c r="D84" s="249">
        <v>0.11941634775106533</v>
      </c>
      <c r="E84" s="250">
        <v>0.12960762136728241</v>
      </c>
      <c r="F84" s="249">
        <v>0.12173153661475493</v>
      </c>
      <c r="G84" s="250">
        <v>0.12729243250359279</v>
      </c>
      <c r="H84" s="81"/>
    </row>
    <row r="85" spans="1:8" ht="15.75" customHeight="1">
      <c r="A85" s="92"/>
      <c r="B85" s="174" t="s">
        <v>402</v>
      </c>
      <c r="C85" s="253">
        <v>4.5275321215768267</v>
      </c>
      <c r="D85" s="254">
        <v>4.1349291052948862</v>
      </c>
      <c r="E85" s="255">
        <v>4.9201351378587672</v>
      </c>
      <c r="F85" s="254">
        <v>4.317391612866877</v>
      </c>
      <c r="G85" s="255">
        <v>4.7376726302867764</v>
      </c>
      <c r="H85" s="81"/>
    </row>
    <row r="86" spans="1:8" ht="15.75" customHeight="1">
      <c r="A86" s="92"/>
      <c r="B86" s="174" t="s">
        <v>403</v>
      </c>
      <c r="C86" s="243">
        <v>140.69344826927352</v>
      </c>
      <c r="D86" s="257">
        <v>130.76500505054108</v>
      </c>
      <c r="E86" s="258">
        <v>150.62189148800593</v>
      </c>
      <c r="F86" s="257">
        <v>125.24411153561913</v>
      </c>
      <c r="G86" s="258">
        <v>156.14278500292789</v>
      </c>
      <c r="H86" s="81"/>
    </row>
    <row r="87" spans="1:8" ht="15.75" customHeight="1">
      <c r="A87" s="92"/>
      <c r="B87" s="174" t="s">
        <v>404</v>
      </c>
      <c r="C87" s="253">
        <v>3.4488499841510665</v>
      </c>
      <c r="D87" s="254">
        <v>3.2647701668142415</v>
      </c>
      <c r="E87" s="255">
        <v>3.6329298014878915</v>
      </c>
      <c r="F87" s="254">
        <v>3.2962562382078695</v>
      </c>
      <c r="G87" s="255">
        <v>3.6014437300942634</v>
      </c>
      <c r="H87" s="81"/>
    </row>
    <row r="88" spans="1:8" ht="15.75" customHeight="1">
      <c r="A88" s="92"/>
      <c r="B88" s="174" t="s">
        <v>405</v>
      </c>
      <c r="C88" s="253">
        <v>1.9428676243598531</v>
      </c>
      <c r="D88" s="254">
        <v>1.8197885434537946</v>
      </c>
      <c r="E88" s="255">
        <v>2.0659467052659117</v>
      </c>
      <c r="F88" s="254">
        <v>1.8246388129542095</v>
      </c>
      <c r="G88" s="255">
        <v>2.0610964357654966</v>
      </c>
      <c r="H88" s="81"/>
    </row>
    <row r="89" spans="1:8" ht="15.75" customHeight="1">
      <c r="A89" s="92"/>
      <c r="B89" s="174" t="s">
        <v>406</v>
      </c>
      <c r="C89" s="253">
        <v>1.4162996053370653</v>
      </c>
      <c r="D89" s="254">
        <v>1.2615669824501283</v>
      </c>
      <c r="E89" s="255">
        <v>1.5710322282240023</v>
      </c>
      <c r="F89" s="254">
        <v>1.3367679685426963</v>
      </c>
      <c r="G89" s="255">
        <v>1.4958312421314344</v>
      </c>
      <c r="H89" s="81"/>
    </row>
    <row r="90" spans="1:8" ht="15.75" customHeight="1">
      <c r="A90" s="92"/>
      <c r="B90" s="174" t="s">
        <v>451</v>
      </c>
      <c r="C90" s="253">
        <v>10.286966187989556</v>
      </c>
      <c r="D90" s="254">
        <v>9.9723909973249842</v>
      </c>
      <c r="E90" s="255">
        <v>10.601541378654128</v>
      </c>
      <c r="F90" s="254">
        <v>10.149353348679794</v>
      </c>
      <c r="G90" s="255">
        <v>10.424579027299318</v>
      </c>
      <c r="H90" s="81"/>
    </row>
    <row r="91" spans="1:8" ht="15.75" customHeight="1">
      <c r="A91" s="92"/>
      <c r="B91" s="174" t="s">
        <v>408</v>
      </c>
      <c r="C91" s="244">
        <v>17.29659412669071</v>
      </c>
      <c r="D91" s="245">
        <v>16.320182025158378</v>
      </c>
      <c r="E91" s="246">
        <v>18.273006228223043</v>
      </c>
      <c r="F91" s="245">
        <v>16.697432378488195</v>
      </c>
      <c r="G91" s="246">
        <v>17.895755874893226</v>
      </c>
      <c r="H91" s="81"/>
    </row>
    <row r="92" spans="1:8" ht="15.75" customHeight="1">
      <c r="A92" s="92"/>
      <c r="B92" s="174" t="s">
        <v>409</v>
      </c>
      <c r="C92" s="253">
        <v>4.1157979836775187</v>
      </c>
      <c r="D92" s="254">
        <v>3.8962134895021743</v>
      </c>
      <c r="E92" s="255">
        <v>4.3353824778528631</v>
      </c>
      <c r="F92" s="254">
        <v>3.9627678277985297</v>
      </c>
      <c r="G92" s="255">
        <v>4.2688281395565078</v>
      </c>
      <c r="H92" s="81"/>
    </row>
    <row r="93" spans="1:8" ht="15.75" customHeight="1">
      <c r="A93" s="92"/>
      <c r="B93" s="174" t="s">
        <v>410</v>
      </c>
      <c r="C93" s="253">
        <v>2.5293408423924446</v>
      </c>
      <c r="D93" s="254">
        <v>2.2196767231073258</v>
      </c>
      <c r="E93" s="255">
        <v>2.8390049616775634</v>
      </c>
      <c r="F93" s="254" t="s">
        <v>94</v>
      </c>
      <c r="G93" s="255" t="s">
        <v>94</v>
      </c>
      <c r="H93" s="81"/>
    </row>
    <row r="94" spans="1:8" ht="15.75" customHeight="1">
      <c r="A94" s="92"/>
      <c r="B94" s="174" t="s">
        <v>411</v>
      </c>
      <c r="C94" s="253">
        <v>0.67601239508442523</v>
      </c>
      <c r="D94" s="254">
        <v>0.63038484446104237</v>
      </c>
      <c r="E94" s="255">
        <v>0.72163994570780809</v>
      </c>
      <c r="F94" s="254">
        <v>0.64015999935374401</v>
      </c>
      <c r="G94" s="255">
        <v>0.71186479081510645</v>
      </c>
      <c r="H94" s="81"/>
    </row>
    <row r="95" spans="1:8" ht="15.75" customHeight="1">
      <c r="A95" s="92"/>
      <c r="B95" s="174" t="s">
        <v>412</v>
      </c>
      <c r="C95" s="253" t="s">
        <v>97</v>
      </c>
      <c r="D95" s="254" t="s">
        <v>94</v>
      </c>
      <c r="E95" s="255" t="s">
        <v>94</v>
      </c>
      <c r="F95" s="254" t="s">
        <v>94</v>
      </c>
      <c r="G95" s="255" t="s">
        <v>94</v>
      </c>
      <c r="H95" s="81"/>
    </row>
    <row r="96" spans="1:8" ht="15.75" customHeight="1">
      <c r="A96" s="92"/>
      <c r="B96" s="174" t="s">
        <v>452</v>
      </c>
      <c r="C96" s="253">
        <v>1.7678086818861616</v>
      </c>
      <c r="D96" s="254">
        <v>1.6987319915987684</v>
      </c>
      <c r="E96" s="255">
        <v>1.8368853721735547</v>
      </c>
      <c r="F96" s="254">
        <v>1.7199827178399327</v>
      </c>
      <c r="G96" s="255">
        <v>1.8156346459323904</v>
      </c>
      <c r="H96" s="81"/>
    </row>
    <row r="97" spans="1:8" ht="15.75" customHeight="1">
      <c r="A97" s="92"/>
      <c r="B97" s="174" t="s">
        <v>414</v>
      </c>
      <c r="C97" s="244">
        <v>20.445124739903456</v>
      </c>
      <c r="D97" s="245">
        <v>19.203971810144747</v>
      </c>
      <c r="E97" s="246">
        <v>21.686277669662164</v>
      </c>
      <c r="F97" s="245">
        <v>19.857104054422958</v>
      </c>
      <c r="G97" s="246">
        <v>21.033145425383953</v>
      </c>
      <c r="H97" s="81"/>
    </row>
    <row r="98" spans="1:8" ht="15.75" customHeight="1">
      <c r="A98" s="92"/>
      <c r="B98" s="174" t="s">
        <v>415</v>
      </c>
      <c r="C98" s="244">
        <v>33.846722697332304</v>
      </c>
      <c r="D98" s="245">
        <v>30.745629497124931</v>
      </c>
      <c r="E98" s="246">
        <v>36.947815897539677</v>
      </c>
      <c r="F98" s="245">
        <v>31.073251320698631</v>
      </c>
      <c r="G98" s="246">
        <v>36.620194073965976</v>
      </c>
      <c r="H98" s="81"/>
    </row>
    <row r="99" spans="1:8" ht="15.75" customHeight="1">
      <c r="A99" s="92"/>
      <c r="B99" s="174" t="s">
        <v>416</v>
      </c>
      <c r="C99" s="253">
        <v>0.2611142140818426</v>
      </c>
      <c r="D99" s="254">
        <v>0.20870806703581293</v>
      </c>
      <c r="E99" s="255">
        <v>0.31352036112787224</v>
      </c>
      <c r="F99" s="254">
        <v>0.23861836462682282</v>
      </c>
      <c r="G99" s="255">
        <v>0.28361006353686241</v>
      </c>
      <c r="H99" s="81"/>
    </row>
    <row r="100" spans="1:8" ht="15.75" customHeight="1">
      <c r="A100" s="92"/>
      <c r="B100" s="174" t="s">
        <v>453</v>
      </c>
      <c r="C100" s="253">
        <v>10.60951483723362</v>
      </c>
      <c r="D100" s="254">
        <v>10.293507965852568</v>
      </c>
      <c r="E100" s="255">
        <v>10.925521708614673</v>
      </c>
      <c r="F100" s="254">
        <v>10.465370659736905</v>
      </c>
      <c r="G100" s="255">
        <v>10.753659014730335</v>
      </c>
      <c r="H100" s="81"/>
    </row>
    <row r="101" spans="1:8" ht="15.75" customHeight="1">
      <c r="A101" s="92"/>
      <c r="B101" s="174" t="s">
        <v>454</v>
      </c>
      <c r="C101" s="242">
        <v>0.15931346179946632</v>
      </c>
      <c r="D101" s="249">
        <v>0.15320863235805049</v>
      </c>
      <c r="E101" s="250">
        <v>0.16541829124088214</v>
      </c>
      <c r="F101" s="249">
        <v>0.15629471606087475</v>
      </c>
      <c r="G101" s="250">
        <v>0.16233220753805788</v>
      </c>
      <c r="H101" s="81"/>
    </row>
    <row r="102" spans="1:8" ht="15.75" customHeight="1">
      <c r="A102" s="92"/>
      <c r="B102" s="174" t="s">
        <v>421</v>
      </c>
      <c r="C102" s="253">
        <v>6.6570311898742069</v>
      </c>
      <c r="D102" s="254">
        <v>5.6758051019880966</v>
      </c>
      <c r="E102" s="255">
        <v>7.6382572777603173</v>
      </c>
      <c r="F102" s="254">
        <v>6.0269123338776511</v>
      </c>
      <c r="G102" s="255">
        <v>7.2871500458707628</v>
      </c>
      <c r="H102" s="81"/>
    </row>
    <row r="103" spans="1:8" ht="15.75" customHeight="1">
      <c r="A103" s="92"/>
      <c r="B103" s="174" t="s">
        <v>422</v>
      </c>
      <c r="C103" s="244">
        <v>23.273585705425774</v>
      </c>
      <c r="D103" s="245">
        <v>21.863621341836499</v>
      </c>
      <c r="E103" s="246">
        <v>24.683550069015048</v>
      </c>
      <c r="F103" s="245">
        <v>22.166849866693919</v>
      </c>
      <c r="G103" s="246">
        <v>24.380321544157628</v>
      </c>
      <c r="H103" s="81"/>
    </row>
    <row r="104" spans="1:8" ht="15.75" customHeight="1">
      <c r="A104" s="92"/>
      <c r="B104" s="174" t="s">
        <v>423</v>
      </c>
      <c r="C104" s="242">
        <v>0.23917188413606438</v>
      </c>
      <c r="D104" s="249">
        <v>0.23103233377916207</v>
      </c>
      <c r="E104" s="250">
        <v>0.24731143449296669</v>
      </c>
      <c r="F104" s="249">
        <v>0.23392554300068974</v>
      </c>
      <c r="G104" s="250">
        <v>0.24441822527143903</v>
      </c>
      <c r="H104" s="81"/>
    </row>
    <row r="105" spans="1:8" ht="15.75" customHeight="1">
      <c r="A105" s="92"/>
      <c r="B105" s="174" t="s">
        <v>455</v>
      </c>
      <c r="C105" s="242">
        <v>0.32707445241195726</v>
      </c>
      <c r="D105" s="249">
        <v>0.29586484899951099</v>
      </c>
      <c r="E105" s="250">
        <v>0.35828405582440354</v>
      </c>
      <c r="F105" s="249">
        <v>0.31826031771986624</v>
      </c>
      <c r="G105" s="250">
        <v>0.33588858710404829</v>
      </c>
      <c r="H105" s="81"/>
    </row>
    <row r="106" spans="1:8" ht="15.75" customHeight="1">
      <c r="A106" s="92"/>
      <c r="B106" s="174" t="s">
        <v>425</v>
      </c>
      <c r="C106" s="243">
        <v>69.430929528556874</v>
      </c>
      <c r="D106" s="257">
        <v>66.404857645098986</v>
      </c>
      <c r="E106" s="258">
        <v>72.457001412014762</v>
      </c>
      <c r="F106" s="257">
        <v>65.452787089294119</v>
      </c>
      <c r="G106" s="258">
        <v>73.409071967819628</v>
      </c>
      <c r="H106" s="81"/>
    </row>
    <row r="107" spans="1:8" ht="15.75" customHeight="1">
      <c r="A107" s="92"/>
      <c r="B107" s="174" t="s">
        <v>426</v>
      </c>
      <c r="C107" s="253">
        <v>5.5031318222590029</v>
      </c>
      <c r="D107" s="254">
        <v>5.2442934636850467</v>
      </c>
      <c r="E107" s="255">
        <v>5.7619701808329591</v>
      </c>
      <c r="F107" s="254">
        <v>5.3430696703192346</v>
      </c>
      <c r="G107" s="255">
        <v>5.6631939741987711</v>
      </c>
      <c r="H107" s="81"/>
    </row>
    <row r="108" spans="1:8" ht="15.75" customHeight="1">
      <c r="A108" s="92"/>
      <c r="B108" s="174" t="s">
        <v>427</v>
      </c>
      <c r="C108" s="243">
        <v>88.724605272750381</v>
      </c>
      <c r="D108" s="257">
        <v>84.623219536727746</v>
      </c>
      <c r="E108" s="258">
        <v>92.825991008773016</v>
      </c>
      <c r="F108" s="257">
        <v>87.432433336013759</v>
      </c>
      <c r="G108" s="258">
        <v>90.016777209487003</v>
      </c>
      <c r="H108" s="81"/>
    </row>
    <row r="109" spans="1:8" ht="15.75" customHeight="1">
      <c r="A109" s="92"/>
      <c r="B109" s="174" t="s">
        <v>390</v>
      </c>
      <c r="C109" s="242">
        <v>0.3877045468752664</v>
      </c>
      <c r="D109" s="249">
        <v>0.36706951834412738</v>
      </c>
      <c r="E109" s="250">
        <v>0.40833957540640542</v>
      </c>
      <c r="F109" s="249">
        <v>0.37041925826813799</v>
      </c>
      <c r="G109" s="250">
        <v>0.40498983548239481</v>
      </c>
      <c r="H109" s="81"/>
    </row>
    <row r="110" spans="1:8" ht="15.75" customHeight="1">
      <c r="A110" s="92"/>
      <c r="B110" s="174" t="s">
        <v>430</v>
      </c>
      <c r="C110" s="244">
        <v>23.193676756321182</v>
      </c>
      <c r="D110" s="245">
        <v>21.884456927964582</v>
      </c>
      <c r="E110" s="246">
        <v>24.502896584677782</v>
      </c>
      <c r="F110" s="245">
        <v>22.353871579301853</v>
      </c>
      <c r="G110" s="246">
        <v>24.033481933340511</v>
      </c>
      <c r="H110" s="81"/>
    </row>
    <row r="111" spans="1:8" ht="15.75" customHeight="1">
      <c r="A111" s="92"/>
      <c r="B111" s="174" t="s">
        <v>431</v>
      </c>
      <c r="C111" s="244" t="s">
        <v>223</v>
      </c>
      <c r="D111" s="245" t="s">
        <v>94</v>
      </c>
      <c r="E111" s="246" t="s">
        <v>94</v>
      </c>
      <c r="F111" s="245" t="s">
        <v>94</v>
      </c>
      <c r="G111" s="246" t="s">
        <v>94</v>
      </c>
      <c r="H111" s="81"/>
    </row>
    <row r="112" spans="1:8" ht="15.75" customHeight="1">
      <c r="A112" s="92"/>
      <c r="B112" s="174" t="s">
        <v>456</v>
      </c>
      <c r="C112" s="253">
        <v>49.188747524240469</v>
      </c>
      <c r="D112" s="254">
        <v>47.509041989392571</v>
      </c>
      <c r="E112" s="255">
        <v>50.868453059088367</v>
      </c>
      <c r="F112" s="254">
        <v>48.629409941362546</v>
      </c>
      <c r="G112" s="255">
        <v>49.748085107118392</v>
      </c>
      <c r="H112" s="81"/>
    </row>
    <row r="113" spans="1:8" ht="15.75" customHeight="1">
      <c r="A113" s="92"/>
      <c r="B113" s="174" t="s">
        <v>432</v>
      </c>
      <c r="C113" s="253">
        <v>4.639968781361838</v>
      </c>
      <c r="D113" s="254">
        <v>4.3666318975977143</v>
      </c>
      <c r="E113" s="255">
        <v>4.9133056651259617</v>
      </c>
      <c r="F113" s="254">
        <v>4.4127855061723755</v>
      </c>
      <c r="G113" s="255">
        <v>4.8671520565513005</v>
      </c>
      <c r="H113" s="81"/>
    </row>
    <row r="114" spans="1:8" ht="15.75" customHeight="1">
      <c r="A114" s="92"/>
      <c r="B114" s="174" t="s">
        <v>433</v>
      </c>
      <c r="C114" s="253">
        <v>1.9633243783097645</v>
      </c>
      <c r="D114" s="254">
        <v>1.7001702499640525</v>
      </c>
      <c r="E114" s="255">
        <v>2.2264785066554764</v>
      </c>
      <c r="F114" s="254">
        <v>1.7049780064591862</v>
      </c>
      <c r="G114" s="255">
        <v>2.2216707501603428</v>
      </c>
      <c r="H114" s="81"/>
    </row>
    <row r="115" spans="1:8" ht="15.75" customHeight="1">
      <c r="A115" s="92"/>
      <c r="B115" s="174" t="s">
        <v>434</v>
      </c>
      <c r="C115" s="243">
        <v>468.63665574502772</v>
      </c>
      <c r="D115" s="257">
        <v>445.1720933059961</v>
      </c>
      <c r="E115" s="258">
        <v>492.10121818405935</v>
      </c>
      <c r="F115" s="257">
        <v>459.61037175429374</v>
      </c>
      <c r="G115" s="258">
        <v>477.66293973576171</v>
      </c>
      <c r="H115" s="81"/>
    </row>
    <row r="116" spans="1:8" ht="15.75" customHeight="1">
      <c r="A116" s="92"/>
      <c r="B116" s="174" t="s">
        <v>436</v>
      </c>
      <c r="C116" s="253">
        <v>0.59958564799680358</v>
      </c>
      <c r="D116" s="254">
        <v>0.54954400893933708</v>
      </c>
      <c r="E116" s="255">
        <v>0.64962728705427009</v>
      </c>
      <c r="F116" s="254">
        <v>0.55624010183305572</v>
      </c>
      <c r="G116" s="255">
        <v>0.64293119416055144</v>
      </c>
      <c r="H116" s="81"/>
    </row>
    <row r="117" spans="1:8" ht="15.75" customHeight="1">
      <c r="A117" s="92"/>
      <c r="B117" s="174" t="s">
        <v>437</v>
      </c>
      <c r="C117" s="253" t="s">
        <v>108</v>
      </c>
      <c r="D117" s="254" t="s">
        <v>94</v>
      </c>
      <c r="E117" s="255" t="s">
        <v>94</v>
      </c>
      <c r="F117" s="254" t="s">
        <v>94</v>
      </c>
      <c r="G117" s="255" t="s">
        <v>94</v>
      </c>
      <c r="H117" s="81"/>
    </row>
    <row r="118" spans="1:8" ht="15.75" customHeight="1">
      <c r="A118" s="92"/>
      <c r="B118" s="174" t="s">
        <v>438</v>
      </c>
      <c r="C118" s="253">
        <v>7.5388793449671754</v>
      </c>
      <c r="D118" s="254">
        <v>6.5305162841076996</v>
      </c>
      <c r="E118" s="255">
        <v>8.5472424058266512</v>
      </c>
      <c r="F118" s="254">
        <v>7.0910250706530507</v>
      </c>
      <c r="G118" s="255">
        <v>7.9867336192813001</v>
      </c>
      <c r="H118" s="81"/>
    </row>
    <row r="119" spans="1:8" ht="15.75" customHeight="1">
      <c r="A119" s="92"/>
      <c r="B119" s="174" t="s">
        <v>457</v>
      </c>
      <c r="C119" s="242">
        <v>0.99654504045094194</v>
      </c>
      <c r="D119" s="249">
        <v>0.96354877572755604</v>
      </c>
      <c r="E119" s="250">
        <v>1.0295413051743278</v>
      </c>
      <c r="F119" s="249">
        <v>0.97737464832768806</v>
      </c>
      <c r="G119" s="250">
        <v>1.0157154325741957</v>
      </c>
      <c r="H119" s="81"/>
    </row>
    <row r="120" spans="1:8" ht="15.75" customHeight="1">
      <c r="A120" s="92"/>
      <c r="B120" s="174" t="s">
        <v>440</v>
      </c>
      <c r="C120" s="253" t="s">
        <v>224</v>
      </c>
      <c r="D120" s="254" t="s">
        <v>94</v>
      </c>
      <c r="E120" s="255" t="s">
        <v>94</v>
      </c>
      <c r="F120" s="254" t="s">
        <v>94</v>
      </c>
      <c r="G120" s="255" t="s">
        <v>94</v>
      </c>
      <c r="H120" s="81"/>
    </row>
    <row r="121" spans="1:8" ht="15.75" customHeight="1">
      <c r="A121" s="92"/>
      <c r="B121" s="174" t="s">
        <v>441</v>
      </c>
      <c r="C121" s="253">
        <v>0.27857100458937539</v>
      </c>
      <c r="D121" s="254">
        <v>0.25251394363916013</v>
      </c>
      <c r="E121" s="255">
        <v>0.30462806553959065</v>
      </c>
      <c r="F121" s="254">
        <v>0.25618702797768084</v>
      </c>
      <c r="G121" s="255">
        <v>0.30095498120106995</v>
      </c>
      <c r="H121" s="81"/>
    </row>
    <row r="122" spans="1:8" ht="15.75" customHeight="1">
      <c r="A122" s="92"/>
      <c r="B122" s="174" t="s">
        <v>442</v>
      </c>
      <c r="C122" s="253">
        <v>1.7050982408142366</v>
      </c>
      <c r="D122" s="254">
        <v>1.4759812963669325</v>
      </c>
      <c r="E122" s="255">
        <v>1.9342151852615406</v>
      </c>
      <c r="F122" s="254">
        <v>1.5078669109513434</v>
      </c>
      <c r="G122" s="255">
        <v>1.9023295706771297</v>
      </c>
      <c r="H122" s="81"/>
    </row>
    <row r="123" spans="1:8" ht="15.75" customHeight="1">
      <c r="A123" s="92"/>
      <c r="B123" s="174" t="s">
        <v>443</v>
      </c>
      <c r="C123" s="243">
        <v>237.96986438674276</v>
      </c>
      <c r="D123" s="257">
        <v>227.19793911025255</v>
      </c>
      <c r="E123" s="258">
        <v>248.74178966323296</v>
      </c>
      <c r="F123" s="257">
        <v>233.44390304784412</v>
      </c>
      <c r="G123" s="258">
        <v>242.4958257256414</v>
      </c>
      <c r="H123" s="81"/>
    </row>
    <row r="124" spans="1:8" ht="15.75" customHeight="1">
      <c r="A124" s="92"/>
      <c r="B124" s="174" t="s">
        <v>445</v>
      </c>
      <c r="C124" s="244">
        <v>18.725848807106392</v>
      </c>
      <c r="D124" s="245">
        <v>17.816115288944928</v>
      </c>
      <c r="E124" s="246">
        <v>19.635582325267855</v>
      </c>
      <c r="F124" s="245">
        <v>18.228910211344903</v>
      </c>
      <c r="G124" s="246">
        <v>19.22278740286788</v>
      </c>
      <c r="H124" s="81"/>
    </row>
    <row r="125" spans="1:8" ht="15.75" customHeight="1">
      <c r="A125" s="92"/>
      <c r="B125" s="174" t="s">
        <v>446</v>
      </c>
      <c r="C125" s="253">
        <v>1.7565161457443765</v>
      </c>
      <c r="D125" s="254">
        <v>1.6059519255637522</v>
      </c>
      <c r="E125" s="255">
        <v>1.9070803659250009</v>
      </c>
      <c r="F125" s="254">
        <v>1.5412637183195406</v>
      </c>
      <c r="G125" s="255">
        <v>1.9717685731692125</v>
      </c>
      <c r="H125" s="81"/>
    </row>
    <row r="126" spans="1:8" ht="15.75" customHeight="1">
      <c r="A126" s="92"/>
      <c r="B126" s="174" t="s">
        <v>447</v>
      </c>
      <c r="C126" s="243">
        <v>121.76608443007022</v>
      </c>
      <c r="D126" s="257">
        <v>112.77556668439921</v>
      </c>
      <c r="E126" s="258">
        <v>130.75660217574122</v>
      </c>
      <c r="F126" s="257">
        <v>116.23979953054906</v>
      </c>
      <c r="G126" s="258">
        <v>127.29236932959138</v>
      </c>
      <c r="H126" s="81"/>
    </row>
    <row r="127" spans="1:8" ht="15.75" customHeight="1">
      <c r="A127" s="92"/>
      <c r="B127" s="174" t="s">
        <v>448</v>
      </c>
      <c r="C127" s="243">
        <v>91.489854895689376</v>
      </c>
      <c r="D127" s="257">
        <v>81.172248528390753</v>
      </c>
      <c r="E127" s="258">
        <v>101.807461262988</v>
      </c>
      <c r="F127" s="257">
        <v>85.019523806227483</v>
      </c>
      <c r="G127" s="258">
        <v>97.96018598515127</v>
      </c>
      <c r="H127" s="81"/>
    </row>
    <row r="128" spans="1:8" ht="15.75" customHeight="1">
      <c r="A128" s="92"/>
      <c r="B128" s="248" t="s">
        <v>141</v>
      </c>
      <c r="C128" s="159"/>
      <c r="D128" s="159"/>
      <c r="E128" s="159"/>
      <c r="F128" s="159"/>
      <c r="G128" s="247"/>
      <c r="H128" s="81"/>
    </row>
    <row r="129" spans="1:8" ht="15.75" customHeight="1">
      <c r="A129" s="92"/>
      <c r="B129" s="174" t="s">
        <v>449</v>
      </c>
      <c r="C129" s="253">
        <v>13.956719496869248</v>
      </c>
      <c r="D129" s="254">
        <v>13.816946896947783</v>
      </c>
      <c r="E129" s="255">
        <v>14.096492096790712</v>
      </c>
      <c r="F129" s="254">
        <v>13.863680696376646</v>
      </c>
      <c r="G129" s="255">
        <v>14.04975829736185</v>
      </c>
      <c r="H129" s="81"/>
    </row>
    <row r="130" spans="1:8" ht="15.75" customHeight="1">
      <c r="A130" s="92"/>
      <c r="B130" s="174" t="s">
        <v>458</v>
      </c>
      <c r="C130" s="243">
        <v>485.08072880611024</v>
      </c>
      <c r="D130" s="257">
        <v>397.49560037370003</v>
      </c>
      <c r="E130" s="258">
        <v>572.6658572385204</v>
      </c>
      <c r="F130" s="257" t="s">
        <v>94</v>
      </c>
      <c r="G130" s="258" t="s">
        <v>94</v>
      </c>
      <c r="H130" s="81"/>
    </row>
    <row r="131" spans="1:8" ht="15.75" customHeight="1">
      <c r="A131" s="92"/>
      <c r="B131" s="174" t="s">
        <v>450</v>
      </c>
      <c r="C131" s="253">
        <v>7.7952918068266621</v>
      </c>
      <c r="D131" s="254">
        <v>7.7052372346921612</v>
      </c>
      <c r="E131" s="255">
        <v>7.8853463789611631</v>
      </c>
      <c r="F131" s="254">
        <v>7.7509792377578739</v>
      </c>
      <c r="G131" s="255">
        <v>7.8396043758954503</v>
      </c>
      <c r="H131" s="81"/>
    </row>
    <row r="132" spans="1:8" ht="15.75" customHeight="1">
      <c r="A132" s="92"/>
      <c r="B132" s="174" t="s">
        <v>400</v>
      </c>
      <c r="C132" s="243">
        <v>101.66666666666667</v>
      </c>
      <c r="D132" s="257">
        <v>98.42021700067032</v>
      </c>
      <c r="E132" s="258">
        <v>104.91311633266302</v>
      </c>
      <c r="F132" s="257" t="s">
        <v>94</v>
      </c>
      <c r="G132" s="258" t="s">
        <v>94</v>
      </c>
      <c r="H132" s="81"/>
    </row>
    <row r="133" spans="1:8" ht="15.75" customHeight="1">
      <c r="A133" s="92"/>
      <c r="B133" s="174" t="s">
        <v>459</v>
      </c>
      <c r="C133" s="243">
        <v>1785.6421315737164</v>
      </c>
      <c r="D133" s="257">
        <v>1686.9422074560753</v>
      </c>
      <c r="E133" s="258">
        <v>1884.3420556913575</v>
      </c>
      <c r="F133" s="257">
        <v>1743.7944518441841</v>
      </c>
      <c r="G133" s="258">
        <v>1827.4898113032486</v>
      </c>
      <c r="H133" s="81"/>
    </row>
    <row r="134" spans="1:8" ht="15.75" customHeight="1">
      <c r="A134" s="92"/>
      <c r="B134" s="174" t="s">
        <v>403</v>
      </c>
      <c r="C134" s="243">
        <v>136.08355860399649</v>
      </c>
      <c r="D134" s="257">
        <v>117.1623229656514</v>
      </c>
      <c r="E134" s="258">
        <v>155.00479424234163</v>
      </c>
      <c r="F134" s="257" t="s">
        <v>94</v>
      </c>
      <c r="G134" s="258" t="s">
        <v>94</v>
      </c>
      <c r="H134" s="81"/>
    </row>
    <row r="135" spans="1:8" ht="15.75" customHeight="1">
      <c r="A135" s="92"/>
      <c r="B135" s="174" t="s">
        <v>451</v>
      </c>
      <c r="C135" s="253">
        <v>10.342252213419011</v>
      </c>
      <c r="D135" s="254">
        <v>10.232171088339248</v>
      </c>
      <c r="E135" s="255">
        <v>10.452333338498773</v>
      </c>
      <c r="F135" s="254">
        <v>10.26818738856014</v>
      </c>
      <c r="G135" s="255">
        <v>10.416317038277882</v>
      </c>
      <c r="H135" s="81"/>
    </row>
    <row r="136" spans="1:8" ht="15.75" customHeight="1">
      <c r="A136" s="92"/>
      <c r="B136" s="174" t="s">
        <v>410</v>
      </c>
      <c r="C136" s="243" t="s">
        <v>105</v>
      </c>
      <c r="D136" s="257" t="s">
        <v>94</v>
      </c>
      <c r="E136" s="258" t="s">
        <v>94</v>
      </c>
      <c r="F136" s="257" t="s">
        <v>94</v>
      </c>
      <c r="G136" s="258" t="s">
        <v>94</v>
      </c>
      <c r="H136" s="81"/>
    </row>
    <row r="137" spans="1:8" ht="15.75" customHeight="1">
      <c r="A137" s="92"/>
      <c r="B137" s="174" t="s">
        <v>452</v>
      </c>
      <c r="C137" s="253">
        <v>1.7339101804733057</v>
      </c>
      <c r="D137" s="254">
        <v>1.709283937905014</v>
      </c>
      <c r="E137" s="255">
        <v>1.7585364230415974</v>
      </c>
      <c r="F137" s="254">
        <v>1.7161782024943124</v>
      </c>
      <c r="G137" s="255">
        <v>1.751642158452299</v>
      </c>
      <c r="H137" s="81"/>
    </row>
    <row r="138" spans="1:8" ht="15.75" customHeight="1">
      <c r="A138" s="92"/>
      <c r="B138" s="174" t="s">
        <v>453</v>
      </c>
      <c r="C138" s="253">
        <v>10.573765433621679</v>
      </c>
      <c r="D138" s="254">
        <v>10.421109141696718</v>
      </c>
      <c r="E138" s="255">
        <v>10.72642172554664</v>
      </c>
      <c r="F138" s="254">
        <v>10.500370039137847</v>
      </c>
      <c r="G138" s="255">
        <v>10.647160828105511</v>
      </c>
      <c r="H138" s="81"/>
    </row>
    <row r="139" spans="1:8" ht="15.75" customHeight="1">
      <c r="A139" s="92"/>
      <c r="B139" s="174" t="s">
        <v>454</v>
      </c>
      <c r="C139" s="242">
        <v>0.15836153225241459</v>
      </c>
      <c r="D139" s="249">
        <v>0.15168969729729653</v>
      </c>
      <c r="E139" s="250">
        <v>0.16503336720753264</v>
      </c>
      <c r="F139" s="249">
        <v>0.15556533571887748</v>
      </c>
      <c r="G139" s="250">
        <v>0.16115772878595169</v>
      </c>
      <c r="H139" s="81"/>
    </row>
    <row r="140" spans="1:8" ht="15.75" customHeight="1">
      <c r="A140" s="92"/>
      <c r="B140" s="174" t="s">
        <v>460</v>
      </c>
      <c r="C140" s="253">
        <v>2.0699930285054919</v>
      </c>
      <c r="D140" s="254">
        <v>2.0025389304032233</v>
      </c>
      <c r="E140" s="255">
        <v>2.1374471266077606</v>
      </c>
      <c r="F140" s="254">
        <v>2.0423765503154248</v>
      </c>
      <c r="G140" s="255">
        <v>2.0976095066955591</v>
      </c>
      <c r="H140" s="81"/>
    </row>
    <row r="141" spans="1:8" ht="15.75" customHeight="1">
      <c r="A141" s="92"/>
      <c r="B141" s="174" t="s">
        <v>423</v>
      </c>
      <c r="C141" s="242">
        <v>0.24725934398874122</v>
      </c>
      <c r="D141" s="249">
        <v>0.23517343052235518</v>
      </c>
      <c r="E141" s="250">
        <v>0.25934525745512726</v>
      </c>
      <c r="F141" s="249">
        <v>0.24165044103815703</v>
      </c>
      <c r="G141" s="250">
        <v>0.25286824693932541</v>
      </c>
      <c r="H141" s="81"/>
    </row>
    <row r="142" spans="1:8" ht="15.75" customHeight="1">
      <c r="A142" s="92"/>
      <c r="B142" s="174" t="s">
        <v>455</v>
      </c>
      <c r="C142" s="242">
        <v>0.33369960580497465</v>
      </c>
      <c r="D142" s="249">
        <v>0.3254445244199255</v>
      </c>
      <c r="E142" s="250">
        <v>0.34195468719002381</v>
      </c>
      <c r="F142" s="249">
        <v>0.3259575062838968</v>
      </c>
      <c r="G142" s="250">
        <v>0.3414417053260525</v>
      </c>
      <c r="H142" s="81"/>
    </row>
    <row r="143" spans="1:8" ht="15.75" customHeight="1">
      <c r="A143" s="92"/>
      <c r="B143" s="174" t="s">
        <v>390</v>
      </c>
      <c r="C143" s="242">
        <v>0.37552361380263438</v>
      </c>
      <c r="D143" s="249">
        <v>0.35534412781126901</v>
      </c>
      <c r="E143" s="250">
        <v>0.39570309979399976</v>
      </c>
      <c r="F143" s="249">
        <v>0.36506770774645914</v>
      </c>
      <c r="G143" s="250">
        <v>0.38597951985880963</v>
      </c>
      <c r="H143" s="81"/>
    </row>
    <row r="144" spans="1:8" ht="15.75" customHeight="1">
      <c r="A144" s="92"/>
      <c r="B144" s="174" t="s">
        <v>456</v>
      </c>
      <c r="C144" s="253">
        <v>48.894610422956376</v>
      </c>
      <c r="D144" s="254">
        <v>48.39823205615513</v>
      </c>
      <c r="E144" s="255">
        <v>49.390988789757621</v>
      </c>
      <c r="F144" s="254">
        <v>48.668293498545417</v>
      </c>
      <c r="G144" s="255">
        <v>49.120927347367335</v>
      </c>
      <c r="H144" s="81"/>
    </row>
    <row r="145" spans="1:8" ht="15.75" customHeight="1">
      <c r="A145" s="92"/>
      <c r="B145" s="174" t="s">
        <v>433</v>
      </c>
      <c r="C145" s="243" t="s">
        <v>107</v>
      </c>
      <c r="D145" s="257" t="s">
        <v>94</v>
      </c>
      <c r="E145" s="258" t="s">
        <v>94</v>
      </c>
      <c r="F145" s="257" t="s">
        <v>94</v>
      </c>
      <c r="G145" s="258" t="s">
        <v>94</v>
      </c>
      <c r="H145" s="81"/>
    </row>
    <row r="146" spans="1:8" ht="15.75" customHeight="1">
      <c r="A146" s="92"/>
      <c r="B146" s="174" t="s">
        <v>434</v>
      </c>
      <c r="C146" s="243">
        <v>481.68357855572475</v>
      </c>
      <c r="D146" s="257">
        <v>461.12446322571969</v>
      </c>
      <c r="E146" s="258">
        <v>502.24269388572981</v>
      </c>
      <c r="F146" s="257" t="s">
        <v>94</v>
      </c>
      <c r="G146" s="258" t="s">
        <v>94</v>
      </c>
      <c r="H146" s="81"/>
    </row>
    <row r="147" spans="1:8" ht="15.75" customHeight="1">
      <c r="A147" s="92"/>
      <c r="B147" s="174" t="s">
        <v>457</v>
      </c>
      <c r="C147" s="242">
        <v>0.99854645910450468</v>
      </c>
      <c r="D147" s="249">
        <v>0.98069360739176581</v>
      </c>
      <c r="E147" s="250">
        <v>1.0163993108172436</v>
      </c>
      <c r="F147" s="249">
        <v>0.98850123363271436</v>
      </c>
      <c r="G147" s="250">
        <v>1.008591684576295</v>
      </c>
      <c r="H147" s="81"/>
    </row>
    <row r="148" spans="1:8" ht="15.75" customHeight="1">
      <c r="A148" s="92"/>
      <c r="B148" s="174" t="s">
        <v>461</v>
      </c>
      <c r="C148" s="243">
        <v>437.02878142101861</v>
      </c>
      <c r="D148" s="257">
        <v>375.24119102369974</v>
      </c>
      <c r="E148" s="258">
        <v>498.81637181833747</v>
      </c>
      <c r="F148" s="257" t="s">
        <v>94</v>
      </c>
      <c r="G148" s="258" t="s">
        <v>94</v>
      </c>
      <c r="H148" s="81"/>
    </row>
    <row r="149" spans="1:8" ht="15.75" customHeight="1">
      <c r="A149" s="92"/>
      <c r="B149" s="174" t="s">
        <v>447</v>
      </c>
      <c r="C149" s="243">
        <v>133.67165383184528</v>
      </c>
      <c r="D149" s="257">
        <v>117.33371479022277</v>
      </c>
      <c r="E149" s="258">
        <v>150.00959287346777</v>
      </c>
      <c r="F149" s="257" t="s">
        <v>94</v>
      </c>
      <c r="G149" s="258" t="s">
        <v>94</v>
      </c>
      <c r="H149" s="81"/>
    </row>
    <row r="150" spans="1:8" ht="15.75" customHeight="1">
      <c r="A150" s="92"/>
      <c r="B150" s="266" t="s">
        <v>191</v>
      </c>
      <c r="C150" s="190"/>
      <c r="D150" s="190"/>
      <c r="E150" s="190"/>
      <c r="F150" s="190"/>
      <c r="G150" s="267"/>
      <c r="H150" s="81"/>
    </row>
    <row r="151" spans="1:8" ht="15.75" customHeight="1">
      <c r="A151" s="92"/>
      <c r="B151" s="202" t="s">
        <v>462</v>
      </c>
      <c r="C151" s="263">
        <v>2.4562651673347071</v>
      </c>
      <c r="D151" s="264">
        <v>2.3350495355418386</v>
      </c>
      <c r="E151" s="265">
        <v>2.5774807991275757</v>
      </c>
      <c r="F151" s="264">
        <v>2.4063352284607267</v>
      </c>
      <c r="G151" s="265">
        <v>2.5061951062086876</v>
      </c>
      <c r="H151" s="81"/>
    </row>
    <row r="152" spans="1:8" ht="15.75" customHeight="1">
      <c r="B152" s="268" t="s">
        <v>653</v>
      </c>
    </row>
    <row r="153" spans="1:8" ht="15.75" customHeight="1">
      <c r="A153" s="1"/>
      <c r="B153"/>
      <c r="C153"/>
      <c r="D153"/>
      <c r="E153"/>
      <c r="F153"/>
      <c r="G153"/>
    </row>
    <row r="154" spans="1:8" ht="15.75" customHeight="1">
      <c r="A154" s="1"/>
      <c r="B154"/>
      <c r="C154"/>
      <c r="D154"/>
      <c r="E154"/>
      <c r="F154"/>
      <c r="G154"/>
    </row>
  </sheetData>
  <dataConsolidate/>
  <mergeCells count="4">
    <mergeCell ref="F2:G2"/>
    <mergeCell ref="B2:B3"/>
    <mergeCell ref="A2:A3"/>
    <mergeCell ref="D2:E2"/>
  </mergeCells>
  <conditionalFormatting sqref="A4:G4 A5:A7 A8:G8 A9:A11 A12:G12 A13 A14:G14 A15:A73 A74:G74 A75:A127 A128:G128 A129:A149 A150:G150 A151">
    <cfRule type="expression" dxfId="28" priority="289">
      <formula>IF(CertVal_IsBlnkRow*CertVal_IsBlnkRowNext=1,TRUE,FALSE)</formula>
    </cfRule>
  </conditionalFormatting>
  <conditionalFormatting sqref="B5:G151">
    <cfRule type="expression" dxfId="27" priority="1">
      <formula>IF(CertVal_IsBlnkRow*CertVal_IsBlnkRowNext=1,TRUE,FALSE)</formula>
    </cfRule>
  </conditionalFormatting>
  <hyperlinks>
    <hyperlink ref="B5" location="'Fire Assay'!$A$1" display="'Fire Assay'!$A$1" xr:uid="{BDAAE754-5C9F-416F-817B-3B9E95B4DF41}"/>
    <hyperlink ref="B6" location="'Fire Assay'!$A$73" display="'Fire Assay'!$A$73" xr:uid="{525CD171-F188-40C0-AE67-F5CCBCC07635}"/>
    <hyperlink ref="B7" location="'Fire Assay'!$A$91" display="'Fire Assay'!$A$91" xr:uid="{BE570E2E-0E3A-46B8-BE7C-FEC05EDECF55}"/>
    <hyperlink ref="B9" location="'Fire Assay (NiS)'!$A$90" display="'Fire Assay (NiS)'!$A$90" xr:uid="{14D87359-B15F-43CD-8DBD-1317D80F099F}"/>
    <hyperlink ref="B10" location="'Fire Assay (NiS)'!$A$108" display="'Fire Assay (NiS)'!$A$108" xr:uid="{B1D17ED5-C379-477E-A2BE-80546892B040}"/>
    <hyperlink ref="B11" location="'Fire Assay (NiS)'!$A$144" display="'Fire Assay (NiS)'!$A$144" xr:uid="{47FE9939-5185-4416-83DD-11FC3CA30A1E}"/>
    <hyperlink ref="B13" location="'IRC'!$A$18" display="'IRC'!$A$18" xr:uid="{B466E6B2-15C5-4E82-969C-E3786A78D446}"/>
    <hyperlink ref="B15" location="'4-Acid'!$A$1" display="'4-Acid'!$A$1" xr:uid="{0BA4125D-AC88-4D80-A016-DCEA557B5E48}"/>
    <hyperlink ref="B16" location="'4-Acid'!$A$18" display="'4-Acid'!$A$18" xr:uid="{CD1529B2-0FA6-4CDA-9DF7-7AC328DBAFE4}"/>
    <hyperlink ref="B17" location="'4-Acid'!$A$58" display="'4-Acid'!$A$58" xr:uid="{FFDAC453-2E92-45E5-808C-EEC4BC3ECE0A}"/>
    <hyperlink ref="B18" location="'4-Acid'!$A$94" display="'4-Acid'!$A$94" xr:uid="{20984652-FA85-46AA-912A-A07A7F448C42}"/>
    <hyperlink ref="B19" location="'4-Acid'!$A$112" display="'4-Acid'!$A$112" xr:uid="{D9AD7352-4371-4E42-BF6B-84797F8B537A}"/>
    <hyperlink ref="B20" location="'4-Acid'!$A$131" display="'4-Acid'!$A$131" xr:uid="{7EE50EC9-4A6D-4167-AC26-26EEC663A887}"/>
    <hyperlink ref="B21" location="'4-Acid'!$A$149" display="'4-Acid'!$A$149" xr:uid="{A8F0800E-6694-4C3D-97AB-1AEF90E10518}"/>
    <hyperlink ref="B22" location="'4-Acid'!$A$167" display="'4-Acid'!$A$167" xr:uid="{23DDB4B3-8184-4B21-BAD3-591DAB3B92C7}"/>
    <hyperlink ref="B23" location="'4-Acid'!$A$186" display="'4-Acid'!$A$186" xr:uid="{84647145-6934-4E83-84B2-AC27B17CD0E2}"/>
    <hyperlink ref="B24" location="'4-Acid'!$A$205" display="'4-Acid'!$A$205" xr:uid="{0F8BF5AA-C28A-4F0D-9C46-3C7936DF7A0E}"/>
    <hyperlink ref="B25" location="'4-Acid'!$A$223" display="'4-Acid'!$A$223" xr:uid="{8F64FC9F-9E32-460C-8767-A804F27BF141}"/>
    <hyperlink ref="B26" location="'4-Acid'!$A$241" display="'4-Acid'!$A$241" xr:uid="{B00D3F4C-C27F-41C1-BDB3-17236B8D3720}"/>
    <hyperlink ref="B27" location="'4-Acid'!$A$260" display="'4-Acid'!$A$260" xr:uid="{F54F08A2-A5B5-4FCD-BC15-AC8D6C15CD7D}"/>
    <hyperlink ref="B28" location="'4-Acid'!$A$278" display="'4-Acid'!$A$278" xr:uid="{F1541336-B571-4095-A331-F712020128F7}"/>
    <hyperlink ref="B29" location="'4-Acid'!$A$296" display="'4-Acid'!$A$296" xr:uid="{CA32FC13-2DD7-4850-9B0B-770B68E9B6BC}"/>
    <hyperlink ref="B30" location="'4-Acid'!$A$314" display="'4-Acid'!$A$314" xr:uid="{5AFBF11C-0369-4C7A-9B80-3A8E290312DE}"/>
    <hyperlink ref="B31" location="'4-Acid'!$A$332" display="'4-Acid'!$A$332" xr:uid="{5106784D-6F0E-4AD7-8905-74F470F88FEA}"/>
    <hyperlink ref="B32" location="'4-Acid'!$A$350" display="'4-Acid'!$A$350" xr:uid="{0FC440B9-EBA1-4C85-BA70-FC827BEF79D4}"/>
    <hyperlink ref="B33" location="'4-Acid'!$A$368" display="'4-Acid'!$A$368" xr:uid="{4C0AD281-596C-440C-8A4E-572CD5E82B65}"/>
    <hyperlink ref="B34" location="'4-Acid'!$A$404" display="'4-Acid'!$A$404" xr:uid="{EA99D97D-9E06-40EE-A7D2-905EEE7B909E}"/>
    <hyperlink ref="B35" location="'4-Acid'!$A$440" display="'4-Acid'!$A$440" xr:uid="{12A20E60-3B6A-4738-A1FC-4577F5032CC6}"/>
    <hyperlink ref="B36" location="'4-Acid'!$A$458" display="'4-Acid'!$A$458" xr:uid="{7D9B5E57-62DB-4CB9-AA3F-90896129DF73}"/>
    <hyperlink ref="B37" location="'4-Acid'!$A$476" display="'4-Acid'!$A$476" xr:uid="{F60367E0-96EF-4F10-B8AE-FA92987D3FAA}"/>
    <hyperlink ref="B38" location="'4-Acid'!$A$494" display="'4-Acid'!$A$494" xr:uid="{C14F0072-5E99-4BA1-BEC6-FC0F3F3E114F}"/>
    <hyperlink ref="B39" location="'4-Acid'!$A$512" display="'4-Acid'!$A$512" xr:uid="{DBB5524F-F5DA-48C3-AC13-B0BC5F588CA3}"/>
    <hyperlink ref="B40" location="'4-Acid'!$A$530" display="'4-Acid'!$A$530" xr:uid="{1EBEAB50-9FF6-4034-BC95-9F5AB90AECA6}"/>
    <hyperlink ref="B41" location="'4-Acid'!$A$548" display="'4-Acid'!$A$548" xr:uid="{5545A9BA-D6C6-452E-B2AE-A5D78D0EE6C7}"/>
    <hyperlink ref="B42" location="'4-Acid'!$A$566" display="'4-Acid'!$A$566" xr:uid="{F505FD91-F7D4-4ADB-9B85-979EC88927DC}"/>
    <hyperlink ref="B43" location="'4-Acid'!$A$584" display="'4-Acid'!$A$584" xr:uid="{BEFF678C-213E-4F70-A5AC-5A5E5804F0C5}"/>
    <hyperlink ref="B44" location="'4-Acid'!$A$602" display="'4-Acid'!$A$602" xr:uid="{04B47818-78F2-465B-98FB-B1C5CC21FE81}"/>
    <hyperlink ref="B45" location="'4-Acid'!$A$620" display="'4-Acid'!$A$620" xr:uid="{02142F84-E032-44C1-B043-0155DDD39A50}"/>
    <hyperlink ref="B46" location="'4-Acid'!$A$638" display="'4-Acid'!$A$638" xr:uid="{6191BAFF-86E0-4982-9381-49990D841458}"/>
    <hyperlink ref="B47" location="'4-Acid'!$A$656" display="'4-Acid'!$A$656" xr:uid="{5D52741E-396D-4BC5-9E85-9924B2E30CFB}"/>
    <hyperlink ref="B48" location="'4-Acid'!$A$674" display="'4-Acid'!$A$674" xr:uid="{583F2151-93BF-4736-8BFE-B284B6265477}"/>
    <hyperlink ref="B49" location="'4-Acid'!$A$692" display="'4-Acid'!$A$692" xr:uid="{4779CE2F-CB11-48E1-9774-14E19390A265}"/>
    <hyperlink ref="B50" location="'4-Acid'!$A$710" display="'4-Acid'!$A$710" xr:uid="{57A2068B-660C-45A9-9F02-961CDB468FDB}"/>
    <hyperlink ref="B51" location="'4-Acid'!$A$728" display="'4-Acid'!$A$728" xr:uid="{B0439106-E9D9-469F-A5F9-6D6DBAAAD438}"/>
    <hyperlink ref="B52" location="'4-Acid'!$A$746" display="'4-Acid'!$A$746" xr:uid="{DDB8385A-9AC9-4DFF-AB04-C48C8F8BCA6E}"/>
    <hyperlink ref="B53" location="'4-Acid'!$A$764" display="'4-Acid'!$A$764" xr:uid="{A3CF432E-584D-48DC-96B7-F8F1072442B9}"/>
    <hyperlink ref="B54" location="'4-Acid'!$A$782" display="'4-Acid'!$A$782" xr:uid="{456D1DFD-9B4C-42ED-A345-A52720545A48}"/>
    <hyperlink ref="B55" location="'4-Acid'!$A$801" display="'4-Acid'!$A$801" xr:uid="{FDCF2D9E-FA64-4CBF-AFF6-F7217EB7F73D}"/>
    <hyperlink ref="B56" location="'4-Acid'!$A$819" display="'4-Acid'!$A$819" xr:uid="{B886A037-874C-45CD-8717-67830D94CE63}"/>
    <hyperlink ref="B57" location="'4-Acid'!$A$837" display="'4-Acid'!$A$837" xr:uid="{154F3F12-247B-42CB-A687-02C98BD533D6}"/>
    <hyperlink ref="B58" location="'4-Acid'!$A$855" display="'4-Acid'!$A$855" xr:uid="{9EA25555-5050-4705-BA16-C55677080913}"/>
    <hyperlink ref="B59" location="'4-Acid'!$A$873" display="'4-Acid'!$A$873" xr:uid="{C6EE4B7B-099C-493C-B16F-C202064513F7}"/>
    <hyperlink ref="B60" location="'4-Acid'!$A$891" display="'4-Acid'!$A$891" xr:uid="{86745252-5A1A-4B49-BDA0-FDFB428DC070}"/>
    <hyperlink ref="B61" location="'4-Acid'!$A$909" display="'4-Acid'!$A$909" xr:uid="{92897D3C-534C-471F-B00F-A29DA3BA9593}"/>
    <hyperlink ref="B62" location="'4-Acid'!$A$927" display="'4-Acid'!$A$927" xr:uid="{B9A15856-6426-45BE-B1C5-8D88BC687B4B}"/>
    <hyperlink ref="B63" location="'4-Acid'!$A$945" display="'4-Acid'!$A$945" xr:uid="{1F99FF76-1A84-4A17-B9FD-6154A506DE14}"/>
    <hyperlink ref="B64" location="'4-Acid'!$A$963" display="'4-Acid'!$A$963" xr:uid="{EE46F922-227D-4829-9453-9A2863301799}"/>
    <hyperlink ref="B65" location="'4-Acid'!$A$981" display="'4-Acid'!$A$981" xr:uid="{BF1FC0C4-FCF8-49F6-B474-48BAEF786DB0}"/>
    <hyperlink ref="B66" location="'4-Acid'!$A$999" display="'4-Acid'!$A$999" xr:uid="{2FFA300F-16CC-43D0-BEA7-ACC86ABADEBD}"/>
    <hyperlink ref="B67" location="'4-Acid'!$A$1017" display="'4-Acid'!$A$1017" xr:uid="{3DD08DFE-24A8-443A-98BC-66481E233BFC}"/>
    <hyperlink ref="B68" location="'4-Acid'!$A$1035" display="'4-Acid'!$A$1035" xr:uid="{379CDF38-5D42-411D-9E63-2856163739C6}"/>
    <hyperlink ref="B69" location="'4-Acid'!$A$1053" display="'4-Acid'!$A$1053" xr:uid="{73605B38-E10C-4033-8C87-6E4C454597D5}"/>
    <hyperlink ref="B70" location="'4-Acid'!$A$1072" display="'4-Acid'!$A$1072" xr:uid="{8A42D592-8C0C-42E0-A307-4CC41DAB2656}"/>
    <hyperlink ref="B71" location="'4-Acid'!$A$1090" display="'4-Acid'!$A$1090" xr:uid="{A9285EF1-C991-46E3-8809-C71C9AFF6851}"/>
    <hyperlink ref="B72" location="'4-Acid'!$A$1108" display="'4-Acid'!$A$1108" xr:uid="{7F12432B-951E-4DA3-B45F-4B26406313C8}"/>
    <hyperlink ref="B73" location="'4-Acid'!$A$1126" display="'4-Acid'!$A$1126" xr:uid="{84A8CD61-5517-4C0C-8CED-F078F84770B8}"/>
    <hyperlink ref="B75" location="'Fusion ICP'!$A$18" display="'Fusion ICP'!$A$18" xr:uid="{BFA482BB-D921-4747-9172-72CF4BDE814C}"/>
    <hyperlink ref="B76" location="'Fusion ICP'!$A$58" display="'Fusion ICP'!$A$58" xr:uid="{58C4132F-2859-4886-8FF7-E18738FF151A}"/>
    <hyperlink ref="B77" location="'Fusion ICP'!$A$95" display="'Fusion ICP'!$A$95" xr:uid="{231DCFF2-1299-452B-A89A-11BFB3FA0045}"/>
    <hyperlink ref="B78" location="'Fusion ICP'!$A$113" display="'Fusion ICP'!$A$113" xr:uid="{2697C791-E95A-4CF1-ABFF-1B6DF282C917}"/>
    <hyperlink ref="B79" location="'Fusion ICP'!$A$131" display="'Fusion ICP'!$A$131" xr:uid="{EA629193-09AC-4E82-918B-CDFA6451C046}"/>
    <hyperlink ref="B80" location="'Fusion ICP'!$A$149" display="'Fusion ICP'!$A$149" xr:uid="{79A4B1EB-E485-41B1-90F8-B8D116DE5686}"/>
    <hyperlink ref="B81" location="'Fusion ICP'!$A$167" display="'Fusion ICP'!$A$167" xr:uid="{A1E8D270-0B2B-407E-80B1-7CCB706A66AD}"/>
    <hyperlink ref="B82" location="'Fusion ICP'!$A$185" display="'Fusion ICP'!$A$185" xr:uid="{46D6D22D-727A-42AE-8A81-A6E1E6DB5B8C}"/>
    <hyperlink ref="B83" location="'Fusion ICP'!$A$203" display="'Fusion ICP'!$A$203" xr:uid="{03B5E761-FB26-4F0E-B1BD-9DA5A0FC90F2}"/>
    <hyperlink ref="B84" location="'Fusion ICP'!$A$221" display="'Fusion ICP'!$A$221" xr:uid="{1985FB7C-E9B5-4E34-96B8-BECDACE4FC37}"/>
    <hyperlink ref="B85" location="'Fusion ICP'!$A$239" display="'Fusion ICP'!$A$239" xr:uid="{92A01050-115F-4268-8FCB-CB655068C22F}"/>
    <hyperlink ref="B86" location="'Fusion ICP'!$A$257" display="'Fusion ICP'!$A$257" xr:uid="{6197F83C-73FB-423E-8920-60A18B916EA4}"/>
    <hyperlink ref="B87" location="'Fusion ICP'!$A$275" display="'Fusion ICP'!$A$275" xr:uid="{6A02B28E-A0F6-40A7-A5F1-D5B85B830033}"/>
    <hyperlink ref="B88" location="'Fusion ICP'!$A$294" display="'Fusion ICP'!$A$294" xr:uid="{80672FBF-5660-4119-BA1A-D788739E1EA4}"/>
    <hyperlink ref="B89" location="'Fusion ICP'!$A$313" display="'Fusion ICP'!$A$313" xr:uid="{53B42707-1914-42F8-B46A-8A0D1C671EB4}"/>
    <hyperlink ref="B90" location="'Fusion ICP'!$A$331" display="'Fusion ICP'!$A$331" xr:uid="{F84432F8-A3FB-4746-9ECB-157DDE78DF9C}"/>
    <hyperlink ref="B91" location="'Fusion ICP'!$A$349" display="'Fusion ICP'!$A$349" xr:uid="{A32CCEB5-86DB-4A03-9EE5-65DC7D78255A}"/>
    <hyperlink ref="B92" location="'Fusion ICP'!$A$367" display="'Fusion ICP'!$A$367" xr:uid="{196CC4D7-052F-4427-8BD5-19FBDD9724D1}"/>
    <hyperlink ref="B93" location="'Fusion ICP'!$A$403" display="'Fusion ICP'!$A$403" xr:uid="{E7855050-3201-4B99-872F-6D1994494B26}"/>
    <hyperlink ref="B94" location="'Fusion ICP'!$A$439" display="'Fusion ICP'!$A$439" xr:uid="{6BD18A5C-69C9-41BF-9197-D4D0FE275A17}"/>
    <hyperlink ref="B95" location="'Fusion ICP'!$A$458" display="'Fusion ICP'!$A$458" xr:uid="{487451FB-DA32-480B-85C9-E7495B85806D}"/>
    <hyperlink ref="B96" location="'Fusion ICP'!$A$476" display="'Fusion ICP'!$A$476" xr:uid="{6EC3F76F-0309-4E41-884F-B365F42BFFE2}"/>
    <hyperlink ref="B97" location="'Fusion ICP'!$A$494" display="'Fusion ICP'!$A$494" xr:uid="{6B9CB7F0-DF04-4AE6-B360-6954561A7105}"/>
    <hyperlink ref="B98" location="'Fusion ICP'!$A$512" display="'Fusion ICP'!$A$512" xr:uid="{DA3BFF29-DEC8-49EA-9F19-12B67763F87E}"/>
    <hyperlink ref="B99" location="'Fusion ICP'!$A$530" display="'Fusion ICP'!$A$530" xr:uid="{D8EB07D9-3E18-470D-BF95-C918B7F07543}"/>
    <hyperlink ref="B100" location="'Fusion ICP'!$A$548" display="'Fusion ICP'!$A$548" xr:uid="{6AEEC5A3-381F-4C0A-8BD4-8EA4818A5BBD}"/>
    <hyperlink ref="B101" location="'Fusion ICP'!$A$566" display="'Fusion ICP'!$A$566" xr:uid="{008137EF-C53F-435F-8201-D21AE5FB6C0B}"/>
    <hyperlink ref="B102" location="'Fusion ICP'!$A$620" display="'Fusion ICP'!$A$620" xr:uid="{8D5B8E83-E05F-4B6D-A532-F7D5577A8FA0}"/>
    <hyperlink ref="B103" location="'Fusion ICP'!$A$638" display="'Fusion ICP'!$A$638" xr:uid="{50BC5054-6D72-4B95-84EB-E6A4AF043D3E}"/>
    <hyperlink ref="B104" location="'Fusion ICP'!$A$656" display="'Fusion ICP'!$A$656" xr:uid="{5C899856-C22B-4425-B63D-5018D82D16AF}"/>
    <hyperlink ref="B105" location="'Fusion ICP'!$A$675" display="'Fusion ICP'!$A$675" xr:uid="{FFDDF3AA-95F7-4D8A-A360-F908E5F761D6}"/>
    <hyperlink ref="B106" location="'Fusion ICP'!$A$693" display="'Fusion ICP'!$A$693" xr:uid="{CC475B89-A4A6-4499-940F-046768E24502}"/>
    <hyperlink ref="B107" location="'Fusion ICP'!$A$712" display="'Fusion ICP'!$A$712" xr:uid="{B15A98F1-5A19-4307-889E-000FC0786ECF}"/>
    <hyperlink ref="B108" location="'Fusion ICP'!$A$731" display="'Fusion ICP'!$A$731" xr:uid="{7C0080E9-124F-4020-AFC4-BBEDD5A1347E}"/>
    <hyperlink ref="B109" location="'Fusion ICP'!$A$767" display="'Fusion ICP'!$A$767" xr:uid="{2112EAA4-BC24-4152-9AB7-0B0DC3C879B3}"/>
    <hyperlink ref="B110" location="'Fusion ICP'!$A$803" display="'Fusion ICP'!$A$803" xr:uid="{891EFC95-536E-46D7-AD1D-2919F3DADBFC}"/>
    <hyperlink ref="B111" location="'Fusion ICP'!$A$821" display="'Fusion ICP'!$A$821" xr:uid="{B3821AF5-FD66-4526-A0B4-73AD4CCDE405}"/>
    <hyperlink ref="B112" location="'Fusion ICP'!$A$839" display="'Fusion ICP'!$A$839" xr:uid="{F00F5517-0A64-4120-95C9-DF7573334F24}"/>
    <hyperlink ref="B113" location="'Fusion ICP'!$A$857" display="'Fusion ICP'!$A$857" xr:uid="{0CD625F9-E1F8-45D5-B261-55443B5F8C67}"/>
    <hyperlink ref="B114" location="'Fusion ICP'!$A$876" display="'Fusion ICP'!$A$876" xr:uid="{70CDAC2B-9C2F-42E7-9780-4FC99B71245C}"/>
    <hyperlink ref="B115" location="'Fusion ICP'!$A$894" display="'Fusion ICP'!$A$894" xr:uid="{A5E644FB-2478-4C6F-A149-FA97816C9D4F}"/>
    <hyperlink ref="B116" location="'Fusion ICP'!$A$930" display="'Fusion ICP'!$A$930" xr:uid="{46900477-E896-467E-A596-A20F6038C3D1}"/>
    <hyperlink ref="B117" location="'Fusion ICP'!$A$949" display="'Fusion ICP'!$A$949" xr:uid="{5B76DD13-3DFC-4EC4-A52F-A082D741D8E6}"/>
    <hyperlink ref="B118" location="'Fusion ICP'!$A$967" display="'Fusion ICP'!$A$967" xr:uid="{5574FA2D-1F74-432F-9F05-74D18CEEA042}"/>
    <hyperlink ref="B119" location="'Fusion ICP'!$A$985" display="'Fusion ICP'!$A$985" xr:uid="{C1CCDD13-C017-4A36-B203-0825A14CA956}"/>
    <hyperlink ref="B120" location="'Fusion ICP'!$A$1003" display="'Fusion ICP'!$A$1003" xr:uid="{DE51D61D-5EA0-4D85-B1CC-8E6C42A5B6B3}"/>
    <hyperlink ref="B121" location="'Fusion ICP'!$A$1021" display="'Fusion ICP'!$A$1021" xr:uid="{1F934FB1-652F-4A9B-B859-6BB64D476C1D}"/>
    <hyperlink ref="B122" location="'Fusion ICP'!$A$1040" display="'Fusion ICP'!$A$1040" xr:uid="{DA08C691-D2C0-44DC-9157-55601840A8BE}"/>
    <hyperlink ref="B123" location="'Fusion ICP'!$A$1058" display="'Fusion ICP'!$A$1058" xr:uid="{CE0F231E-D346-4307-B928-E1639DD48DED}"/>
    <hyperlink ref="B124" location="'Fusion ICP'!$A$1094" display="'Fusion ICP'!$A$1094" xr:uid="{D36B3F88-3EED-4EE4-866F-142C3DEA765E}"/>
    <hyperlink ref="B125" location="'Fusion ICP'!$A$1113" display="'Fusion ICP'!$A$1113" xr:uid="{577A6857-B0B1-4ABC-BE9C-D4F994D521DA}"/>
    <hyperlink ref="B126" location="'Fusion ICP'!$A$1131" display="'Fusion ICP'!$A$1131" xr:uid="{7CC4CED2-2DC5-4058-84F1-A77BF74DEA02}"/>
    <hyperlink ref="B127" location="'Fusion ICP'!$A$1149" display="'Fusion ICP'!$A$1149" xr:uid="{B22DA077-CAC0-4ECD-B388-9E1B6F1E7732}"/>
    <hyperlink ref="B129" location="'Fusion XRF'!$A$1" display="'Fusion XRF'!$A$1" xr:uid="{D478D021-06CB-408A-8E2A-8922C5774F91}"/>
    <hyperlink ref="B130" location="'Fusion XRF'!$A$58" display="'Fusion XRF'!$A$58" xr:uid="{77525143-CFB0-4A76-AFA8-F93E6989B125}"/>
    <hyperlink ref="B131" location="'Fusion XRF'!$A$94" display="'Fusion XRF'!$A$94" xr:uid="{A4B47C0F-91F0-4B8F-A24F-CAA46F6992C8}"/>
    <hyperlink ref="B132" location="'Fusion XRF'!$A$148" display="'Fusion XRF'!$A$148" xr:uid="{D89D2A4E-ACB6-4017-B876-5F59C086D4A9}"/>
    <hyperlink ref="B133" location="'Fusion XRF'!$A$166" display="'Fusion XRF'!$A$166" xr:uid="{EE3B4302-2F68-4C82-953B-1A0F0AA4D341}"/>
    <hyperlink ref="B134" location="'Fusion XRF'!$A$184" display="'Fusion XRF'!$A$184" xr:uid="{773AA194-CB35-4378-8A6C-0457EE9ABA8E}"/>
    <hyperlink ref="B135" location="'Fusion XRF'!$A$203" display="'Fusion XRF'!$A$203" xr:uid="{C1F0EB0B-0540-4599-AA56-2A574DBF7FE7}"/>
    <hyperlink ref="B136" location="'Fusion XRF'!$A$221" display="'Fusion XRF'!$A$221" xr:uid="{8138A51D-E2D3-4BBE-99DE-9492D469FADA}"/>
    <hyperlink ref="B137" location="'Fusion XRF'!$A$239" display="'Fusion XRF'!$A$239" xr:uid="{292ADCBE-B42A-4722-B36D-7C75511B043D}"/>
    <hyperlink ref="B138" location="'Fusion XRF'!$A$275" display="'Fusion XRF'!$A$275" xr:uid="{04132A2F-AF37-45BF-BD64-06B5EAF61BAF}"/>
    <hyperlink ref="B139" location="'Fusion XRF'!$A$293" display="'Fusion XRF'!$A$293" xr:uid="{2CE9BCCE-EFE0-4507-9B20-3FEA492D30AC}"/>
    <hyperlink ref="B140" location="'Fusion XRF'!$A$329" display="'Fusion XRF'!$A$329" xr:uid="{5DB1BBE6-DE8A-493A-8D7E-BCAFBB70CC35}"/>
    <hyperlink ref="B141" location="'Fusion XRF'!$A$365" display="'Fusion XRF'!$A$365" xr:uid="{DEE3A83C-66B7-4CFB-9B48-424297108BBC}"/>
    <hyperlink ref="B142" location="'Fusion XRF'!$A$383" display="'Fusion XRF'!$A$383" xr:uid="{0422C920-E5F8-4C5C-920E-AEBF2FA27DA6}"/>
    <hyperlink ref="B143" location="'Fusion XRF'!$A$437" display="'Fusion XRF'!$A$437" xr:uid="{899BCD73-19E1-4A86-B1FC-DABB5A2B439A}"/>
    <hyperlink ref="B144" location="'Fusion XRF'!$A$492" display="'Fusion XRF'!$A$492" xr:uid="{C9653940-B3A1-44E5-B205-4CF08D14EE21}"/>
    <hyperlink ref="B145" location="'Fusion XRF'!$A$510" display="'Fusion XRF'!$A$510" xr:uid="{F72AFCB4-01E8-4F7E-934E-759710B3B8BD}"/>
    <hyperlink ref="B146" location="'Fusion XRF'!$A$528" display="'Fusion XRF'!$A$528" xr:uid="{164F7154-0E31-426C-8574-1F3804832090}"/>
    <hyperlink ref="B147" location="'Fusion XRF'!$A$546" display="'Fusion XRF'!$A$546" xr:uid="{9AD9DAFC-37B7-4FDC-BD40-54192D1ECC21}"/>
    <hyperlink ref="B148" location="'Fusion XRF'!$A$564" display="'Fusion XRF'!$A$564" xr:uid="{818F53D0-DA9A-40BF-BFE7-998315F01D5C}"/>
    <hyperlink ref="B149" location="'Fusion XRF'!$A$619" display="'Fusion XRF'!$A$619" xr:uid="{E248FDC8-036A-4CC3-BBFF-DC834C50090D}"/>
    <hyperlink ref="B151" location="'Thermograv'!$A$18" display="'Thermograv'!$A$18" xr:uid="{121C5B2A-15CC-4A43-A084-058CFBBC9180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786C7-0CF0-4BBC-A836-09FE1B03D684}">
  <sheetPr codeName="Sheet14"/>
  <dimension ref="A1:BN1205"/>
  <sheetViews>
    <sheetView zoomScale="91" zoomScaleNormal="91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3" width="11.28515625" style="2" bestFit="1" customWidth="1"/>
    <col min="24" max="64" width="11.140625" style="2" bestFit="1" customWidth="1"/>
    <col min="65" max="65" width="9.42578125" style="52" bestFit="1" customWidth="1"/>
    <col min="66" max="16384" width="9.140625" style="2"/>
  </cols>
  <sheetData>
    <row r="1" spans="1:66" ht="15">
      <c r="B1" s="8" t="s">
        <v>489</v>
      </c>
      <c r="BM1" s="27" t="s">
        <v>66</v>
      </c>
    </row>
    <row r="2" spans="1:66" ht="15">
      <c r="A2" s="24" t="s">
        <v>4</v>
      </c>
      <c r="B2" s="18" t="s">
        <v>118</v>
      </c>
      <c r="C2" s="15" t="s">
        <v>119</v>
      </c>
      <c r="D2" s="16" t="s">
        <v>244</v>
      </c>
      <c r="E2" s="17" t="s">
        <v>244</v>
      </c>
      <c r="F2" s="17" t="s">
        <v>244</v>
      </c>
      <c r="G2" s="17" t="s">
        <v>244</v>
      </c>
      <c r="H2" s="17" t="s">
        <v>244</v>
      </c>
      <c r="I2" s="17" t="s">
        <v>244</v>
      </c>
      <c r="J2" s="17" t="s">
        <v>244</v>
      </c>
      <c r="K2" s="17" t="s">
        <v>244</v>
      </c>
      <c r="L2" s="17" t="s">
        <v>244</v>
      </c>
      <c r="M2" s="17" t="s">
        <v>244</v>
      </c>
      <c r="N2" s="17" t="s">
        <v>244</v>
      </c>
      <c r="O2" s="17" t="s">
        <v>244</v>
      </c>
      <c r="P2" s="17" t="s">
        <v>244</v>
      </c>
      <c r="Q2" s="17" t="s">
        <v>244</v>
      </c>
      <c r="R2" s="17" t="s">
        <v>244</v>
      </c>
      <c r="S2" s="17" t="s">
        <v>244</v>
      </c>
      <c r="T2" s="17" t="s">
        <v>244</v>
      </c>
      <c r="U2" s="17" t="s">
        <v>244</v>
      </c>
      <c r="V2" s="17" t="s">
        <v>244</v>
      </c>
      <c r="W2" s="147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245</v>
      </c>
      <c r="C3" s="9" t="s">
        <v>245</v>
      </c>
      <c r="D3" s="145" t="s">
        <v>247</v>
      </c>
      <c r="E3" s="146" t="s">
        <v>248</v>
      </c>
      <c r="F3" s="146" t="s">
        <v>249</v>
      </c>
      <c r="G3" s="146" t="s">
        <v>250</v>
      </c>
      <c r="H3" s="146" t="s">
        <v>287</v>
      </c>
      <c r="I3" s="146" t="s">
        <v>252</v>
      </c>
      <c r="J3" s="146" t="s">
        <v>253</v>
      </c>
      <c r="K3" s="146" t="s">
        <v>254</v>
      </c>
      <c r="L3" s="146" t="s">
        <v>255</v>
      </c>
      <c r="M3" s="146" t="s">
        <v>256</v>
      </c>
      <c r="N3" s="146" t="s">
        <v>257</v>
      </c>
      <c r="O3" s="146" t="s">
        <v>258</v>
      </c>
      <c r="P3" s="146" t="s">
        <v>260</v>
      </c>
      <c r="Q3" s="146" t="s">
        <v>261</v>
      </c>
      <c r="R3" s="146" t="s">
        <v>262</v>
      </c>
      <c r="S3" s="146" t="s">
        <v>263</v>
      </c>
      <c r="T3" s="146" t="s">
        <v>288</v>
      </c>
      <c r="U3" s="146" t="s">
        <v>290</v>
      </c>
      <c r="V3" s="146" t="s">
        <v>264</v>
      </c>
      <c r="W3" s="147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291</v>
      </c>
      <c r="E4" s="11" t="s">
        <v>291</v>
      </c>
      <c r="F4" s="11" t="s">
        <v>292</v>
      </c>
      <c r="G4" s="11" t="s">
        <v>291</v>
      </c>
      <c r="H4" s="11" t="s">
        <v>291</v>
      </c>
      <c r="I4" s="11" t="s">
        <v>121</v>
      </c>
      <c r="J4" s="11" t="s">
        <v>291</v>
      </c>
      <c r="K4" s="11" t="s">
        <v>291</v>
      </c>
      <c r="L4" s="11" t="s">
        <v>291</v>
      </c>
      <c r="M4" s="11" t="s">
        <v>292</v>
      </c>
      <c r="N4" s="11" t="s">
        <v>292</v>
      </c>
      <c r="O4" s="11" t="s">
        <v>291</v>
      </c>
      <c r="P4" s="11" t="s">
        <v>292</v>
      </c>
      <c r="Q4" s="11" t="s">
        <v>292</v>
      </c>
      <c r="R4" s="11" t="s">
        <v>292</v>
      </c>
      <c r="S4" s="11" t="s">
        <v>292</v>
      </c>
      <c r="T4" s="11" t="s">
        <v>121</v>
      </c>
      <c r="U4" s="11" t="s">
        <v>291</v>
      </c>
      <c r="V4" s="11" t="s">
        <v>291</v>
      </c>
      <c r="W4" s="147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147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29">
        <v>0.19</v>
      </c>
      <c r="E6" s="229">
        <v>0.2</v>
      </c>
      <c r="F6" s="229">
        <v>0.22</v>
      </c>
      <c r="G6" s="229">
        <v>0.19</v>
      </c>
      <c r="H6" s="234" t="s">
        <v>222</v>
      </c>
      <c r="I6" s="234" t="s">
        <v>224</v>
      </c>
      <c r="J6" s="229">
        <v>0.21</v>
      </c>
      <c r="K6" s="229">
        <v>0.21</v>
      </c>
      <c r="L6" s="229">
        <v>0.21</v>
      </c>
      <c r="M6" s="234" t="s">
        <v>111</v>
      </c>
      <c r="N6" s="229">
        <v>0.19</v>
      </c>
      <c r="O6" s="229">
        <v>0.19</v>
      </c>
      <c r="P6" s="229">
        <v>0.23</v>
      </c>
      <c r="Q6" s="234">
        <v>0.15</v>
      </c>
      <c r="R6" s="229">
        <v>0.21682015358518991</v>
      </c>
      <c r="S6" s="234">
        <v>0.35</v>
      </c>
      <c r="T6" s="229">
        <v>0.19899120482071012</v>
      </c>
      <c r="U6" s="229">
        <v>0.22</v>
      </c>
      <c r="V6" s="234">
        <v>0.12</v>
      </c>
      <c r="W6" s="230"/>
      <c r="X6" s="231"/>
      <c r="Y6" s="231"/>
      <c r="Z6" s="231"/>
      <c r="AA6" s="231"/>
      <c r="AB6" s="231"/>
      <c r="AC6" s="231"/>
      <c r="AD6" s="231"/>
      <c r="AE6" s="231"/>
      <c r="AF6" s="231"/>
      <c r="AG6" s="231"/>
      <c r="AH6" s="231"/>
      <c r="AI6" s="231"/>
      <c r="AJ6" s="231"/>
      <c r="AK6" s="231"/>
      <c r="AL6" s="231"/>
      <c r="AM6" s="231"/>
      <c r="AN6" s="231"/>
      <c r="AO6" s="231"/>
      <c r="AP6" s="231"/>
      <c r="AQ6" s="231"/>
      <c r="AR6" s="231"/>
      <c r="AS6" s="231"/>
      <c r="AT6" s="231"/>
      <c r="AU6" s="231"/>
      <c r="AV6" s="231"/>
      <c r="AW6" s="231"/>
      <c r="AX6" s="231"/>
      <c r="AY6" s="231"/>
      <c r="AZ6" s="231"/>
      <c r="BA6" s="231"/>
      <c r="BB6" s="231"/>
      <c r="BC6" s="231"/>
      <c r="BD6" s="231"/>
      <c r="BE6" s="231"/>
      <c r="BF6" s="231"/>
      <c r="BG6" s="231"/>
      <c r="BH6" s="231"/>
      <c r="BI6" s="231"/>
      <c r="BJ6" s="231"/>
      <c r="BK6" s="231"/>
      <c r="BL6" s="231"/>
      <c r="BM6" s="232">
        <v>1</v>
      </c>
    </row>
    <row r="7" spans="1:66">
      <c r="A7" s="29"/>
      <c r="B7" s="19">
        <v>1</v>
      </c>
      <c r="C7" s="9">
        <v>2</v>
      </c>
      <c r="D7" s="23">
        <v>0.19</v>
      </c>
      <c r="E7" s="23">
        <v>0.21</v>
      </c>
      <c r="F7" s="23">
        <v>0.18</v>
      </c>
      <c r="G7" s="23">
        <v>0.22</v>
      </c>
      <c r="H7" s="235" t="s">
        <v>222</v>
      </c>
      <c r="I7" s="235" t="s">
        <v>224</v>
      </c>
      <c r="J7" s="23">
        <v>0.19</v>
      </c>
      <c r="K7" s="23">
        <v>0.21</v>
      </c>
      <c r="L7" s="23">
        <v>0.23</v>
      </c>
      <c r="M7" s="235" t="s">
        <v>111</v>
      </c>
      <c r="N7" s="23">
        <v>0.2</v>
      </c>
      <c r="O7" s="23">
        <v>0.21</v>
      </c>
      <c r="P7" s="23">
        <v>0.21</v>
      </c>
      <c r="Q7" s="236">
        <v>0.19</v>
      </c>
      <c r="R7" s="23">
        <v>0.22681648490167838</v>
      </c>
      <c r="S7" s="235">
        <v>0.3</v>
      </c>
      <c r="T7" s="23">
        <v>0.22511894737425875</v>
      </c>
      <c r="U7" s="23">
        <v>0.23</v>
      </c>
      <c r="V7" s="235">
        <v>0.12</v>
      </c>
      <c r="W7" s="230"/>
      <c r="X7" s="231"/>
      <c r="Y7" s="231"/>
      <c r="Z7" s="231"/>
      <c r="AA7" s="231"/>
      <c r="AB7" s="231"/>
      <c r="AC7" s="231"/>
      <c r="AD7" s="231"/>
      <c r="AE7" s="231"/>
      <c r="AF7" s="231"/>
      <c r="AG7" s="231"/>
      <c r="AH7" s="231"/>
      <c r="AI7" s="231"/>
      <c r="AJ7" s="231"/>
      <c r="AK7" s="231"/>
      <c r="AL7" s="231"/>
      <c r="AM7" s="231"/>
      <c r="AN7" s="231"/>
      <c r="AO7" s="231"/>
      <c r="AP7" s="231"/>
      <c r="AQ7" s="231"/>
      <c r="AR7" s="231"/>
      <c r="AS7" s="231"/>
      <c r="AT7" s="231"/>
      <c r="AU7" s="231"/>
      <c r="AV7" s="231"/>
      <c r="AW7" s="231"/>
      <c r="AX7" s="231"/>
      <c r="AY7" s="231"/>
      <c r="AZ7" s="231"/>
      <c r="BA7" s="231"/>
      <c r="BB7" s="231"/>
      <c r="BC7" s="231"/>
      <c r="BD7" s="231"/>
      <c r="BE7" s="231"/>
      <c r="BF7" s="231"/>
      <c r="BG7" s="231"/>
      <c r="BH7" s="231"/>
      <c r="BI7" s="231"/>
      <c r="BJ7" s="231"/>
      <c r="BK7" s="231"/>
      <c r="BL7" s="231"/>
      <c r="BM7" s="232">
        <v>10</v>
      </c>
    </row>
    <row r="8" spans="1:66">
      <c r="A8" s="29"/>
      <c r="B8" s="19">
        <v>1</v>
      </c>
      <c r="C8" s="9">
        <v>3</v>
      </c>
      <c r="D8" s="23">
        <v>0.19</v>
      </c>
      <c r="E8" s="23">
        <v>0.18</v>
      </c>
      <c r="F8" s="23">
        <v>0.18</v>
      </c>
      <c r="G8" s="23">
        <v>0.2</v>
      </c>
      <c r="H8" s="235" t="s">
        <v>222</v>
      </c>
      <c r="I8" s="235" t="s">
        <v>224</v>
      </c>
      <c r="J8" s="23">
        <v>0.2</v>
      </c>
      <c r="K8" s="23">
        <v>0.21</v>
      </c>
      <c r="L8" s="23">
        <v>0.19</v>
      </c>
      <c r="M8" s="235">
        <v>0.1</v>
      </c>
      <c r="N8" s="23">
        <v>0.2</v>
      </c>
      <c r="O8" s="23">
        <v>0.22</v>
      </c>
      <c r="P8" s="23">
        <v>0.21</v>
      </c>
      <c r="Q8" s="235">
        <v>0.15</v>
      </c>
      <c r="R8" s="23">
        <v>0.21811965157122307</v>
      </c>
      <c r="S8" s="235">
        <v>0.31</v>
      </c>
      <c r="T8" s="23">
        <v>0.19804038002097515</v>
      </c>
      <c r="U8" s="23">
        <v>0.23</v>
      </c>
      <c r="V8" s="235">
        <v>0.12</v>
      </c>
      <c r="W8" s="230"/>
      <c r="X8" s="231"/>
      <c r="Y8" s="231"/>
      <c r="Z8" s="231"/>
      <c r="AA8" s="231"/>
      <c r="AB8" s="231"/>
      <c r="AC8" s="231"/>
      <c r="AD8" s="231"/>
      <c r="AE8" s="231"/>
      <c r="AF8" s="231"/>
      <c r="AG8" s="231"/>
      <c r="AH8" s="231"/>
      <c r="AI8" s="231"/>
      <c r="AJ8" s="231"/>
      <c r="AK8" s="231"/>
      <c r="AL8" s="231"/>
      <c r="AM8" s="231"/>
      <c r="AN8" s="231"/>
      <c r="AO8" s="231"/>
      <c r="AP8" s="231"/>
      <c r="AQ8" s="231"/>
      <c r="AR8" s="231"/>
      <c r="AS8" s="231"/>
      <c r="AT8" s="231"/>
      <c r="AU8" s="231"/>
      <c r="AV8" s="231"/>
      <c r="AW8" s="231"/>
      <c r="AX8" s="231"/>
      <c r="AY8" s="231"/>
      <c r="AZ8" s="231"/>
      <c r="BA8" s="231"/>
      <c r="BB8" s="231"/>
      <c r="BC8" s="231"/>
      <c r="BD8" s="231"/>
      <c r="BE8" s="231"/>
      <c r="BF8" s="231"/>
      <c r="BG8" s="231"/>
      <c r="BH8" s="231"/>
      <c r="BI8" s="231"/>
      <c r="BJ8" s="231"/>
      <c r="BK8" s="231"/>
      <c r="BL8" s="231"/>
      <c r="BM8" s="232">
        <v>16</v>
      </c>
    </row>
    <row r="9" spans="1:66">
      <c r="A9" s="29"/>
      <c r="B9" s="19">
        <v>1</v>
      </c>
      <c r="C9" s="9">
        <v>4</v>
      </c>
      <c r="D9" s="23">
        <v>0.19</v>
      </c>
      <c r="E9" s="23">
        <v>0.23</v>
      </c>
      <c r="F9" s="23">
        <v>0.2</v>
      </c>
      <c r="G9" s="23">
        <v>0.21</v>
      </c>
      <c r="H9" s="235" t="s">
        <v>222</v>
      </c>
      <c r="I9" s="235" t="s">
        <v>224</v>
      </c>
      <c r="J9" s="23">
        <v>0.21</v>
      </c>
      <c r="K9" s="23">
        <v>0.19</v>
      </c>
      <c r="L9" s="23">
        <v>0.18</v>
      </c>
      <c r="M9" s="235" t="s">
        <v>111</v>
      </c>
      <c r="N9" s="23">
        <v>0.2</v>
      </c>
      <c r="O9" s="23">
        <v>0.19</v>
      </c>
      <c r="P9" s="23">
        <v>0.21</v>
      </c>
      <c r="Q9" s="235">
        <v>0.15</v>
      </c>
      <c r="R9" s="23">
        <v>0.21066989575331155</v>
      </c>
      <c r="S9" s="235">
        <v>0.37</v>
      </c>
      <c r="T9" s="23">
        <v>0.2034594805281803</v>
      </c>
      <c r="U9" s="23">
        <v>0.22</v>
      </c>
      <c r="V9" s="235">
        <v>0.12</v>
      </c>
      <c r="W9" s="230"/>
      <c r="X9" s="231"/>
      <c r="Y9" s="231"/>
      <c r="Z9" s="231"/>
      <c r="AA9" s="231"/>
      <c r="AB9" s="231"/>
      <c r="AC9" s="231"/>
      <c r="AD9" s="231"/>
      <c r="AE9" s="231"/>
      <c r="AF9" s="231"/>
      <c r="AG9" s="231"/>
      <c r="AH9" s="231"/>
      <c r="AI9" s="231"/>
      <c r="AJ9" s="231"/>
      <c r="AK9" s="231"/>
      <c r="AL9" s="231"/>
      <c r="AM9" s="231"/>
      <c r="AN9" s="231"/>
      <c r="AO9" s="231"/>
      <c r="AP9" s="231"/>
      <c r="AQ9" s="231"/>
      <c r="AR9" s="231"/>
      <c r="AS9" s="231"/>
      <c r="AT9" s="231"/>
      <c r="AU9" s="231"/>
      <c r="AV9" s="231"/>
      <c r="AW9" s="231"/>
      <c r="AX9" s="231"/>
      <c r="AY9" s="231"/>
      <c r="AZ9" s="231"/>
      <c r="BA9" s="231"/>
      <c r="BB9" s="231"/>
      <c r="BC9" s="231"/>
      <c r="BD9" s="231"/>
      <c r="BE9" s="231"/>
      <c r="BF9" s="231"/>
      <c r="BG9" s="231"/>
      <c r="BH9" s="231"/>
      <c r="BI9" s="231"/>
      <c r="BJ9" s="231"/>
      <c r="BK9" s="231"/>
      <c r="BL9" s="231"/>
      <c r="BM9" s="232">
        <v>0.20599611568663639</v>
      </c>
      <c r="BN9" s="27"/>
    </row>
    <row r="10" spans="1:66">
      <c r="A10" s="29"/>
      <c r="B10" s="19">
        <v>1</v>
      </c>
      <c r="C10" s="9">
        <v>5</v>
      </c>
      <c r="D10" s="23">
        <v>0.19</v>
      </c>
      <c r="E10" s="23">
        <v>0.22</v>
      </c>
      <c r="F10" s="23">
        <v>0.2</v>
      </c>
      <c r="G10" s="23">
        <v>0.21</v>
      </c>
      <c r="H10" s="235" t="s">
        <v>222</v>
      </c>
      <c r="I10" s="235" t="s">
        <v>224</v>
      </c>
      <c r="J10" s="23">
        <v>0.21</v>
      </c>
      <c r="K10" s="23">
        <v>0.21</v>
      </c>
      <c r="L10" s="23">
        <v>0.21</v>
      </c>
      <c r="M10" s="235" t="s">
        <v>111</v>
      </c>
      <c r="N10" s="23">
        <v>0.19</v>
      </c>
      <c r="O10" s="23">
        <v>0.21</v>
      </c>
      <c r="P10" s="23">
        <v>0.21</v>
      </c>
      <c r="Q10" s="235">
        <v>0.17</v>
      </c>
      <c r="R10" s="23">
        <v>0.20364853441040184</v>
      </c>
      <c r="S10" s="235">
        <v>0.27</v>
      </c>
      <c r="T10" s="23">
        <v>0.22276340651195928</v>
      </c>
      <c r="U10" s="23">
        <v>0.21</v>
      </c>
      <c r="V10" s="235">
        <v>0.12</v>
      </c>
      <c r="W10" s="230"/>
      <c r="X10" s="231"/>
      <c r="Y10" s="231"/>
      <c r="Z10" s="231"/>
      <c r="AA10" s="231"/>
      <c r="AB10" s="231"/>
      <c r="AC10" s="231"/>
      <c r="AD10" s="231"/>
      <c r="AE10" s="231"/>
      <c r="AF10" s="231"/>
      <c r="AG10" s="231"/>
      <c r="AH10" s="231"/>
      <c r="AI10" s="231"/>
      <c r="AJ10" s="231"/>
      <c r="AK10" s="231"/>
      <c r="AL10" s="231"/>
      <c r="AM10" s="231"/>
      <c r="AN10" s="231"/>
      <c r="AO10" s="231"/>
      <c r="AP10" s="231"/>
      <c r="AQ10" s="231"/>
      <c r="AR10" s="231"/>
      <c r="AS10" s="231"/>
      <c r="AT10" s="231"/>
      <c r="AU10" s="231"/>
      <c r="AV10" s="231"/>
      <c r="AW10" s="231"/>
      <c r="AX10" s="231"/>
      <c r="AY10" s="231"/>
      <c r="AZ10" s="231"/>
      <c r="BA10" s="231"/>
      <c r="BB10" s="231"/>
      <c r="BC10" s="231"/>
      <c r="BD10" s="231"/>
      <c r="BE10" s="231"/>
      <c r="BF10" s="231"/>
      <c r="BG10" s="231"/>
      <c r="BH10" s="231"/>
      <c r="BI10" s="231"/>
      <c r="BJ10" s="231"/>
      <c r="BK10" s="231"/>
      <c r="BL10" s="231"/>
      <c r="BM10" s="232">
        <v>17</v>
      </c>
    </row>
    <row r="11" spans="1:66">
      <c r="A11" s="29"/>
      <c r="B11" s="19">
        <v>1</v>
      </c>
      <c r="C11" s="9">
        <v>6</v>
      </c>
      <c r="D11" s="23">
        <v>0.18</v>
      </c>
      <c r="E11" s="23">
        <v>0.23</v>
      </c>
      <c r="F11" s="23">
        <v>0.21</v>
      </c>
      <c r="G11" s="23">
        <v>0.2</v>
      </c>
      <c r="H11" s="235" t="s">
        <v>222</v>
      </c>
      <c r="I11" s="235" t="s">
        <v>224</v>
      </c>
      <c r="J11" s="23">
        <v>0.19</v>
      </c>
      <c r="K11" s="23">
        <v>0.22</v>
      </c>
      <c r="L11" s="23">
        <v>0.21</v>
      </c>
      <c r="M11" s="235" t="s">
        <v>111</v>
      </c>
      <c r="N11" s="23">
        <v>0.19</v>
      </c>
      <c r="O11" s="23">
        <v>0.22</v>
      </c>
      <c r="P11" s="23">
        <v>0.21</v>
      </c>
      <c r="Q11" s="235">
        <v>0.15</v>
      </c>
      <c r="R11" s="23">
        <v>0.21615028606864448</v>
      </c>
      <c r="S11" s="235">
        <v>0.27</v>
      </c>
      <c r="T11" s="23">
        <v>0.20709859801110486</v>
      </c>
      <c r="U11" s="23">
        <v>0.21</v>
      </c>
      <c r="V11" s="236">
        <v>0.09</v>
      </c>
      <c r="W11" s="230"/>
      <c r="X11" s="231"/>
      <c r="Y11" s="231"/>
      <c r="Z11" s="231"/>
      <c r="AA11" s="231"/>
      <c r="AB11" s="231"/>
      <c r="AC11" s="231"/>
      <c r="AD11" s="231"/>
      <c r="AE11" s="231"/>
      <c r="AF11" s="231"/>
      <c r="AG11" s="231"/>
      <c r="AH11" s="231"/>
      <c r="AI11" s="231"/>
      <c r="AJ11" s="231"/>
      <c r="AK11" s="231"/>
      <c r="AL11" s="231"/>
      <c r="AM11" s="231"/>
      <c r="AN11" s="231"/>
      <c r="AO11" s="231"/>
      <c r="AP11" s="231"/>
      <c r="AQ11" s="231"/>
      <c r="AR11" s="231"/>
      <c r="AS11" s="231"/>
      <c r="AT11" s="231"/>
      <c r="AU11" s="231"/>
      <c r="AV11" s="231"/>
      <c r="AW11" s="231"/>
      <c r="AX11" s="231"/>
      <c r="AY11" s="231"/>
      <c r="AZ11" s="231"/>
      <c r="BA11" s="231"/>
      <c r="BB11" s="231"/>
      <c r="BC11" s="231"/>
      <c r="BD11" s="231"/>
      <c r="BE11" s="231"/>
      <c r="BF11" s="231"/>
      <c r="BG11" s="231"/>
      <c r="BH11" s="231"/>
      <c r="BI11" s="231"/>
      <c r="BJ11" s="231"/>
      <c r="BK11" s="231"/>
      <c r="BL11" s="231"/>
      <c r="BM11" s="54"/>
    </row>
    <row r="12" spans="1:66">
      <c r="A12" s="29"/>
      <c r="B12" s="20" t="s">
        <v>271</v>
      </c>
      <c r="C12" s="12"/>
      <c r="D12" s="233">
        <v>0.18833333333333332</v>
      </c>
      <c r="E12" s="233">
        <v>0.21166666666666667</v>
      </c>
      <c r="F12" s="233">
        <v>0.19833333333333333</v>
      </c>
      <c r="G12" s="233">
        <v>0.20499999999999999</v>
      </c>
      <c r="H12" s="233" t="s">
        <v>647</v>
      </c>
      <c r="I12" s="233" t="s">
        <v>647</v>
      </c>
      <c r="J12" s="233">
        <v>0.20166666666666666</v>
      </c>
      <c r="K12" s="233">
        <v>0.20833333333333334</v>
      </c>
      <c r="L12" s="233">
        <v>0.20499999999999999</v>
      </c>
      <c r="M12" s="233">
        <v>0.1</v>
      </c>
      <c r="N12" s="233">
        <v>0.19499999999999998</v>
      </c>
      <c r="O12" s="233">
        <v>0.20666666666666667</v>
      </c>
      <c r="P12" s="233">
        <v>0.21333333333333335</v>
      </c>
      <c r="Q12" s="233">
        <v>0.16</v>
      </c>
      <c r="R12" s="233">
        <v>0.21537083438174151</v>
      </c>
      <c r="S12" s="233">
        <v>0.3116666666666667</v>
      </c>
      <c r="T12" s="233">
        <v>0.20924533621119809</v>
      </c>
      <c r="U12" s="233">
        <v>0.22</v>
      </c>
      <c r="V12" s="233">
        <v>0.11499999999999999</v>
      </c>
      <c r="W12" s="230"/>
      <c r="X12" s="231"/>
      <c r="Y12" s="231"/>
      <c r="Z12" s="231"/>
      <c r="AA12" s="231"/>
      <c r="AB12" s="231"/>
      <c r="AC12" s="231"/>
      <c r="AD12" s="231"/>
      <c r="AE12" s="231"/>
      <c r="AF12" s="231"/>
      <c r="AG12" s="231"/>
      <c r="AH12" s="231"/>
      <c r="AI12" s="231"/>
      <c r="AJ12" s="231"/>
      <c r="AK12" s="231"/>
      <c r="AL12" s="231"/>
      <c r="AM12" s="231"/>
      <c r="AN12" s="231"/>
      <c r="AO12" s="231"/>
      <c r="AP12" s="231"/>
      <c r="AQ12" s="231"/>
      <c r="AR12" s="231"/>
      <c r="AS12" s="231"/>
      <c r="AT12" s="231"/>
      <c r="AU12" s="231"/>
      <c r="AV12" s="231"/>
      <c r="AW12" s="231"/>
      <c r="AX12" s="231"/>
      <c r="AY12" s="231"/>
      <c r="AZ12" s="231"/>
      <c r="BA12" s="231"/>
      <c r="BB12" s="231"/>
      <c r="BC12" s="231"/>
      <c r="BD12" s="231"/>
      <c r="BE12" s="231"/>
      <c r="BF12" s="231"/>
      <c r="BG12" s="231"/>
      <c r="BH12" s="231"/>
      <c r="BI12" s="231"/>
      <c r="BJ12" s="231"/>
      <c r="BK12" s="231"/>
      <c r="BL12" s="231"/>
      <c r="BM12" s="54"/>
    </row>
    <row r="13" spans="1:66">
      <c r="A13" s="29"/>
      <c r="B13" s="3" t="s">
        <v>272</v>
      </c>
      <c r="C13" s="28"/>
      <c r="D13" s="23">
        <v>0.19</v>
      </c>
      <c r="E13" s="23">
        <v>0.215</v>
      </c>
      <c r="F13" s="23">
        <v>0.2</v>
      </c>
      <c r="G13" s="23">
        <v>0.20500000000000002</v>
      </c>
      <c r="H13" s="23" t="s">
        <v>647</v>
      </c>
      <c r="I13" s="23" t="s">
        <v>647</v>
      </c>
      <c r="J13" s="23">
        <v>0.20500000000000002</v>
      </c>
      <c r="K13" s="23">
        <v>0.21</v>
      </c>
      <c r="L13" s="23">
        <v>0.21</v>
      </c>
      <c r="M13" s="23">
        <v>0.1</v>
      </c>
      <c r="N13" s="23">
        <v>0.19500000000000001</v>
      </c>
      <c r="O13" s="23">
        <v>0.21</v>
      </c>
      <c r="P13" s="23">
        <v>0.21</v>
      </c>
      <c r="Q13" s="23">
        <v>0.15</v>
      </c>
      <c r="R13" s="23">
        <v>0.21648521982691721</v>
      </c>
      <c r="S13" s="23">
        <v>0.30499999999999999</v>
      </c>
      <c r="T13" s="23">
        <v>0.20527903926964258</v>
      </c>
      <c r="U13" s="23">
        <v>0.22</v>
      </c>
      <c r="V13" s="23">
        <v>0.12</v>
      </c>
      <c r="W13" s="230"/>
      <c r="X13" s="231"/>
      <c r="Y13" s="231"/>
      <c r="Z13" s="231"/>
      <c r="AA13" s="231"/>
      <c r="AB13" s="231"/>
      <c r="AC13" s="231"/>
      <c r="AD13" s="231"/>
      <c r="AE13" s="231"/>
      <c r="AF13" s="231"/>
      <c r="AG13" s="231"/>
      <c r="AH13" s="231"/>
      <c r="AI13" s="231"/>
      <c r="AJ13" s="231"/>
      <c r="AK13" s="231"/>
      <c r="AL13" s="231"/>
      <c r="AM13" s="231"/>
      <c r="AN13" s="231"/>
      <c r="AO13" s="231"/>
      <c r="AP13" s="231"/>
      <c r="AQ13" s="231"/>
      <c r="AR13" s="231"/>
      <c r="AS13" s="231"/>
      <c r="AT13" s="231"/>
      <c r="AU13" s="231"/>
      <c r="AV13" s="231"/>
      <c r="AW13" s="231"/>
      <c r="AX13" s="231"/>
      <c r="AY13" s="231"/>
      <c r="AZ13" s="231"/>
      <c r="BA13" s="231"/>
      <c r="BB13" s="231"/>
      <c r="BC13" s="231"/>
      <c r="BD13" s="231"/>
      <c r="BE13" s="231"/>
      <c r="BF13" s="231"/>
      <c r="BG13" s="231"/>
      <c r="BH13" s="231"/>
      <c r="BI13" s="231"/>
      <c r="BJ13" s="231"/>
      <c r="BK13" s="231"/>
      <c r="BL13" s="231"/>
      <c r="BM13" s="54"/>
    </row>
    <row r="14" spans="1:66">
      <c r="A14" s="29"/>
      <c r="B14" s="3" t="s">
        <v>273</v>
      </c>
      <c r="C14" s="28"/>
      <c r="D14" s="23">
        <v>4.0824829046386332E-3</v>
      </c>
      <c r="E14" s="23">
        <v>1.940790217067952E-2</v>
      </c>
      <c r="F14" s="23">
        <v>1.6020819787597222E-2</v>
      </c>
      <c r="G14" s="23">
        <v>1.0488088481701512E-2</v>
      </c>
      <c r="H14" s="23" t="s">
        <v>647</v>
      </c>
      <c r="I14" s="23" t="s">
        <v>647</v>
      </c>
      <c r="J14" s="23">
        <v>9.8319208025017448E-3</v>
      </c>
      <c r="K14" s="23">
        <v>9.8319208025017483E-3</v>
      </c>
      <c r="L14" s="23">
        <v>1.7606816861659012E-2</v>
      </c>
      <c r="M14" s="23" t="s">
        <v>647</v>
      </c>
      <c r="N14" s="23">
        <v>5.4772255750516656E-3</v>
      </c>
      <c r="O14" s="23">
        <v>1.3662601021279462E-2</v>
      </c>
      <c r="P14" s="23">
        <v>8.1649658092772682E-3</v>
      </c>
      <c r="Q14" s="23">
        <v>1.673320053068152E-2</v>
      </c>
      <c r="R14" s="23">
        <v>7.756005717606913E-3</v>
      </c>
      <c r="S14" s="23">
        <v>4.1190613817551146E-2</v>
      </c>
      <c r="T14" s="23">
        <v>1.1861640870427839E-2</v>
      </c>
      <c r="U14" s="23">
        <v>8.9442719099991665E-3</v>
      </c>
      <c r="V14" s="23">
        <v>1.2247448713915889E-2</v>
      </c>
      <c r="W14" s="230"/>
      <c r="X14" s="231"/>
      <c r="Y14" s="231"/>
      <c r="Z14" s="231"/>
      <c r="AA14" s="231"/>
      <c r="AB14" s="231"/>
      <c r="AC14" s="231"/>
      <c r="AD14" s="231"/>
      <c r="AE14" s="231"/>
      <c r="AF14" s="231"/>
      <c r="AG14" s="231"/>
      <c r="AH14" s="231"/>
      <c r="AI14" s="231"/>
      <c r="AJ14" s="231"/>
      <c r="AK14" s="231"/>
      <c r="AL14" s="231"/>
      <c r="AM14" s="231"/>
      <c r="AN14" s="231"/>
      <c r="AO14" s="231"/>
      <c r="AP14" s="231"/>
      <c r="AQ14" s="231"/>
      <c r="AR14" s="231"/>
      <c r="AS14" s="231"/>
      <c r="AT14" s="231"/>
      <c r="AU14" s="231"/>
      <c r="AV14" s="231"/>
      <c r="AW14" s="231"/>
      <c r="AX14" s="231"/>
      <c r="AY14" s="231"/>
      <c r="AZ14" s="231"/>
      <c r="BA14" s="231"/>
      <c r="BB14" s="231"/>
      <c r="BC14" s="231"/>
      <c r="BD14" s="231"/>
      <c r="BE14" s="231"/>
      <c r="BF14" s="231"/>
      <c r="BG14" s="231"/>
      <c r="BH14" s="231"/>
      <c r="BI14" s="231"/>
      <c r="BJ14" s="231"/>
      <c r="BK14" s="231"/>
      <c r="BL14" s="231"/>
      <c r="BM14" s="54"/>
    </row>
    <row r="15" spans="1:66">
      <c r="A15" s="29"/>
      <c r="B15" s="3" t="s">
        <v>86</v>
      </c>
      <c r="C15" s="28"/>
      <c r="D15" s="13">
        <v>2.1676900378612213E-2</v>
      </c>
      <c r="E15" s="13">
        <v>9.169087639691112E-2</v>
      </c>
      <c r="F15" s="13">
        <v>8.077724262654061E-2</v>
      </c>
      <c r="G15" s="13">
        <v>5.1161407227812254E-2</v>
      </c>
      <c r="H15" s="13" t="s">
        <v>647</v>
      </c>
      <c r="I15" s="13" t="s">
        <v>647</v>
      </c>
      <c r="J15" s="13">
        <v>4.8753326293397084E-2</v>
      </c>
      <c r="K15" s="13">
        <v>4.7193219852008389E-2</v>
      </c>
      <c r="L15" s="13">
        <v>8.5886911520287865E-2</v>
      </c>
      <c r="M15" s="13" t="s">
        <v>647</v>
      </c>
      <c r="N15" s="13">
        <v>2.8088336282316238E-2</v>
      </c>
      <c r="O15" s="13">
        <v>6.61093597803845E-2</v>
      </c>
      <c r="P15" s="13">
        <v>3.8273277230987189E-2</v>
      </c>
      <c r="Q15" s="13">
        <v>0.1045825033167595</v>
      </c>
      <c r="R15" s="13">
        <v>3.6012330731186711E-2</v>
      </c>
      <c r="S15" s="13">
        <v>0.13216239727556517</v>
      </c>
      <c r="T15" s="13">
        <v>5.6687719235259323E-2</v>
      </c>
      <c r="U15" s="13">
        <v>4.065578140908712E-2</v>
      </c>
      <c r="V15" s="13">
        <v>0.10649955403405122</v>
      </c>
      <c r="W15" s="147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9"/>
      <c r="B16" s="3" t="s">
        <v>274</v>
      </c>
      <c r="C16" s="28"/>
      <c r="D16" s="13">
        <v>-8.5743278675078916E-2</v>
      </c>
      <c r="E16" s="13">
        <v>2.7527465559866959E-2</v>
      </c>
      <c r="F16" s="13">
        <v>-3.7198674002959176E-2</v>
      </c>
      <c r="G16" s="13">
        <v>-4.8356042215461637E-3</v>
      </c>
      <c r="H16" s="13" t="s">
        <v>647</v>
      </c>
      <c r="I16" s="13" t="s">
        <v>647</v>
      </c>
      <c r="J16" s="13">
        <v>-2.101713911225267E-2</v>
      </c>
      <c r="K16" s="13">
        <v>1.1345930669160564E-2</v>
      </c>
      <c r="L16" s="13">
        <v>-4.8356042215461637E-3</v>
      </c>
      <c r="M16" s="13">
        <v>-0.51455395327880293</v>
      </c>
      <c r="N16" s="13">
        <v>-5.3380208893665904E-2</v>
      </c>
      <c r="O16" s="13">
        <v>3.2551632238071448E-3</v>
      </c>
      <c r="P16" s="13">
        <v>3.5618233005220379E-2</v>
      </c>
      <c r="Q16" s="13">
        <v>-0.22328632524608472</v>
      </c>
      <c r="R16" s="13">
        <v>4.5509201296620727E-2</v>
      </c>
      <c r="S16" s="13">
        <v>0.51297351228106436</v>
      </c>
      <c r="T16" s="13">
        <v>1.5773212585738605E-2</v>
      </c>
      <c r="U16" s="13">
        <v>6.7981302786633391E-2</v>
      </c>
      <c r="V16" s="13">
        <v>-0.44173704627062349</v>
      </c>
      <c r="W16" s="147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9"/>
      <c r="B17" s="45" t="s">
        <v>275</v>
      </c>
      <c r="C17" s="46"/>
      <c r="D17" s="44">
        <v>1.1200000000000001</v>
      </c>
      <c r="E17" s="44">
        <v>0.45</v>
      </c>
      <c r="F17" s="44">
        <v>0.45</v>
      </c>
      <c r="G17" s="44">
        <v>0</v>
      </c>
      <c r="H17" s="44">
        <v>12.14</v>
      </c>
      <c r="I17" s="44">
        <v>3.03</v>
      </c>
      <c r="J17" s="44">
        <v>0.22</v>
      </c>
      <c r="K17" s="44">
        <v>0.22</v>
      </c>
      <c r="L17" s="44">
        <v>0</v>
      </c>
      <c r="M17" s="44">
        <v>9.89</v>
      </c>
      <c r="N17" s="44">
        <v>0.67</v>
      </c>
      <c r="O17" s="44">
        <v>0.11</v>
      </c>
      <c r="P17" s="44">
        <v>0.56000000000000005</v>
      </c>
      <c r="Q17" s="44">
        <v>3.03</v>
      </c>
      <c r="R17" s="44">
        <v>0.7</v>
      </c>
      <c r="S17" s="44">
        <v>7.19</v>
      </c>
      <c r="T17" s="44">
        <v>0.28999999999999998</v>
      </c>
      <c r="U17" s="44">
        <v>1.01</v>
      </c>
      <c r="V17" s="44">
        <v>6.07</v>
      </c>
      <c r="W17" s="147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3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BM18" s="53"/>
    </row>
    <row r="19" spans="1:65" ht="15">
      <c r="B19" s="8" t="s">
        <v>490</v>
      </c>
      <c r="BM19" s="27" t="s">
        <v>66</v>
      </c>
    </row>
    <row r="20" spans="1:65" ht="15">
      <c r="A20" s="24" t="s">
        <v>48</v>
      </c>
      <c r="B20" s="18" t="s">
        <v>118</v>
      </c>
      <c r="C20" s="15" t="s">
        <v>119</v>
      </c>
      <c r="D20" s="16" t="s">
        <v>244</v>
      </c>
      <c r="E20" s="17" t="s">
        <v>244</v>
      </c>
      <c r="F20" s="17" t="s">
        <v>244</v>
      </c>
      <c r="G20" s="17" t="s">
        <v>244</v>
      </c>
      <c r="H20" s="17" t="s">
        <v>244</v>
      </c>
      <c r="I20" s="17" t="s">
        <v>244</v>
      </c>
      <c r="J20" s="17" t="s">
        <v>244</v>
      </c>
      <c r="K20" s="17" t="s">
        <v>244</v>
      </c>
      <c r="L20" s="17" t="s">
        <v>244</v>
      </c>
      <c r="M20" s="17" t="s">
        <v>244</v>
      </c>
      <c r="N20" s="17" t="s">
        <v>244</v>
      </c>
      <c r="O20" s="17" t="s">
        <v>244</v>
      </c>
      <c r="P20" s="17" t="s">
        <v>244</v>
      </c>
      <c r="Q20" s="17" t="s">
        <v>244</v>
      </c>
      <c r="R20" s="17" t="s">
        <v>244</v>
      </c>
      <c r="S20" s="17" t="s">
        <v>244</v>
      </c>
      <c r="T20" s="17" t="s">
        <v>244</v>
      </c>
      <c r="U20" s="17" t="s">
        <v>244</v>
      </c>
      <c r="V20" s="17" t="s">
        <v>244</v>
      </c>
      <c r="W20" s="17" t="s">
        <v>244</v>
      </c>
      <c r="X20" s="147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 t="s">
        <v>245</v>
      </c>
      <c r="C21" s="9" t="s">
        <v>245</v>
      </c>
      <c r="D21" s="145" t="s">
        <v>247</v>
      </c>
      <c r="E21" s="146" t="s">
        <v>248</v>
      </c>
      <c r="F21" s="146" t="s">
        <v>249</v>
      </c>
      <c r="G21" s="146" t="s">
        <v>250</v>
      </c>
      <c r="H21" s="146" t="s">
        <v>287</v>
      </c>
      <c r="I21" s="146" t="s">
        <v>251</v>
      </c>
      <c r="J21" s="146" t="s">
        <v>252</v>
      </c>
      <c r="K21" s="146" t="s">
        <v>253</v>
      </c>
      <c r="L21" s="146" t="s">
        <v>254</v>
      </c>
      <c r="M21" s="146" t="s">
        <v>255</v>
      </c>
      <c r="N21" s="146" t="s">
        <v>256</v>
      </c>
      <c r="O21" s="146" t="s">
        <v>257</v>
      </c>
      <c r="P21" s="146" t="s">
        <v>258</v>
      </c>
      <c r="Q21" s="146" t="s">
        <v>260</v>
      </c>
      <c r="R21" s="146" t="s">
        <v>261</v>
      </c>
      <c r="S21" s="146" t="s">
        <v>262</v>
      </c>
      <c r="T21" s="146" t="s">
        <v>263</v>
      </c>
      <c r="U21" s="146" t="s">
        <v>288</v>
      </c>
      <c r="V21" s="146" t="s">
        <v>290</v>
      </c>
      <c r="W21" s="146" t="s">
        <v>264</v>
      </c>
      <c r="X21" s="147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 t="s">
        <v>1</v>
      </c>
    </row>
    <row r="22" spans="1:65">
      <c r="A22" s="29"/>
      <c r="B22" s="19"/>
      <c r="C22" s="9"/>
      <c r="D22" s="10" t="s">
        <v>291</v>
      </c>
      <c r="E22" s="11" t="s">
        <v>291</v>
      </c>
      <c r="F22" s="11" t="s">
        <v>121</v>
      </c>
      <c r="G22" s="11" t="s">
        <v>291</v>
      </c>
      <c r="H22" s="11" t="s">
        <v>291</v>
      </c>
      <c r="I22" s="11" t="s">
        <v>121</v>
      </c>
      <c r="J22" s="11" t="s">
        <v>121</v>
      </c>
      <c r="K22" s="11" t="s">
        <v>291</v>
      </c>
      <c r="L22" s="11" t="s">
        <v>291</v>
      </c>
      <c r="M22" s="11" t="s">
        <v>291</v>
      </c>
      <c r="N22" s="11" t="s">
        <v>121</v>
      </c>
      <c r="O22" s="11" t="s">
        <v>121</v>
      </c>
      <c r="P22" s="11" t="s">
        <v>291</v>
      </c>
      <c r="Q22" s="11" t="s">
        <v>291</v>
      </c>
      <c r="R22" s="11" t="s">
        <v>292</v>
      </c>
      <c r="S22" s="11" t="s">
        <v>292</v>
      </c>
      <c r="T22" s="11" t="s">
        <v>121</v>
      </c>
      <c r="U22" s="11" t="s">
        <v>121</v>
      </c>
      <c r="V22" s="11" t="s">
        <v>291</v>
      </c>
      <c r="W22" s="11" t="s">
        <v>291</v>
      </c>
      <c r="X22" s="147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2</v>
      </c>
    </row>
    <row r="23" spans="1:65">
      <c r="A23" s="29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147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3</v>
      </c>
    </row>
    <row r="24" spans="1:65">
      <c r="A24" s="29"/>
      <c r="B24" s="18">
        <v>1</v>
      </c>
      <c r="C24" s="14">
        <v>1</v>
      </c>
      <c r="D24" s="21">
        <v>7.3</v>
      </c>
      <c r="E24" s="21">
        <v>7.4499999999999993</v>
      </c>
      <c r="F24" s="21">
        <v>7.5719999999999992</v>
      </c>
      <c r="G24" s="21">
        <v>7.16</v>
      </c>
      <c r="H24" s="141">
        <v>6.1518000000000006</v>
      </c>
      <c r="I24" s="21">
        <v>7.362097577475299</v>
      </c>
      <c r="J24" s="21">
        <v>7.06</v>
      </c>
      <c r="K24" s="21">
        <v>7.5199999999999987</v>
      </c>
      <c r="L24" s="141">
        <v>6.3</v>
      </c>
      <c r="M24" s="21">
        <v>7.15</v>
      </c>
      <c r="N24" s="21">
        <v>7.61</v>
      </c>
      <c r="O24" s="21">
        <v>8.09</v>
      </c>
      <c r="P24" s="21">
        <v>7.12</v>
      </c>
      <c r="Q24" s="141">
        <v>8.51</v>
      </c>
      <c r="R24" s="21">
        <v>7.88</v>
      </c>
      <c r="S24" s="21">
        <v>7.3889797817217513</v>
      </c>
      <c r="T24" s="21">
        <v>7.9390000000000001</v>
      </c>
      <c r="U24" s="21">
        <v>7.4951580789485535</v>
      </c>
      <c r="V24" s="21">
        <v>7.57</v>
      </c>
      <c r="W24" s="21">
        <v>7.26</v>
      </c>
      <c r="X24" s="147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1</v>
      </c>
    </row>
    <row r="25" spans="1:65">
      <c r="A25" s="29"/>
      <c r="B25" s="19">
        <v>1</v>
      </c>
      <c r="C25" s="9">
        <v>2</v>
      </c>
      <c r="D25" s="11">
        <v>7.6499999999999995</v>
      </c>
      <c r="E25" s="11">
        <v>7.2499999999999991</v>
      </c>
      <c r="F25" s="11">
        <v>7.3651999999999997</v>
      </c>
      <c r="G25" s="11">
        <v>7.08</v>
      </c>
      <c r="H25" s="142">
        <v>6.3330000000000002</v>
      </c>
      <c r="I25" s="11">
        <v>7.3218069524786307</v>
      </c>
      <c r="J25" s="11">
        <v>7.2000000000000011</v>
      </c>
      <c r="K25" s="11">
        <v>7.3599999999999994</v>
      </c>
      <c r="L25" s="142">
        <v>5.8</v>
      </c>
      <c r="M25" s="11">
        <v>7.3599999999999994</v>
      </c>
      <c r="N25" s="11">
        <v>7.5600000000000005</v>
      </c>
      <c r="O25" s="11">
        <v>8</v>
      </c>
      <c r="P25" s="11">
        <v>7.19</v>
      </c>
      <c r="Q25" s="142">
        <v>8.32</v>
      </c>
      <c r="R25" s="11">
        <v>7.84</v>
      </c>
      <c r="S25" s="11">
        <v>7.3272793955457498</v>
      </c>
      <c r="T25" s="11">
        <v>7.992</v>
      </c>
      <c r="U25" s="11">
        <v>7.5277479669782013</v>
      </c>
      <c r="V25" s="11">
        <v>7.4499999999999993</v>
      </c>
      <c r="W25" s="11">
        <v>7.2000000000000011</v>
      </c>
      <c r="X25" s="147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7" t="e">
        <v>#N/A</v>
      </c>
    </row>
    <row r="26" spans="1:65">
      <c r="A26" s="29"/>
      <c r="B26" s="19">
        <v>1</v>
      </c>
      <c r="C26" s="9">
        <v>3</v>
      </c>
      <c r="D26" s="11">
        <v>7.6</v>
      </c>
      <c r="E26" s="11">
        <v>6.97</v>
      </c>
      <c r="F26" s="11">
        <v>7.4954999999999998</v>
      </c>
      <c r="G26" s="11">
        <v>7.1</v>
      </c>
      <c r="H26" s="142">
        <v>6.3555000000000001</v>
      </c>
      <c r="I26" s="11">
        <v>7.3585760318457707</v>
      </c>
      <c r="J26" s="11">
        <v>7.2000000000000011</v>
      </c>
      <c r="K26" s="11">
        <v>7.28</v>
      </c>
      <c r="L26" s="142">
        <v>6.64</v>
      </c>
      <c r="M26" s="11">
        <v>7.339999999999999</v>
      </c>
      <c r="N26" s="11">
        <v>7.3999999999999995</v>
      </c>
      <c r="O26" s="11">
        <v>8.1</v>
      </c>
      <c r="P26" s="11">
        <v>7.23</v>
      </c>
      <c r="Q26" s="142">
        <v>8.31</v>
      </c>
      <c r="R26" s="11">
        <v>7.870000000000001</v>
      </c>
      <c r="S26" s="11">
        <v>7.4252415974322501</v>
      </c>
      <c r="T26" s="11">
        <v>8.0440000000000005</v>
      </c>
      <c r="U26" s="11">
        <v>7.5109912921244142</v>
      </c>
      <c r="V26" s="11">
        <v>7.48</v>
      </c>
      <c r="W26" s="11">
        <v>7.2499999999999991</v>
      </c>
      <c r="X26" s="147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7">
        <v>16</v>
      </c>
    </row>
    <row r="27" spans="1:65">
      <c r="A27" s="29"/>
      <c r="B27" s="19">
        <v>1</v>
      </c>
      <c r="C27" s="9">
        <v>4</v>
      </c>
      <c r="D27" s="11">
        <v>7.39</v>
      </c>
      <c r="E27" s="11">
        <v>7.26</v>
      </c>
      <c r="F27" s="11">
        <v>7.5025999999999993</v>
      </c>
      <c r="G27" s="11">
        <v>7.22</v>
      </c>
      <c r="H27" s="142">
        <v>6.4207999999999998</v>
      </c>
      <c r="I27" s="11">
        <v>7.3378610575544236</v>
      </c>
      <c r="J27" s="11">
        <v>7.02</v>
      </c>
      <c r="K27" s="11">
        <v>7.339999999999999</v>
      </c>
      <c r="L27" s="142">
        <v>6.07</v>
      </c>
      <c r="M27" s="11">
        <v>7.16</v>
      </c>
      <c r="N27" s="11">
        <v>7.3400000000000007</v>
      </c>
      <c r="O27" s="11">
        <v>7.95</v>
      </c>
      <c r="P27" s="11">
        <v>7.28</v>
      </c>
      <c r="Q27" s="142">
        <v>7.9699999999999989</v>
      </c>
      <c r="R27" s="11">
        <v>7.75</v>
      </c>
      <c r="S27" s="11">
        <v>7.4063294380417508</v>
      </c>
      <c r="T27" s="11">
        <v>7.992</v>
      </c>
      <c r="U27" s="11">
        <v>7.5211025929928992</v>
      </c>
      <c r="V27" s="11">
        <v>7.4700000000000006</v>
      </c>
      <c r="W27" s="11">
        <v>7.13</v>
      </c>
      <c r="X27" s="147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7">
        <v>7.4403405827485116</v>
      </c>
    </row>
    <row r="28" spans="1:65">
      <c r="A28" s="29"/>
      <c r="B28" s="19">
        <v>1</v>
      </c>
      <c r="C28" s="9">
        <v>5</v>
      </c>
      <c r="D28" s="11">
        <v>7.8</v>
      </c>
      <c r="E28" s="11">
        <v>7.23</v>
      </c>
      <c r="F28" s="11">
        <v>7.5176000000000007</v>
      </c>
      <c r="G28" s="11">
        <v>7.1</v>
      </c>
      <c r="H28" s="142">
        <v>6.7310999999999996</v>
      </c>
      <c r="I28" s="11">
        <v>7.3179213564075294</v>
      </c>
      <c r="J28" s="11">
        <v>7.2000000000000011</v>
      </c>
      <c r="K28" s="11">
        <v>7.26</v>
      </c>
      <c r="L28" s="142">
        <v>6.23</v>
      </c>
      <c r="M28" s="11">
        <v>7.1399999999999988</v>
      </c>
      <c r="N28" s="11">
        <v>7.4700000000000006</v>
      </c>
      <c r="O28" s="11">
        <v>7.5399999999999991</v>
      </c>
      <c r="P28" s="11">
        <v>7.1800000000000006</v>
      </c>
      <c r="Q28" s="142">
        <v>8.02</v>
      </c>
      <c r="R28" s="11">
        <v>7.870000000000001</v>
      </c>
      <c r="S28" s="11">
        <v>7.4787035997939997</v>
      </c>
      <c r="T28" s="11">
        <v>7.9390000000000001</v>
      </c>
      <c r="U28" s="11">
        <v>7.4914853770426451</v>
      </c>
      <c r="V28" s="11">
        <v>7.5600000000000005</v>
      </c>
      <c r="W28" s="11">
        <v>7.23</v>
      </c>
      <c r="X28" s="147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7">
        <v>18</v>
      </c>
    </row>
    <row r="29" spans="1:65">
      <c r="A29" s="29"/>
      <c r="B29" s="19">
        <v>1</v>
      </c>
      <c r="C29" s="9">
        <v>6</v>
      </c>
      <c r="D29" s="11">
        <v>7.8299999999999992</v>
      </c>
      <c r="E29" s="11">
        <v>7.03</v>
      </c>
      <c r="F29" s="11">
        <v>7.452</v>
      </c>
      <c r="G29" s="11">
        <v>7.2000000000000011</v>
      </c>
      <c r="H29" s="142">
        <v>6.5179999999999998</v>
      </c>
      <c r="I29" s="11">
        <v>7.3392040443704092</v>
      </c>
      <c r="J29" s="11">
        <v>7.1</v>
      </c>
      <c r="K29" s="11">
        <v>7.41</v>
      </c>
      <c r="L29" s="142">
        <v>6.45</v>
      </c>
      <c r="M29" s="11">
        <v>7.37</v>
      </c>
      <c r="N29" s="11">
        <v>7.1499999999999995</v>
      </c>
      <c r="O29" s="11">
        <v>7.919999999999999</v>
      </c>
      <c r="P29" s="11">
        <v>7.28</v>
      </c>
      <c r="Q29" s="142">
        <v>8.07</v>
      </c>
      <c r="R29" s="11">
        <v>7.7399999999999993</v>
      </c>
      <c r="S29" s="11">
        <v>7.4053983294394996</v>
      </c>
      <c r="T29" s="11">
        <v>8.0440000000000005</v>
      </c>
      <c r="U29" s="11">
        <v>7.4947620619777116</v>
      </c>
      <c r="V29" s="11">
        <v>7.5</v>
      </c>
      <c r="W29" s="11">
        <v>7.0000000000000009</v>
      </c>
      <c r="X29" s="147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3"/>
    </row>
    <row r="30" spans="1:65">
      <c r="A30" s="29"/>
      <c r="B30" s="20" t="s">
        <v>271</v>
      </c>
      <c r="C30" s="12"/>
      <c r="D30" s="22">
        <v>7.5949999999999989</v>
      </c>
      <c r="E30" s="22">
        <v>7.1983333333333333</v>
      </c>
      <c r="F30" s="22">
        <v>7.4841499999999996</v>
      </c>
      <c r="G30" s="22">
        <v>7.1433333333333335</v>
      </c>
      <c r="H30" s="22">
        <v>6.4183666666666666</v>
      </c>
      <c r="I30" s="22">
        <v>7.3395778366886768</v>
      </c>
      <c r="J30" s="22">
        <v>7.13</v>
      </c>
      <c r="K30" s="22">
        <v>7.3616666666666672</v>
      </c>
      <c r="L30" s="22">
        <v>6.248333333333334</v>
      </c>
      <c r="M30" s="22">
        <v>7.253333333333333</v>
      </c>
      <c r="N30" s="22">
        <v>7.4216666666666669</v>
      </c>
      <c r="O30" s="22">
        <v>7.9333333333333336</v>
      </c>
      <c r="P30" s="22">
        <v>7.2133333333333338</v>
      </c>
      <c r="Q30" s="22">
        <v>8.1999999999999993</v>
      </c>
      <c r="R30" s="22">
        <v>7.8250000000000002</v>
      </c>
      <c r="S30" s="22">
        <v>7.4053220236625004</v>
      </c>
      <c r="T30" s="22">
        <v>7.9916666666666671</v>
      </c>
      <c r="U30" s="22">
        <v>7.506874561677404</v>
      </c>
      <c r="V30" s="22">
        <v>7.5049999999999999</v>
      </c>
      <c r="W30" s="22">
        <v>7.1783333333333337</v>
      </c>
      <c r="X30" s="147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29"/>
      <c r="B31" s="3" t="s">
        <v>272</v>
      </c>
      <c r="C31" s="28"/>
      <c r="D31" s="11">
        <v>7.625</v>
      </c>
      <c r="E31" s="11">
        <v>7.24</v>
      </c>
      <c r="F31" s="11">
        <v>7.4990499999999995</v>
      </c>
      <c r="G31" s="11">
        <v>7.13</v>
      </c>
      <c r="H31" s="11">
        <v>6.3881499999999996</v>
      </c>
      <c r="I31" s="11">
        <v>7.338532550962416</v>
      </c>
      <c r="J31" s="11">
        <v>7.15</v>
      </c>
      <c r="K31" s="11">
        <v>7.35</v>
      </c>
      <c r="L31" s="11">
        <v>6.2650000000000006</v>
      </c>
      <c r="M31" s="11">
        <v>7.25</v>
      </c>
      <c r="N31" s="11">
        <v>7.4350000000000005</v>
      </c>
      <c r="O31" s="11">
        <v>7.9749999999999996</v>
      </c>
      <c r="P31" s="11">
        <v>7.2100000000000009</v>
      </c>
      <c r="Q31" s="11">
        <v>8.1900000000000013</v>
      </c>
      <c r="R31" s="11">
        <v>7.8550000000000004</v>
      </c>
      <c r="S31" s="11">
        <v>7.4058638837406257</v>
      </c>
      <c r="T31" s="11">
        <v>7.992</v>
      </c>
      <c r="U31" s="11">
        <v>7.5030746855364843</v>
      </c>
      <c r="V31" s="11">
        <v>7.49</v>
      </c>
      <c r="W31" s="11">
        <v>7.2150000000000007</v>
      </c>
      <c r="X31" s="147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A32" s="29"/>
      <c r="B32" s="3" t="s">
        <v>273</v>
      </c>
      <c r="C32" s="28"/>
      <c r="D32" s="23">
        <v>0.21417282740814705</v>
      </c>
      <c r="E32" s="23">
        <v>0.17394443557258907</v>
      </c>
      <c r="F32" s="23">
        <v>6.9983533777596474E-2</v>
      </c>
      <c r="G32" s="23">
        <v>5.8537737116040746E-2</v>
      </c>
      <c r="H32" s="23">
        <v>0.19495247284060424</v>
      </c>
      <c r="I32" s="23">
        <v>1.8198706873793418E-2</v>
      </c>
      <c r="J32" s="23">
        <v>8.0746516952746164E-2</v>
      </c>
      <c r="K32" s="23">
        <v>9.4745272529380573E-2</v>
      </c>
      <c r="L32" s="23">
        <v>0.29321778027034212</v>
      </c>
      <c r="M32" s="23">
        <v>0.1137834199989904</v>
      </c>
      <c r="N32" s="23">
        <v>0.16606223732886044</v>
      </c>
      <c r="O32" s="23">
        <v>0.20588022407862969</v>
      </c>
      <c r="P32" s="23">
        <v>6.2503333244449191E-2</v>
      </c>
      <c r="Q32" s="23">
        <v>0.21203773249117744</v>
      </c>
      <c r="R32" s="23">
        <v>6.3482280992415957E-2</v>
      </c>
      <c r="S32" s="23">
        <v>4.9275524382869959E-2</v>
      </c>
      <c r="T32" s="23">
        <v>4.6958137384980302E-2</v>
      </c>
      <c r="U32" s="23">
        <v>1.5335573114641701E-2</v>
      </c>
      <c r="V32" s="23">
        <v>4.929503017546516E-2</v>
      </c>
      <c r="W32" s="23">
        <v>9.907909298467861E-2</v>
      </c>
      <c r="X32" s="230"/>
      <c r="Y32" s="231"/>
      <c r="Z32" s="231"/>
      <c r="AA32" s="231"/>
      <c r="AB32" s="231"/>
      <c r="AC32" s="231"/>
      <c r="AD32" s="231"/>
      <c r="AE32" s="231"/>
      <c r="AF32" s="231"/>
      <c r="AG32" s="231"/>
      <c r="AH32" s="231"/>
      <c r="AI32" s="231"/>
      <c r="AJ32" s="231"/>
      <c r="AK32" s="231"/>
      <c r="AL32" s="231"/>
      <c r="AM32" s="231"/>
      <c r="AN32" s="231"/>
      <c r="AO32" s="231"/>
      <c r="AP32" s="231"/>
      <c r="AQ32" s="231"/>
      <c r="AR32" s="231"/>
      <c r="AS32" s="231"/>
      <c r="AT32" s="231"/>
      <c r="AU32" s="231"/>
      <c r="AV32" s="231"/>
      <c r="AW32" s="231"/>
      <c r="AX32" s="231"/>
      <c r="AY32" s="231"/>
      <c r="AZ32" s="231"/>
      <c r="BA32" s="231"/>
      <c r="BB32" s="231"/>
      <c r="BC32" s="231"/>
      <c r="BD32" s="231"/>
      <c r="BE32" s="231"/>
      <c r="BF32" s="231"/>
      <c r="BG32" s="231"/>
      <c r="BH32" s="231"/>
      <c r="BI32" s="231"/>
      <c r="BJ32" s="231"/>
      <c r="BK32" s="231"/>
      <c r="BL32" s="231"/>
      <c r="BM32" s="54"/>
    </row>
    <row r="33" spans="1:65">
      <c r="A33" s="29"/>
      <c r="B33" s="3" t="s">
        <v>86</v>
      </c>
      <c r="C33" s="28"/>
      <c r="D33" s="13">
        <v>2.819918728217868E-2</v>
      </c>
      <c r="E33" s="13">
        <v>2.4164543029301561E-2</v>
      </c>
      <c r="F33" s="13">
        <v>9.3508994044208728E-3</v>
      </c>
      <c r="G33" s="13">
        <v>8.1947368804536746E-3</v>
      </c>
      <c r="H33" s="13">
        <v>3.0374156380481677E-2</v>
      </c>
      <c r="I33" s="13">
        <v>2.4795304687447724E-3</v>
      </c>
      <c r="J33" s="13">
        <v>1.1324897188323446E-2</v>
      </c>
      <c r="K33" s="13">
        <v>1.2870084563646895E-2</v>
      </c>
      <c r="L33" s="13">
        <v>4.6927358805602892E-2</v>
      </c>
      <c r="M33" s="13">
        <v>1.5687052389566691E-2</v>
      </c>
      <c r="N33" s="13">
        <v>2.2375329530050812E-2</v>
      </c>
      <c r="O33" s="13">
        <v>2.5951288749407102E-2</v>
      </c>
      <c r="P33" s="13">
        <v>8.6649722612452667E-3</v>
      </c>
      <c r="Q33" s="13">
        <v>2.585826005989969E-2</v>
      </c>
      <c r="R33" s="13">
        <v>8.1127515645260002E-3</v>
      </c>
      <c r="S33" s="13">
        <v>6.6540690905024851E-3</v>
      </c>
      <c r="T33" s="13">
        <v>5.8758878896742811E-3</v>
      </c>
      <c r="U33" s="13">
        <v>2.0428705699879154E-3</v>
      </c>
      <c r="V33" s="13">
        <v>6.5682918288427925E-3</v>
      </c>
      <c r="W33" s="13">
        <v>1.3802520499374776E-2</v>
      </c>
      <c r="X33" s="147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9"/>
      <c r="B34" s="3" t="s">
        <v>274</v>
      </c>
      <c r="C34" s="28"/>
      <c r="D34" s="13">
        <v>2.0786604528573172E-2</v>
      </c>
      <c r="E34" s="13">
        <v>-3.2526367136513468E-2</v>
      </c>
      <c r="F34" s="13">
        <v>5.8880929930904546E-3</v>
      </c>
      <c r="G34" s="13">
        <v>-3.991850186318513E-2</v>
      </c>
      <c r="H34" s="13">
        <v>-0.13735579772402318</v>
      </c>
      <c r="I34" s="13">
        <v>-1.3542759896431056E-2</v>
      </c>
      <c r="J34" s="13">
        <v>-4.1710534524196485E-2</v>
      </c>
      <c r="K34" s="13">
        <v>-1.0573967039124721E-2</v>
      </c>
      <c r="L34" s="13">
        <v>-0.16020869423356987</v>
      </c>
      <c r="M34" s="13">
        <v>-2.5134232409841806E-2</v>
      </c>
      <c r="N34" s="13">
        <v>-2.5098200645737867E-3</v>
      </c>
      <c r="O34" s="13">
        <v>6.6259433301735671E-2</v>
      </c>
      <c r="P34" s="13">
        <v>-3.0510330392875651E-2</v>
      </c>
      <c r="Q34" s="13">
        <v>0.1021000865219619</v>
      </c>
      <c r="R34" s="13">
        <v>5.1699167931018586E-2</v>
      </c>
      <c r="S34" s="13">
        <v>-4.7065801217764935E-3</v>
      </c>
      <c r="T34" s="13">
        <v>7.4099576193660255E-2</v>
      </c>
      <c r="U34" s="13">
        <v>8.9423297480710762E-3</v>
      </c>
      <c r="V34" s="13">
        <v>8.6903840667469368E-3</v>
      </c>
      <c r="W34" s="13">
        <v>-3.5214416128030335E-2</v>
      </c>
      <c r="X34" s="147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9"/>
      <c r="B35" s="45" t="s">
        <v>275</v>
      </c>
      <c r="C35" s="46"/>
      <c r="D35" s="44">
        <v>0.73</v>
      </c>
      <c r="E35" s="44">
        <v>0.64</v>
      </c>
      <c r="F35" s="44">
        <v>0.35</v>
      </c>
      <c r="G35" s="44">
        <v>0.83</v>
      </c>
      <c r="H35" s="44">
        <v>3.33</v>
      </c>
      <c r="I35" s="44">
        <v>0.15</v>
      </c>
      <c r="J35" s="44">
        <v>0.88</v>
      </c>
      <c r="K35" s="44">
        <v>0.08</v>
      </c>
      <c r="L35" s="44">
        <v>3.92</v>
      </c>
      <c r="M35" s="44">
        <v>0.45</v>
      </c>
      <c r="N35" s="44">
        <v>0.13</v>
      </c>
      <c r="O35" s="44">
        <v>1.9</v>
      </c>
      <c r="P35" s="44">
        <v>0.59</v>
      </c>
      <c r="Q35" s="44">
        <v>2.82</v>
      </c>
      <c r="R35" s="44">
        <v>1.53</v>
      </c>
      <c r="S35" s="44">
        <v>0.08</v>
      </c>
      <c r="T35" s="44">
        <v>2.1</v>
      </c>
      <c r="U35" s="44">
        <v>0.43</v>
      </c>
      <c r="V35" s="44">
        <v>0.42</v>
      </c>
      <c r="W35" s="44">
        <v>0.71</v>
      </c>
      <c r="X35" s="147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3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BM36" s="53"/>
    </row>
    <row r="37" spans="1:65" ht="15">
      <c r="B37" s="8" t="s">
        <v>491</v>
      </c>
      <c r="BM37" s="27" t="s">
        <v>66</v>
      </c>
    </row>
    <row r="38" spans="1:65" ht="15">
      <c r="A38" s="24" t="s">
        <v>7</v>
      </c>
      <c r="B38" s="18" t="s">
        <v>118</v>
      </c>
      <c r="C38" s="15" t="s">
        <v>119</v>
      </c>
      <c r="D38" s="16" t="s">
        <v>244</v>
      </c>
      <c r="E38" s="17" t="s">
        <v>244</v>
      </c>
      <c r="F38" s="17" t="s">
        <v>244</v>
      </c>
      <c r="G38" s="17" t="s">
        <v>244</v>
      </c>
      <c r="H38" s="17" t="s">
        <v>244</v>
      </c>
      <c r="I38" s="17" t="s">
        <v>244</v>
      </c>
      <c r="J38" s="17" t="s">
        <v>244</v>
      </c>
      <c r="K38" s="17" t="s">
        <v>244</v>
      </c>
      <c r="L38" s="17" t="s">
        <v>244</v>
      </c>
      <c r="M38" s="17" t="s">
        <v>244</v>
      </c>
      <c r="N38" s="17" t="s">
        <v>244</v>
      </c>
      <c r="O38" s="17" t="s">
        <v>244</v>
      </c>
      <c r="P38" s="17" t="s">
        <v>244</v>
      </c>
      <c r="Q38" s="17" t="s">
        <v>244</v>
      </c>
      <c r="R38" s="17" t="s">
        <v>244</v>
      </c>
      <c r="S38" s="17" t="s">
        <v>244</v>
      </c>
      <c r="T38" s="17" t="s">
        <v>244</v>
      </c>
      <c r="U38" s="17" t="s">
        <v>244</v>
      </c>
      <c r="V38" s="17" t="s">
        <v>244</v>
      </c>
      <c r="W38" s="17" t="s">
        <v>244</v>
      </c>
      <c r="X38" s="147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7">
        <v>1</v>
      </c>
    </row>
    <row r="39" spans="1:65">
      <c r="A39" s="29"/>
      <c r="B39" s="19" t="s">
        <v>245</v>
      </c>
      <c r="C39" s="9" t="s">
        <v>245</v>
      </c>
      <c r="D39" s="145" t="s">
        <v>247</v>
      </c>
      <c r="E39" s="146" t="s">
        <v>248</v>
      </c>
      <c r="F39" s="146" t="s">
        <v>249</v>
      </c>
      <c r="G39" s="146" t="s">
        <v>250</v>
      </c>
      <c r="H39" s="146" t="s">
        <v>287</v>
      </c>
      <c r="I39" s="146" t="s">
        <v>252</v>
      </c>
      <c r="J39" s="146" t="s">
        <v>253</v>
      </c>
      <c r="K39" s="146" t="s">
        <v>254</v>
      </c>
      <c r="L39" s="146" t="s">
        <v>255</v>
      </c>
      <c r="M39" s="146" t="s">
        <v>256</v>
      </c>
      <c r="N39" s="146" t="s">
        <v>257</v>
      </c>
      <c r="O39" s="146" t="s">
        <v>258</v>
      </c>
      <c r="P39" s="146" t="s">
        <v>260</v>
      </c>
      <c r="Q39" s="146" t="s">
        <v>261</v>
      </c>
      <c r="R39" s="146" t="s">
        <v>262</v>
      </c>
      <c r="S39" s="146" t="s">
        <v>288</v>
      </c>
      <c r="T39" s="146" t="s">
        <v>290</v>
      </c>
      <c r="U39" s="146" t="s">
        <v>279</v>
      </c>
      <c r="V39" s="146" t="s">
        <v>289</v>
      </c>
      <c r="W39" s="146" t="s">
        <v>264</v>
      </c>
      <c r="X39" s="147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 t="s">
        <v>3</v>
      </c>
    </row>
    <row r="40" spans="1:65">
      <c r="A40" s="29"/>
      <c r="B40" s="19"/>
      <c r="C40" s="9"/>
      <c r="D40" s="10" t="s">
        <v>291</v>
      </c>
      <c r="E40" s="11" t="s">
        <v>291</v>
      </c>
      <c r="F40" s="11" t="s">
        <v>292</v>
      </c>
      <c r="G40" s="11" t="s">
        <v>291</v>
      </c>
      <c r="H40" s="11" t="s">
        <v>291</v>
      </c>
      <c r="I40" s="11" t="s">
        <v>121</v>
      </c>
      <c r="J40" s="11" t="s">
        <v>291</v>
      </c>
      <c r="K40" s="11" t="s">
        <v>291</v>
      </c>
      <c r="L40" s="11" t="s">
        <v>291</v>
      </c>
      <c r="M40" s="11" t="s">
        <v>292</v>
      </c>
      <c r="N40" s="11" t="s">
        <v>121</v>
      </c>
      <c r="O40" s="11" t="s">
        <v>291</v>
      </c>
      <c r="P40" s="11" t="s">
        <v>292</v>
      </c>
      <c r="Q40" s="11" t="s">
        <v>292</v>
      </c>
      <c r="R40" s="11" t="s">
        <v>292</v>
      </c>
      <c r="S40" s="11" t="s">
        <v>121</v>
      </c>
      <c r="T40" s="11" t="s">
        <v>291</v>
      </c>
      <c r="U40" s="11" t="s">
        <v>121</v>
      </c>
      <c r="V40" s="11" t="s">
        <v>121</v>
      </c>
      <c r="W40" s="11" t="s">
        <v>291</v>
      </c>
      <c r="X40" s="147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>
        <v>1</v>
      </c>
    </row>
    <row r="41" spans="1:65">
      <c r="A41" s="29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147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2</v>
      </c>
    </row>
    <row r="42" spans="1:65">
      <c r="A42" s="29"/>
      <c r="B42" s="18">
        <v>1</v>
      </c>
      <c r="C42" s="14">
        <v>1</v>
      </c>
      <c r="D42" s="210">
        <v>20.6</v>
      </c>
      <c r="E42" s="210">
        <v>23.9</v>
      </c>
      <c r="F42" s="210">
        <v>22.2</v>
      </c>
      <c r="G42" s="210">
        <v>21.8</v>
      </c>
      <c r="H42" s="211">
        <v>18.5</v>
      </c>
      <c r="I42" s="210">
        <v>23</v>
      </c>
      <c r="J42" s="210">
        <v>22.7</v>
      </c>
      <c r="K42" s="211">
        <v>127</v>
      </c>
      <c r="L42" s="210">
        <v>20.7</v>
      </c>
      <c r="M42" s="210">
        <v>22</v>
      </c>
      <c r="N42" s="210">
        <v>25</v>
      </c>
      <c r="O42" s="210">
        <v>22</v>
      </c>
      <c r="P42" s="210">
        <v>22</v>
      </c>
      <c r="Q42" s="210">
        <v>23.7</v>
      </c>
      <c r="R42" s="210">
        <v>22.760887847166888</v>
      </c>
      <c r="S42" s="210">
        <v>22.554010829432293</v>
      </c>
      <c r="T42" s="210">
        <v>21.7</v>
      </c>
      <c r="U42" s="210">
        <v>19.420000000000002</v>
      </c>
      <c r="V42" s="211">
        <v>29.68</v>
      </c>
      <c r="W42" s="210">
        <v>20</v>
      </c>
      <c r="X42" s="212"/>
      <c r="Y42" s="213"/>
      <c r="Z42" s="213"/>
      <c r="AA42" s="213"/>
      <c r="AB42" s="213"/>
      <c r="AC42" s="213"/>
      <c r="AD42" s="213"/>
      <c r="AE42" s="213"/>
      <c r="AF42" s="213"/>
      <c r="AG42" s="213"/>
      <c r="AH42" s="213"/>
      <c r="AI42" s="213"/>
      <c r="AJ42" s="213"/>
      <c r="AK42" s="213"/>
      <c r="AL42" s="213"/>
      <c r="AM42" s="213"/>
      <c r="AN42" s="213"/>
      <c r="AO42" s="213"/>
      <c r="AP42" s="213"/>
      <c r="AQ42" s="213"/>
      <c r="AR42" s="213"/>
      <c r="AS42" s="213"/>
      <c r="AT42" s="213"/>
      <c r="AU42" s="213"/>
      <c r="AV42" s="213"/>
      <c r="AW42" s="213"/>
      <c r="AX42" s="213"/>
      <c r="AY42" s="213"/>
      <c r="AZ42" s="213"/>
      <c r="BA42" s="213"/>
      <c r="BB42" s="213"/>
      <c r="BC42" s="213"/>
      <c r="BD42" s="213"/>
      <c r="BE42" s="213"/>
      <c r="BF42" s="213"/>
      <c r="BG42" s="213"/>
      <c r="BH42" s="213"/>
      <c r="BI42" s="213"/>
      <c r="BJ42" s="213"/>
      <c r="BK42" s="213"/>
      <c r="BL42" s="213"/>
      <c r="BM42" s="214">
        <v>1</v>
      </c>
    </row>
    <row r="43" spans="1:65">
      <c r="A43" s="29"/>
      <c r="B43" s="19">
        <v>1</v>
      </c>
      <c r="C43" s="9">
        <v>2</v>
      </c>
      <c r="D43" s="216">
        <v>20.8</v>
      </c>
      <c r="E43" s="216">
        <v>23.5</v>
      </c>
      <c r="F43" s="216">
        <v>21.7</v>
      </c>
      <c r="G43" s="216">
        <v>21.7</v>
      </c>
      <c r="H43" s="217">
        <v>18.3</v>
      </c>
      <c r="I43" s="216">
        <v>22</v>
      </c>
      <c r="J43" s="216">
        <v>22.6</v>
      </c>
      <c r="K43" s="217">
        <v>114</v>
      </c>
      <c r="L43" s="216">
        <v>21.8</v>
      </c>
      <c r="M43" s="216">
        <v>22</v>
      </c>
      <c r="N43" s="228">
        <v>17</v>
      </c>
      <c r="O43" s="216">
        <v>22.8</v>
      </c>
      <c r="P43" s="216">
        <v>23</v>
      </c>
      <c r="Q43" s="216">
        <v>23.4</v>
      </c>
      <c r="R43" s="216">
        <v>22.572782798243747</v>
      </c>
      <c r="S43" s="216">
        <v>22.994552165368713</v>
      </c>
      <c r="T43" s="216">
        <v>22.5</v>
      </c>
      <c r="U43" s="216">
        <v>19.55</v>
      </c>
      <c r="V43" s="217">
        <v>30.580000000000002</v>
      </c>
      <c r="W43" s="216">
        <v>19</v>
      </c>
      <c r="X43" s="212"/>
      <c r="Y43" s="213"/>
      <c r="Z43" s="213"/>
      <c r="AA43" s="213"/>
      <c r="AB43" s="213"/>
      <c r="AC43" s="213"/>
      <c r="AD43" s="213"/>
      <c r="AE43" s="213"/>
      <c r="AF43" s="213"/>
      <c r="AG43" s="213"/>
      <c r="AH43" s="213"/>
      <c r="AI43" s="213"/>
      <c r="AJ43" s="213"/>
      <c r="AK43" s="213"/>
      <c r="AL43" s="213"/>
      <c r="AM43" s="213"/>
      <c r="AN43" s="213"/>
      <c r="AO43" s="213"/>
      <c r="AP43" s="213"/>
      <c r="AQ43" s="213"/>
      <c r="AR43" s="213"/>
      <c r="AS43" s="213"/>
      <c r="AT43" s="213"/>
      <c r="AU43" s="213"/>
      <c r="AV43" s="213"/>
      <c r="AW43" s="213"/>
      <c r="AX43" s="213"/>
      <c r="AY43" s="213"/>
      <c r="AZ43" s="213"/>
      <c r="BA43" s="213"/>
      <c r="BB43" s="213"/>
      <c r="BC43" s="213"/>
      <c r="BD43" s="213"/>
      <c r="BE43" s="213"/>
      <c r="BF43" s="213"/>
      <c r="BG43" s="213"/>
      <c r="BH43" s="213"/>
      <c r="BI43" s="213"/>
      <c r="BJ43" s="213"/>
      <c r="BK43" s="213"/>
      <c r="BL43" s="213"/>
      <c r="BM43" s="214">
        <v>15</v>
      </c>
    </row>
    <row r="44" spans="1:65">
      <c r="A44" s="29"/>
      <c r="B44" s="19">
        <v>1</v>
      </c>
      <c r="C44" s="9">
        <v>3</v>
      </c>
      <c r="D44" s="216">
        <v>21</v>
      </c>
      <c r="E44" s="216">
        <v>22.4</v>
      </c>
      <c r="F44" s="216">
        <v>21.3</v>
      </c>
      <c r="G44" s="216">
        <v>21.4</v>
      </c>
      <c r="H44" s="217">
        <v>18.7</v>
      </c>
      <c r="I44" s="216">
        <v>23</v>
      </c>
      <c r="J44" s="216">
        <v>21.3</v>
      </c>
      <c r="K44" s="217">
        <v>138</v>
      </c>
      <c r="L44" s="216">
        <v>20.2</v>
      </c>
      <c r="M44" s="216">
        <v>21</v>
      </c>
      <c r="N44" s="216">
        <v>24</v>
      </c>
      <c r="O44" s="216">
        <v>22</v>
      </c>
      <c r="P44" s="216">
        <v>22</v>
      </c>
      <c r="Q44" s="216">
        <v>24.1</v>
      </c>
      <c r="R44" s="216">
        <v>22.521475869144734</v>
      </c>
      <c r="S44" s="216">
        <v>20.408074673920435</v>
      </c>
      <c r="T44" s="216">
        <v>22.2</v>
      </c>
      <c r="U44" s="216">
        <v>19.850000000000001</v>
      </c>
      <c r="V44" s="216"/>
      <c r="W44" s="216">
        <v>20</v>
      </c>
      <c r="X44" s="212"/>
      <c r="Y44" s="213"/>
      <c r="Z44" s="213"/>
      <c r="AA44" s="213"/>
      <c r="AB44" s="213"/>
      <c r="AC44" s="213"/>
      <c r="AD44" s="213"/>
      <c r="AE44" s="213"/>
      <c r="AF44" s="213"/>
      <c r="AG44" s="213"/>
      <c r="AH44" s="213"/>
      <c r="AI44" s="213"/>
      <c r="AJ44" s="213"/>
      <c r="AK44" s="213"/>
      <c r="AL44" s="213"/>
      <c r="AM44" s="213"/>
      <c r="AN44" s="213"/>
      <c r="AO44" s="213"/>
      <c r="AP44" s="213"/>
      <c r="AQ44" s="213"/>
      <c r="AR44" s="213"/>
      <c r="AS44" s="213"/>
      <c r="AT44" s="213"/>
      <c r="AU44" s="213"/>
      <c r="AV44" s="213"/>
      <c r="AW44" s="213"/>
      <c r="AX44" s="213"/>
      <c r="AY44" s="213"/>
      <c r="AZ44" s="213"/>
      <c r="BA44" s="213"/>
      <c r="BB44" s="213"/>
      <c r="BC44" s="213"/>
      <c r="BD44" s="213"/>
      <c r="BE44" s="213"/>
      <c r="BF44" s="213"/>
      <c r="BG44" s="213"/>
      <c r="BH44" s="213"/>
      <c r="BI44" s="213"/>
      <c r="BJ44" s="213"/>
      <c r="BK44" s="213"/>
      <c r="BL44" s="213"/>
      <c r="BM44" s="214">
        <v>16</v>
      </c>
    </row>
    <row r="45" spans="1:65">
      <c r="A45" s="29"/>
      <c r="B45" s="19">
        <v>1</v>
      </c>
      <c r="C45" s="9">
        <v>4</v>
      </c>
      <c r="D45" s="216">
        <v>20.9</v>
      </c>
      <c r="E45" s="216">
        <v>23</v>
      </c>
      <c r="F45" s="216">
        <v>21.2</v>
      </c>
      <c r="G45" s="216">
        <v>21</v>
      </c>
      <c r="H45" s="217">
        <v>18.8</v>
      </c>
      <c r="I45" s="216">
        <v>22</v>
      </c>
      <c r="J45" s="216">
        <v>21.8</v>
      </c>
      <c r="K45" s="217">
        <v>115</v>
      </c>
      <c r="L45" s="216">
        <v>21.1</v>
      </c>
      <c r="M45" s="216">
        <v>21</v>
      </c>
      <c r="N45" s="216">
        <v>25</v>
      </c>
      <c r="O45" s="216">
        <v>22.9</v>
      </c>
      <c r="P45" s="216">
        <v>21</v>
      </c>
      <c r="Q45" s="216">
        <v>22.8</v>
      </c>
      <c r="R45" s="216">
        <v>22.876704453802478</v>
      </c>
      <c r="S45" s="216">
        <v>23.442409105629398</v>
      </c>
      <c r="T45" s="216">
        <v>21.9</v>
      </c>
      <c r="U45" s="216">
        <v>19.75</v>
      </c>
      <c r="V45" s="216"/>
      <c r="W45" s="216">
        <v>19</v>
      </c>
      <c r="X45" s="212"/>
      <c r="Y45" s="213"/>
      <c r="Z45" s="213"/>
      <c r="AA45" s="213"/>
      <c r="AB45" s="213"/>
      <c r="AC45" s="213"/>
      <c r="AD45" s="213"/>
      <c r="AE45" s="213"/>
      <c r="AF45" s="213"/>
      <c r="AG45" s="213"/>
      <c r="AH45" s="213"/>
      <c r="AI45" s="213"/>
      <c r="AJ45" s="213"/>
      <c r="AK45" s="213"/>
      <c r="AL45" s="213"/>
      <c r="AM45" s="213"/>
      <c r="AN45" s="213"/>
      <c r="AO45" s="213"/>
      <c r="AP45" s="213"/>
      <c r="AQ45" s="213"/>
      <c r="AR45" s="213"/>
      <c r="AS45" s="213"/>
      <c r="AT45" s="213"/>
      <c r="AU45" s="213"/>
      <c r="AV45" s="213"/>
      <c r="AW45" s="213"/>
      <c r="AX45" s="213"/>
      <c r="AY45" s="213"/>
      <c r="AZ45" s="213"/>
      <c r="BA45" s="213"/>
      <c r="BB45" s="213"/>
      <c r="BC45" s="213"/>
      <c r="BD45" s="213"/>
      <c r="BE45" s="213"/>
      <c r="BF45" s="213"/>
      <c r="BG45" s="213"/>
      <c r="BH45" s="213"/>
      <c r="BI45" s="213"/>
      <c r="BJ45" s="213"/>
      <c r="BK45" s="213"/>
      <c r="BL45" s="213"/>
      <c r="BM45" s="214">
        <v>21.900659528148463</v>
      </c>
    </row>
    <row r="46" spans="1:65">
      <c r="A46" s="29"/>
      <c r="B46" s="19">
        <v>1</v>
      </c>
      <c r="C46" s="9">
        <v>5</v>
      </c>
      <c r="D46" s="216">
        <v>20.9</v>
      </c>
      <c r="E46" s="216">
        <v>23.7</v>
      </c>
      <c r="F46" s="216">
        <v>22</v>
      </c>
      <c r="G46" s="216">
        <v>21.7</v>
      </c>
      <c r="H46" s="217">
        <v>18.899999999999999</v>
      </c>
      <c r="I46" s="216">
        <v>22</v>
      </c>
      <c r="J46" s="216">
        <v>21.8</v>
      </c>
      <c r="K46" s="217">
        <v>117</v>
      </c>
      <c r="L46" s="216">
        <v>20.9</v>
      </c>
      <c r="M46" s="216">
        <v>21</v>
      </c>
      <c r="N46" s="228">
        <v>28</v>
      </c>
      <c r="O46" s="216">
        <v>22.7</v>
      </c>
      <c r="P46" s="216">
        <v>22</v>
      </c>
      <c r="Q46" s="216">
        <v>22.6</v>
      </c>
      <c r="R46" s="216">
        <v>22.329697064579136</v>
      </c>
      <c r="S46" s="216">
        <v>23.032066538169929</v>
      </c>
      <c r="T46" s="216">
        <v>21.3</v>
      </c>
      <c r="U46" s="216">
        <v>19.850000000000001</v>
      </c>
      <c r="V46" s="216"/>
      <c r="W46" s="216">
        <v>20</v>
      </c>
      <c r="X46" s="212"/>
      <c r="Y46" s="213"/>
      <c r="Z46" s="213"/>
      <c r="AA46" s="213"/>
      <c r="AB46" s="213"/>
      <c r="AC46" s="213"/>
      <c r="AD46" s="213"/>
      <c r="AE46" s="213"/>
      <c r="AF46" s="213"/>
      <c r="AG46" s="213"/>
      <c r="AH46" s="213"/>
      <c r="AI46" s="213"/>
      <c r="AJ46" s="213"/>
      <c r="AK46" s="213"/>
      <c r="AL46" s="213"/>
      <c r="AM46" s="213"/>
      <c r="AN46" s="213"/>
      <c r="AO46" s="213"/>
      <c r="AP46" s="213"/>
      <c r="AQ46" s="213"/>
      <c r="AR46" s="213"/>
      <c r="AS46" s="213"/>
      <c r="AT46" s="213"/>
      <c r="AU46" s="213"/>
      <c r="AV46" s="213"/>
      <c r="AW46" s="213"/>
      <c r="AX46" s="213"/>
      <c r="AY46" s="213"/>
      <c r="AZ46" s="213"/>
      <c r="BA46" s="213"/>
      <c r="BB46" s="213"/>
      <c r="BC46" s="213"/>
      <c r="BD46" s="213"/>
      <c r="BE46" s="213"/>
      <c r="BF46" s="213"/>
      <c r="BG46" s="213"/>
      <c r="BH46" s="213"/>
      <c r="BI46" s="213"/>
      <c r="BJ46" s="213"/>
      <c r="BK46" s="213"/>
      <c r="BL46" s="213"/>
      <c r="BM46" s="214">
        <v>19</v>
      </c>
    </row>
    <row r="47" spans="1:65">
      <c r="A47" s="29"/>
      <c r="B47" s="19">
        <v>1</v>
      </c>
      <c r="C47" s="9">
        <v>6</v>
      </c>
      <c r="D47" s="216">
        <v>21.4</v>
      </c>
      <c r="E47" s="216">
        <v>23.9</v>
      </c>
      <c r="F47" s="216">
        <v>21.7</v>
      </c>
      <c r="G47" s="216">
        <v>21.1</v>
      </c>
      <c r="H47" s="217">
        <v>19.399999999999999</v>
      </c>
      <c r="I47" s="216">
        <v>23</v>
      </c>
      <c r="J47" s="216">
        <v>22.1</v>
      </c>
      <c r="K47" s="217">
        <v>123.00000000000001</v>
      </c>
      <c r="L47" s="216">
        <v>21</v>
      </c>
      <c r="M47" s="216">
        <v>22</v>
      </c>
      <c r="N47" s="216">
        <v>22</v>
      </c>
      <c r="O47" s="216">
        <v>23.2</v>
      </c>
      <c r="P47" s="216">
        <v>22</v>
      </c>
      <c r="Q47" s="216">
        <v>23.6</v>
      </c>
      <c r="R47" s="216">
        <v>23.091823713629452</v>
      </c>
      <c r="S47" s="216">
        <v>20.122786812056013</v>
      </c>
      <c r="T47" s="216">
        <v>21.7</v>
      </c>
      <c r="U47" s="216">
        <v>19.84</v>
      </c>
      <c r="V47" s="216"/>
      <c r="W47" s="216">
        <v>19</v>
      </c>
      <c r="X47" s="212"/>
      <c r="Y47" s="213"/>
      <c r="Z47" s="213"/>
      <c r="AA47" s="213"/>
      <c r="AB47" s="213"/>
      <c r="AC47" s="213"/>
      <c r="AD47" s="213"/>
      <c r="AE47" s="213"/>
      <c r="AF47" s="213"/>
      <c r="AG47" s="213"/>
      <c r="AH47" s="213"/>
      <c r="AI47" s="213"/>
      <c r="AJ47" s="213"/>
      <c r="AK47" s="213"/>
      <c r="AL47" s="213"/>
      <c r="AM47" s="213"/>
      <c r="AN47" s="213"/>
      <c r="AO47" s="213"/>
      <c r="AP47" s="213"/>
      <c r="AQ47" s="213"/>
      <c r="AR47" s="213"/>
      <c r="AS47" s="213"/>
      <c r="AT47" s="213"/>
      <c r="AU47" s="213"/>
      <c r="AV47" s="213"/>
      <c r="AW47" s="213"/>
      <c r="AX47" s="213"/>
      <c r="AY47" s="213"/>
      <c r="AZ47" s="213"/>
      <c r="BA47" s="213"/>
      <c r="BB47" s="213"/>
      <c r="BC47" s="213"/>
      <c r="BD47" s="213"/>
      <c r="BE47" s="213"/>
      <c r="BF47" s="213"/>
      <c r="BG47" s="213"/>
      <c r="BH47" s="213"/>
      <c r="BI47" s="213"/>
      <c r="BJ47" s="213"/>
      <c r="BK47" s="213"/>
      <c r="BL47" s="213"/>
      <c r="BM47" s="218"/>
    </row>
    <row r="48" spans="1:65">
      <c r="A48" s="29"/>
      <c r="B48" s="20" t="s">
        <v>271</v>
      </c>
      <c r="C48" s="12"/>
      <c r="D48" s="219">
        <v>20.933333333333337</v>
      </c>
      <c r="E48" s="219">
        <v>23.400000000000002</v>
      </c>
      <c r="F48" s="219">
        <v>21.683333333333334</v>
      </c>
      <c r="G48" s="219">
        <v>21.450000000000003</v>
      </c>
      <c r="H48" s="219">
        <v>18.766666666666666</v>
      </c>
      <c r="I48" s="219">
        <v>22.5</v>
      </c>
      <c r="J48" s="219">
        <v>22.049999999999997</v>
      </c>
      <c r="K48" s="219">
        <v>122.33333333333333</v>
      </c>
      <c r="L48" s="219">
        <v>20.950000000000003</v>
      </c>
      <c r="M48" s="219">
        <v>21.5</v>
      </c>
      <c r="N48" s="219">
        <v>23.5</v>
      </c>
      <c r="O48" s="219">
        <v>22.599999999999998</v>
      </c>
      <c r="P48" s="219">
        <v>22</v>
      </c>
      <c r="Q48" s="219">
        <v>23.366666666666664</v>
      </c>
      <c r="R48" s="219">
        <v>22.692228624427742</v>
      </c>
      <c r="S48" s="219">
        <v>22.092316687429463</v>
      </c>
      <c r="T48" s="219">
        <v>21.883333333333336</v>
      </c>
      <c r="U48" s="219">
        <v>19.709999999999997</v>
      </c>
      <c r="V48" s="219">
        <v>30.130000000000003</v>
      </c>
      <c r="W48" s="219">
        <v>19.5</v>
      </c>
      <c r="X48" s="212"/>
      <c r="Y48" s="213"/>
      <c r="Z48" s="213"/>
      <c r="AA48" s="213"/>
      <c r="AB48" s="213"/>
      <c r="AC48" s="213"/>
      <c r="AD48" s="213"/>
      <c r="AE48" s="213"/>
      <c r="AF48" s="213"/>
      <c r="AG48" s="213"/>
      <c r="AH48" s="213"/>
      <c r="AI48" s="213"/>
      <c r="AJ48" s="213"/>
      <c r="AK48" s="213"/>
      <c r="AL48" s="213"/>
      <c r="AM48" s="213"/>
      <c r="AN48" s="213"/>
      <c r="AO48" s="213"/>
      <c r="AP48" s="213"/>
      <c r="AQ48" s="213"/>
      <c r="AR48" s="213"/>
      <c r="AS48" s="213"/>
      <c r="AT48" s="213"/>
      <c r="AU48" s="213"/>
      <c r="AV48" s="213"/>
      <c r="AW48" s="213"/>
      <c r="AX48" s="213"/>
      <c r="AY48" s="213"/>
      <c r="AZ48" s="213"/>
      <c r="BA48" s="213"/>
      <c r="BB48" s="213"/>
      <c r="BC48" s="213"/>
      <c r="BD48" s="213"/>
      <c r="BE48" s="213"/>
      <c r="BF48" s="213"/>
      <c r="BG48" s="213"/>
      <c r="BH48" s="213"/>
      <c r="BI48" s="213"/>
      <c r="BJ48" s="213"/>
      <c r="BK48" s="213"/>
      <c r="BL48" s="213"/>
      <c r="BM48" s="218"/>
    </row>
    <row r="49" spans="1:65">
      <c r="A49" s="29"/>
      <c r="B49" s="3" t="s">
        <v>272</v>
      </c>
      <c r="C49" s="28"/>
      <c r="D49" s="216">
        <v>20.9</v>
      </c>
      <c r="E49" s="216">
        <v>23.6</v>
      </c>
      <c r="F49" s="216">
        <v>21.7</v>
      </c>
      <c r="G49" s="216">
        <v>21.549999999999997</v>
      </c>
      <c r="H49" s="216">
        <v>18.75</v>
      </c>
      <c r="I49" s="216">
        <v>22.5</v>
      </c>
      <c r="J49" s="216">
        <v>21.950000000000003</v>
      </c>
      <c r="K49" s="216">
        <v>120</v>
      </c>
      <c r="L49" s="216">
        <v>20.95</v>
      </c>
      <c r="M49" s="216">
        <v>21.5</v>
      </c>
      <c r="N49" s="216">
        <v>24.5</v>
      </c>
      <c r="O49" s="216">
        <v>22.75</v>
      </c>
      <c r="P49" s="216">
        <v>22</v>
      </c>
      <c r="Q49" s="216">
        <v>23.5</v>
      </c>
      <c r="R49" s="216">
        <v>22.666835322705317</v>
      </c>
      <c r="S49" s="216">
        <v>22.774281497400501</v>
      </c>
      <c r="T49" s="216">
        <v>21.799999999999997</v>
      </c>
      <c r="U49" s="216">
        <v>19.795000000000002</v>
      </c>
      <c r="V49" s="216">
        <v>30.130000000000003</v>
      </c>
      <c r="W49" s="216">
        <v>19.5</v>
      </c>
      <c r="X49" s="212"/>
      <c r="Y49" s="213"/>
      <c r="Z49" s="213"/>
      <c r="AA49" s="213"/>
      <c r="AB49" s="213"/>
      <c r="AC49" s="213"/>
      <c r="AD49" s="213"/>
      <c r="AE49" s="213"/>
      <c r="AF49" s="213"/>
      <c r="AG49" s="213"/>
      <c r="AH49" s="213"/>
      <c r="AI49" s="213"/>
      <c r="AJ49" s="213"/>
      <c r="AK49" s="213"/>
      <c r="AL49" s="213"/>
      <c r="AM49" s="213"/>
      <c r="AN49" s="213"/>
      <c r="AO49" s="213"/>
      <c r="AP49" s="213"/>
      <c r="AQ49" s="213"/>
      <c r="AR49" s="213"/>
      <c r="AS49" s="213"/>
      <c r="AT49" s="213"/>
      <c r="AU49" s="213"/>
      <c r="AV49" s="213"/>
      <c r="AW49" s="213"/>
      <c r="AX49" s="213"/>
      <c r="AY49" s="213"/>
      <c r="AZ49" s="213"/>
      <c r="BA49" s="213"/>
      <c r="BB49" s="213"/>
      <c r="BC49" s="213"/>
      <c r="BD49" s="213"/>
      <c r="BE49" s="213"/>
      <c r="BF49" s="213"/>
      <c r="BG49" s="213"/>
      <c r="BH49" s="213"/>
      <c r="BI49" s="213"/>
      <c r="BJ49" s="213"/>
      <c r="BK49" s="213"/>
      <c r="BL49" s="213"/>
      <c r="BM49" s="218"/>
    </row>
    <row r="50" spans="1:65">
      <c r="A50" s="29"/>
      <c r="B50" s="3" t="s">
        <v>273</v>
      </c>
      <c r="C50" s="28"/>
      <c r="D50" s="23">
        <v>0.2658320271650243</v>
      </c>
      <c r="E50" s="23">
        <v>0.59329587896765301</v>
      </c>
      <c r="F50" s="23">
        <v>0.3868677637987773</v>
      </c>
      <c r="G50" s="23">
        <v>0.33911649915626307</v>
      </c>
      <c r="H50" s="23">
        <v>0.37771241264574046</v>
      </c>
      <c r="I50" s="23">
        <v>0.54772255750516607</v>
      </c>
      <c r="J50" s="23">
        <v>0.5319774431308153</v>
      </c>
      <c r="K50" s="23">
        <v>9.1578745714639851</v>
      </c>
      <c r="L50" s="23">
        <v>0.52440442408507637</v>
      </c>
      <c r="M50" s="23">
        <v>0.54772255750516607</v>
      </c>
      <c r="N50" s="23">
        <v>3.7282703764614498</v>
      </c>
      <c r="O50" s="23">
        <v>0.49396356140913844</v>
      </c>
      <c r="P50" s="23">
        <v>0.63245553203367588</v>
      </c>
      <c r="Q50" s="23">
        <v>0.56803755744375428</v>
      </c>
      <c r="R50" s="23">
        <v>0.27323052410759041</v>
      </c>
      <c r="S50" s="23">
        <v>1.4455994430074448</v>
      </c>
      <c r="T50" s="23">
        <v>0.42150523919242866</v>
      </c>
      <c r="U50" s="23">
        <v>0.18297540818372263</v>
      </c>
      <c r="V50" s="23">
        <v>0.63639610306789429</v>
      </c>
      <c r="W50" s="23">
        <v>0.54772255750516607</v>
      </c>
      <c r="X50" s="147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3"/>
    </row>
    <row r="51" spans="1:65">
      <c r="A51" s="29"/>
      <c r="B51" s="3" t="s">
        <v>86</v>
      </c>
      <c r="C51" s="28"/>
      <c r="D51" s="13">
        <v>1.2698982189411987E-2</v>
      </c>
      <c r="E51" s="13">
        <v>2.5354524742207393E-2</v>
      </c>
      <c r="F51" s="13">
        <v>1.7841710859282579E-2</v>
      </c>
      <c r="G51" s="13">
        <v>1.5809627000291981E-2</v>
      </c>
      <c r="H51" s="13">
        <v>2.0126771544177999E-2</v>
      </c>
      <c r="I51" s="13">
        <v>2.4343224778007381E-2</v>
      </c>
      <c r="J51" s="13">
        <v>2.4125961139719519E-2</v>
      </c>
      <c r="K51" s="13">
        <v>7.4860010120959011E-2</v>
      </c>
      <c r="L51" s="13">
        <v>2.5031237426495288E-2</v>
      </c>
      <c r="M51" s="13">
        <v>2.5475467790937956E-2</v>
      </c>
      <c r="N51" s="13">
        <v>0.15864980325367872</v>
      </c>
      <c r="O51" s="13">
        <v>2.1856794752616746E-2</v>
      </c>
      <c r="P51" s="13">
        <v>2.8747978728803449E-2</v>
      </c>
      <c r="Q51" s="13">
        <v>2.4309738549661383E-2</v>
      </c>
      <c r="R51" s="13">
        <v>1.2040709118075034E-2</v>
      </c>
      <c r="S51" s="13">
        <v>6.54344885355546E-2</v>
      </c>
      <c r="T51" s="13">
        <v>1.9261473230423241E-2</v>
      </c>
      <c r="U51" s="13">
        <v>9.2833794106404188E-3</v>
      </c>
      <c r="V51" s="13">
        <v>2.1121676172183679E-2</v>
      </c>
      <c r="W51" s="13">
        <v>2.8088336282316211E-2</v>
      </c>
      <c r="X51" s="147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3"/>
    </row>
    <row r="52" spans="1:65">
      <c r="A52" s="29"/>
      <c r="B52" s="3" t="s">
        <v>274</v>
      </c>
      <c r="C52" s="28"/>
      <c r="D52" s="13">
        <v>-4.416881571862441E-2</v>
      </c>
      <c r="E52" s="13">
        <v>6.8460973511983436E-2</v>
      </c>
      <c r="F52" s="13">
        <v>-9.9232716958046474E-3</v>
      </c>
      <c r="G52" s="13">
        <v>-2.057744094734848E-2</v>
      </c>
      <c r="H52" s="13">
        <v>-0.14310038734010455</v>
      </c>
      <c r="I52" s="13">
        <v>2.7366320684599321E-2</v>
      </c>
      <c r="J52" s="13">
        <v>6.8189942709071527E-3</v>
      </c>
      <c r="K52" s="13">
        <v>4.5858287361666363</v>
      </c>
      <c r="L52" s="13">
        <v>-4.340780362922847E-2</v>
      </c>
      <c r="M52" s="13">
        <v>-1.8294404679160658E-2</v>
      </c>
      <c r="N52" s="13">
        <v>7.3027046048359301E-2</v>
      </c>
      <c r="O52" s="13">
        <v>3.1932393220975186E-2</v>
      </c>
      <c r="P52" s="13">
        <v>4.5359580027193314E-3</v>
      </c>
      <c r="Q52" s="13">
        <v>6.6938949333191111E-2</v>
      </c>
      <c r="R52" s="13">
        <v>3.6143619111647762E-2</v>
      </c>
      <c r="S52" s="13">
        <v>8.7512049139282233E-3</v>
      </c>
      <c r="T52" s="13">
        <v>-7.9112662305247383E-4</v>
      </c>
      <c r="U52" s="13">
        <v>-0.10002710308029106</v>
      </c>
      <c r="V52" s="13">
        <v>0.37575765521008808</v>
      </c>
      <c r="W52" s="13">
        <v>-0.10961585540668051</v>
      </c>
      <c r="X52" s="147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3"/>
    </row>
    <row r="53" spans="1:65">
      <c r="A53" s="29"/>
      <c r="B53" s="45" t="s">
        <v>275</v>
      </c>
      <c r="C53" s="46"/>
      <c r="D53" s="44">
        <v>0.85</v>
      </c>
      <c r="E53" s="44">
        <v>1.06</v>
      </c>
      <c r="F53" s="44">
        <v>0.26</v>
      </c>
      <c r="G53" s="44">
        <v>0.45</v>
      </c>
      <c r="H53" s="44">
        <v>2.52</v>
      </c>
      <c r="I53" s="44">
        <v>0.37</v>
      </c>
      <c r="J53" s="44">
        <v>0.02</v>
      </c>
      <c r="K53" s="44">
        <v>77.650000000000006</v>
      </c>
      <c r="L53" s="44">
        <v>0.83</v>
      </c>
      <c r="M53" s="44">
        <v>0.41</v>
      </c>
      <c r="N53" s="44">
        <v>1.1399999999999999</v>
      </c>
      <c r="O53" s="44">
        <v>0.45</v>
      </c>
      <c r="P53" s="44">
        <v>0.02</v>
      </c>
      <c r="Q53" s="44">
        <v>1.04</v>
      </c>
      <c r="R53" s="44">
        <v>0.52</v>
      </c>
      <c r="S53" s="44">
        <v>0.05</v>
      </c>
      <c r="T53" s="44">
        <v>0.11</v>
      </c>
      <c r="U53" s="44">
        <v>1.79</v>
      </c>
      <c r="V53" s="44">
        <v>6.27</v>
      </c>
      <c r="W53" s="44">
        <v>1.95</v>
      </c>
      <c r="X53" s="147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B54" s="3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BM54" s="53"/>
    </row>
    <row r="55" spans="1:65" ht="15">
      <c r="B55" s="8" t="s">
        <v>492</v>
      </c>
      <c r="BM55" s="27" t="s">
        <v>278</v>
      </c>
    </row>
    <row r="56" spans="1:65" ht="15">
      <c r="A56" s="24" t="s">
        <v>49</v>
      </c>
      <c r="B56" s="18" t="s">
        <v>118</v>
      </c>
      <c r="C56" s="15" t="s">
        <v>119</v>
      </c>
      <c r="D56" s="16" t="s">
        <v>244</v>
      </c>
      <c r="E56" s="147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7">
        <v>1</v>
      </c>
    </row>
    <row r="57" spans="1:65">
      <c r="A57" s="29"/>
      <c r="B57" s="19" t="s">
        <v>245</v>
      </c>
      <c r="C57" s="9" t="s">
        <v>245</v>
      </c>
      <c r="D57" s="145" t="s">
        <v>252</v>
      </c>
      <c r="E57" s="147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 t="s">
        <v>3</v>
      </c>
    </row>
    <row r="58" spans="1:65">
      <c r="A58" s="29"/>
      <c r="B58" s="19"/>
      <c r="C58" s="9"/>
      <c r="D58" s="10" t="s">
        <v>121</v>
      </c>
      <c r="E58" s="147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1</v>
      </c>
    </row>
    <row r="59" spans="1:65">
      <c r="A59" s="29"/>
      <c r="B59" s="19"/>
      <c r="C59" s="9"/>
      <c r="D59" s="25"/>
      <c r="E59" s="147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1</v>
      </c>
    </row>
    <row r="60" spans="1:65">
      <c r="A60" s="29"/>
      <c r="B60" s="18">
        <v>1</v>
      </c>
      <c r="C60" s="14">
        <v>1</v>
      </c>
      <c r="D60" s="210">
        <v>43</v>
      </c>
      <c r="E60" s="212"/>
      <c r="F60" s="213"/>
      <c r="G60" s="213"/>
      <c r="H60" s="213"/>
      <c r="I60" s="213"/>
      <c r="J60" s="213"/>
      <c r="K60" s="213"/>
      <c r="L60" s="213"/>
      <c r="M60" s="213"/>
      <c r="N60" s="213"/>
      <c r="O60" s="213"/>
      <c r="P60" s="213"/>
      <c r="Q60" s="213"/>
      <c r="R60" s="213"/>
      <c r="S60" s="213"/>
      <c r="T60" s="213"/>
      <c r="U60" s="213"/>
      <c r="V60" s="213"/>
      <c r="W60" s="213"/>
      <c r="X60" s="213"/>
      <c r="Y60" s="213"/>
      <c r="Z60" s="213"/>
      <c r="AA60" s="213"/>
      <c r="AB60" s="213"/>
      <c r="AC60" s="213"/>
      <c r="AD60" s="213"/>
      <c r="AE60" s="213"/>
      <c r="AF60" s="213"/>
      <c r="AG60" s="213"/>
      <c r="AH60" s="213"/>
      <c r="AI60" s="213"/>
      <c r="AJ60" s="213"/>
      <c r="AK60" s="213"/>
      <c r="AL60" s="213"/>
      <c r="AM60" s="213"/>
      <c r="AN60" s="213"/>
      <c r="AO60" s="213"/>
      <c r="AP60" s="213"/>
      <c r="AQ60" s="213"/>
      <c r="AR60" s="213"/>
      <c r="AS60" s="213"/>
      <c r="AT60" s="213"/>
      <c r="AU60" s="213"/>
      <c r="AV60" s="213"/>
      <c r="AW60" s="213"/>
      <c r="AX60" s="213"/>
      <c r="AY60" s="213"/>
      <c r="AZ60" s="213"/>
      <c r="BA60" s="213"/>
      <c r="BB60" s="213"/>
      <c r="BC60" s="213"/>
      <c r="BD60" s="213"/>
      <c r="BE60" s="213"/>
      <c r="BF60" s="213"/>
      <c r="BG60" s="213"/>
      <c r="BH60" s="213"/>
      <c r="BI60" s="213"/>
      <c r="BJ60" s="213"/>
      <c r="BK60" s="213"/>
      <c r="BL60" s="213"/>
      <c r="BM60" s="214">
        <v>1</v>
      </c>
    </row>
    <row r="61" spans="1:65">
      <c r="A61" s="29"/>
      <c r="B61" s="19">
        <v>1</v>
      </c>
      <c r="C61" s="9">
        <v>2</v>
      </c>
      <c r="D61" s="216">
        <v>42</v>
      </c>
      <c r="E61" s="212"/>
      <c r="F61" s="213"/>
      <c r="G61" s="213"/>
      <c r="H61" s="213"/>
      <c r="I61" s="213"/>
      <c r="J61" s="213"/>
      <c r="K61" s="213"/>
      <c r="L61" s="213"/>
      <c r="M61" s="213"/>
      <c r="N61" s="213"/>
      <c r="O61" s="213"/>
      <c r="P61" s="213"/>
      <c r="Q61" s="213"/>
      <c r="R61" s="213"/>
      <c r="S61" s="213"/>
      <c r="T61" s="213"/>
      <c r="U61" s="213"/>
      <c r="V61" s="213"/>
      <c r="W61" s="213"/>
      <c r="X61" s="213"/>
      <c r="Y61" s="213"/>
      <c r="Z61" s="213"/>
      <c r="AA61" s="213"/>
      <c r="AB61" s="213"/>
      <c r="AC61" s="213"/>
      <c r="AD61" s="213"/>
      <c r="AE61" s="213"/>
      <c r="AF61" s="213"/>
      <c r="AG61" s="213"/>
      <c r="AH61" s="213"/>
      <c r="AI61" s="213"/>
      <c r="AJ61" s="213"/>
      <c r="AK61" s="213"/>
      <c r="AL61" s="213"/>
      <c r="AM61" s="213"/>
      <c r="AN61" s="213"/>
      <c r="AO61" s="213"/>
      <c r="AP61" s="213"/>
      <c r="AQ61" s="213"/>
      <c r="AR61" s="213"/>
      <c r="AS61" s="213"/>
      <c r="AT61" s="213"/>
      <c r="AU61" s="213"/>
      <c r="AV61" s="213"/>
      <c r="AW61" s="213"/>
      <c r="AX61" s="213"/>
      <c r="AY61" s="213"/>
      <c r="AZ61" s="213"/>
      <c r="BA61" s="213"/>
      <c r="BB61" s="213"/>
      <c r="BC61" s="213"/>
      <c r="BD61" s="213"/>
      <c r="BE61" s="213"/>
      <c r="BF61" s="213"/>
      <c r="BG61" s="213"/>
      <c r="BH61" s="213"/>
      <c r="BI61" s="213"/>
      <c r="BJ61" s="213"/>
      <c r="BK61" s="213"/>
      <c r="BL61" s="213"/>
      <c r="BM61" s="214">
        <v>8</v>
      </c>
    </row>
    <row r="62" spans="1:65">
      <c r="A62" s="29"/>
      <c r="B62" s="19">
        <v>1</v>
      </c>
      <c r="C62" s="9">
        <v>3</v>
      </c>
      <c r="D62" s="216">
        <v>43</v>
      </c>
      <c r="E62" s="212"/>
      <c r="F62" s="213"/>
      <c r="G62" s="213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T62" s="213"/>
      <c r="U62" s="213"/>
      <c r="V62" s="213"/>
      <c r="W62" s="213"/>
      <c r="X62" s="213"/>
      <c r="Y62" s="213"/>
      <c r="Z62" s="213"/>
      <c r="AA62" s="213"/>
      <c r="AB62" s="213"/>
      <c r="AC62" s="213"/>
      <c r="AD62" s="213"/>
      <c r="AE62" s="213"/>
      <c r="AF62" s="213"/>
      <c r="AG62" s="213"/>
      <c r="AH62" s="213"/>
      <c r="AI62" s="213"/>
      <c r="AJ62" s="213"/>
      <c r="AK62" s="213"/>
      <c r="AL62" s="213"/>
      <c r="AM62" s="213"/>
      <c r="AN62" s="213"/>
      <c r="AO62" s="213"/>
      <c r="AP62" s="213"/>
      <c r="AQ62" s="213"/>
      <c r="AR62" s="213"/>
      <c r="AS62" s="213"/>
      <c r="AT62" s="213"/>
      <c r="AU62" s="213"/>
      <c r="AV62" s="213"/>
      <c r="AW62" s="213"/>
      <c r="AX62" s="213"/>
      <c r="AY62" s="213"/>
      <c r="AZ62" s="213"/>
      <c r="BA62" s="213"/>
      <c r="BB62" s="213"/>
      <c r="BC62" s="213"/>
      <c r="BD62" s="213"/>
      <c r="BE62" s="213"/>
      <c r="BF62" s="213"/>
      <c r="BG62" s="213"/>
      <c r="BH62" s="213"/>
      <c r="BI62" s="213"/>
      <c r="BJ62" s="213"/>
      <c r="BK62" s="213"/>
      <c r="BL62" s="213"/>
      <c r="BM62" s="214">
        <v>16</v>
      </c>
    </row>
    <row r="63" spans="1:65">
      <c r="A63" s="29"/>
      <c r="B63" s="19">
        <v>1</v>
      </c>
      <c r="C63" s="9">
        <v>4</v>
      </c>
      <c r="D63" s="216">
        <v>43</v>
      </c>
      <c r="E63" s="212"/>
      <c r="F63" s="213"/>
      <c r="G63" s="213"/>
      <c r="H63" s="213"/>
      <c r="I63" s="213"/>
      <c r="J63" s="213"/>
      <c r="K63" s="213"/>
      <c r="L63" s="213"/>
      <c r="M63" s="213"/>
      <c r="N63" s="213"/>
      <c r="O63" s="213"/>
      <c r="P63" s="213"/>
      <c r="Q63" s="213"/>
      <c r="R63" s="213"/>
      <c r="S63" s="213"/>
      <c r="T63" s="213"/>
      <c r="U63" s="213"/>
      <c r="V63" s="213"/>
      <c r="W63" s="213"/>
      <c r="X63" s="213"/>
      <c r="Y63" s="213"/>
      <c r="Z63" s="213"/>
      <c r="AA63" s="213"/>
      <c r="AB63" s="213"/>
      <c r="AC63" s="213"/>
      <c r="AD63" s="213"/>
      <c r="AE63" s="213"/>
      <c r="AF63" s="213"/>
      <c r="AG63" s="213"/>
      <c r="AH63" s="213"/>
      <c r="AI63" s="213"/>
      <c r="AJ63" s="213"/>
      <c r="AK63" s="213"/>
      <c r="AL63" s="213"/>
      <c r="AM63" s="213"/>
      <c r="AN63" s="213"/>
      <c r="AO63" s="213"/>
      <c r="AP63" s="213"/>
      <c r="AQ63" s="213"/>
      <c r="AR63" s="213"/>
      <c r="AS63" s="213"/>
      <c r="AT63" s="213"/>
      <c r="AU63" s="213"/>
      <c r="AV63" s="213"/>
      <c r="AW63" s="213"/>
      <c r="AX63" s="213"/>
      <c r="AY63" s="213"/>
      <c r="AZ63" s="213"/>
      <c r="BA63" s="213"/>
      <c r="BB63" s="213"/>
      <c r="BC63" s="213"/>
      <c r="BD63" s="213"/>
      <c r="BE63" s="213"/>
      <c r="BF63" s="213"/>
      <c r="BG63" s="213"/>
      <c r="BH63" s="213"/>
      <c r="BI63" s="213"/>
      <c r="BJ63" s="213"/>
      <c r="BK63" s="213"/>
      <c r="BL63" s="213"/>
      <c r="BM63" s="214">
        <v>43</v>
      </c>
    </row>
    <row r="64" spans="1:65">
      <c r="A64" s="29"/>
      <c r="B64" s="19">
        <v>1</v>
      </c>
      <c r="C64" s="9">
        <v>5</v>
      </c>
      <c r="D64" s="216">
        <v>44</v>
      </c>
      <c r="E64" s="212"/>
      <c r="F64" s="213"/>
      <c r="G64" s="213"/>
      <c r="H64" s="213"/>
      <c r="I64" s="213"/>
      <c r="J64" s="213"/>
      <c r="K64" s="213"/>
      <c r="L64" s="213"/>
      <c r="M64" s="213"/>
      <c r="N64" s="213"/>
      <c r="O64" s="213"/>
      <c r="P64" s="213"/>
      <c r="Q64" s="213"/>
      <c r="R64" s="213"/>
      <c r="S64" s="213"/>
      <c r="T64" s="213"/>
      <c r="U64" s="213"/>
      <c r="V64" s="213"/>
      <c r="W64" s="213"/>
      <c r="X64" s="213"/>
      <c r="Y64" s="213"/>
      <c r="Z64" s="213"/>
      <c r="AA64" s="213"/>
      <c r="AB64" s="213"/>
      <c r="AC64" s="213"/>
      <c r="AD64" s="213"/>
      <c r="AE64" s="213"/>
      <c r="AF64" s="213"/>
      <c r="AG64" s="213"/>
      <c r="AH64" s="213"/>
      <c r="AI64" s="213"/>
      <c r="AJ64" s="213"/>
      <c r="AK64" s="213"/>
      <c r="AL64" s="213"/>
      <c r="AM64" s="213"/>
      <c r="AN64" s="213"/>
      <c r="AO64" s="213"/>
      <c r="AP64" s="213"/>
      <c r="AQ64" s="213"/>
      <c r="AR64" s="213"/>
      <c r="AS64" s="213"/>
      <c r="AT64" s="213"/>
      <c r="AU64" s="213"/>
      <c r="AV64" s="213"/>
      <c r="AW64" s="213"/>
      <c r="AX64" s="213"/>
      <c r="AY64" s="213"/>
      <c r="AZ64" s="213"/>
      <c r="BA64" s="213"/>
      <c r="BB64" s="213"/>
      <c r="BC64" s="213"/>
      <c r="BD64" s="213"/>
      <c r="BE64" s="213"/>
      <c r="BF64" s="213"/>
      <c r="BG64" s="213"/>
      <c r="BH64" s="213"/>
      <c r="BI64" s="213"/>
      <c r="BJ64" s="213"/>
      <c r="BK64" s="213"/>
      <c r="BL64" s="213"/>
      <c r="BM64" s="214">
        <v>14</v>
      </c>
    </row>
    <row r="65" spans="1:65">
      <c r="A65" s="29"/>
      <c r="B65" s="19">
        <v>1</v>
      </c>
      <c r="C65" s="9">
        <v>6</v>
      </c>
      <c r="D65" s="216">
        <v>43</v>
      </c>
      <c r="E65" s="212"/>
      <c r="F65" s="213"/>
      <c r="G65" s="213"/>
      <c r="H65" s="213"/>
      <c r="I65" s="213"/>
      <c r="J65" s="213"/>
      <c r="K65" s="213"/>
      <c r="L65" s="213"/>
      <c r="M65" s="213"/>
      <c r="N65" s="213"/>
      <c r="O65" s="213"/>
      <c r="P65" s="213"/>
      <c r="Q65" s="213"/>
      <c r="R65" s="213"/>
      <c r="S65" s="213"/>
      <c r="T65" s="213"/>
      <c r="U65" s="213"/>
      <c r="V65" s="213"/>
      <c r="W65" s="213"/>
      <c r="X65" s="213"/>
      <c r="Y65" s="213"/>
      <c r="Z65" s="213"/>
      <c r="AA65" s="213"/>
      <c r="AB65" s="213"/>
      <c r="AC65" s="213"/>
      <c r="AD65" s="213"/>
      <c r="AE65" s="213"/>
      <c r="AF65" s="213"/>
      <c r="AG65" s="213"/>
      <c r="AH65" s="213"/>
      <c r="AI65" s="213"/>
      <c r="AJ65" s="213"/>
      <c r="AK65" s="213"/>
      <c r="AL65" s="213"/>
      <c r="AM65" s="213"/>
      <c r="AN65" s="213"/>
      <c r="AO65" s="213"/>
      <c r="AP65" s="213"/>
      <c r="AQ65" s="213"/>
      <c r="AR65" s="213"/>
      <c r="AS65" s="213"/>
      <c r="AT65" s="213"/>
      <c r="AU65" s="213"/>
      <c r="AV65" s="213"/>
      <c r="AW65" s="213"/>
      <c r="AX65" s="213"/>
      <c r="AY65" s="213"/>
      <c r="AZ65" s="213"/>
      <c r="BA65" s="213"/>
      <c r="BB65" s="213"/>
      <c r="BC65" s="213"/>
      <c r="BD65" s="213"/>
      <c r="BE65" s="213"/>
      <c r="BF65" s="213"/>
      <c r="BG65" s="213"/>
      <c r="BH65" s="213"/>
      <c r="BI65" s="213"/>
      <c r="BJ65" s="213"/>
      <c r="BK65" s="213"/>
      <c r="BL65" s="213"/>
      <c r="BM65" s="218"/>
    </row>
    <row r="66" spans="1:65">
      <c r="A66" s="29"/>
      <c r="B66" s="20" t="s">
        <v>271</v>
      </c>
      <c r="C66" s="12"/>
      <c r="D66" s="219">
        <v>43</v>
      </c>
      <c r="E66" s="212"/>
      <c r="F66" s="213"/>
      <c r="G66" s="213"/>
      <c r="H66" s="213"/>
      <c r="I66" s="213"/>
      <c r="J66" s="213"/>
      <c r="K66" s="213"/>
      <c r="L66" s="213"/>
      <c r="M66" s="213"/>
      <c r="N66" s="213"/>
      <c r="O66" s="213"/>
      <c r="P66" s="213"/>
      <c r="Q66" s="213"/>
      <c r="R66" s="213"/>
      <c r="S66" s="213"/>
      <c r="T66" s="213"/>
      <c r="U66" s="213"/>
      <c r="V66" s="213"/>
      <c r="W66" s="213"/>
      <c r="X66" s="213"/>
      <c r="Y66" s="213"/>
      <c r="Z66" s="213"/>
      <c r="AA66" s="213"/>
      <c r="AB66" s="213"/>
      <c r="AC66" s="213"/>
      <c r="AD66" s="213"/>
      <c r="AE66" s="213"/>
      <c r="AF66" s="213"/>
      <c r="AG66" s="213"/>
      <c r="AH66" s="213"/>
      <c r="AI66" s="213"/>
      <c r="AJ66" s="213"/>
      <c r="AK66" s="213"/>
      <c r="AL66" s="213"/>
      <c r="AM66" s="213"/>
      <c r="AN66" s="213"/>
      <c r="AO66" s="213"/>
      <c r="AP66" s="213"/>
      <c r="AQ66" s="213"/>
      <c r="AR66" s="213"/>
      <c r="AS66" s="213"/>
      <c r="AT66" s="213"/>
      <c r="AU66" s="213"/>
      <c r="AV66" s="213"/>
      <c r="AW66" s="213"/>
      <c r="AX66" s="213"/>
      <c r="AY66" s="213"/>
      <c r="AZ66" s="213"/>
      <c r="BA66" s="213"/>
      <c r="BB66" s="213"/>
      <c r="BC66" s="213"/>
      <c r="BD66" s="213"/>
      <c r="BE66" s="213"/>
      <c r="BF66" s="213"/>
      <c r="BG66" s="213"/>
      <c r="BH66" s="213"/>
      <c r="BI66" s="213"/>
      <c r="BJ66" s="213"/>
      <c r="BK66" s="213"/>
      <c r="BL66" s="213"/>
      <c r="BM66" s="218"/>
    </row>
    <row r="67" spans="1:65">
      <c r="A67" s="29"/>
      <c r="B67" s="3" t="s">
        <v>272</v>
      </c>
      <c r="C67" s="28"/>
      <c r="D67" s="216">
        <v>43</v>
      </c>
      <c r="E67" s="212"/>
      <c r="F67" s="213"/>
      <c r="G67" s="213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T67" s="213"/>
      <c r="U67" s="213"/>
      <c r="V67" s="213"/>
      <c r="W67" s="213"/>
      <c r="X67" s="213"/>
      <c r="Y67" s="213"/>
      <c r="Z67" s="213"/>
      <c r="AA67" s="213"/>
      <c r="AB67" s="213"/>
      <c r="AC67" s="213"/>
      <c r="AD67" s="213"/>
      <c r="AE67" s="213"/>
      <c r="AF67" s="213"/>
      <c r="AG67" s="213"/>
      <c r="AH67" s="213"/>
      <c r="AI67" s="213"/>
      <c r="AJ67" s="213"/>
      <c r="AK67" s="213"/>
      <c r="AL67" s="213"/>
      <c r="AM67" s="213"/>
      <c r="AN67" s="213"/>
      <c r="AO67" s="213"/>
      <c r="AP67" s="213"/>
      <c r="AQ67" s="213"/>
      <c r="AR67" s="213"/>
      <c r="AS67" s="213"/>
      <c r="AT67" s="213"/>
      <c r="AU67" s="213"/>
      <c r="AV67" s="213"/>
      <c r="AW67" s="213"/>
      <c r="AX67" s="213"/>
      <c r="AY67" s="213"/>
      <c r="AZ67" s="213"/>
      <c r="BA67" s="213"/>
      <c r="BB67" s="213"/>
      <c r="BC67" s="213"/>
      <c r="BD67" s="213"/>
      <c r="BE67" s="213"/>
      <c r="BF67" s="213"/>
      <c r="BG67" s="213"/>
      <c r="BH67" s="213"/>
      <c r="BI67" s="213"/>
      <c r="BJ67" s="213"/>
      <c r="BK67" s="213"/>
      <c r="BL67" s="213"/>
      <c r="BM67" s="218"/>
    </row>
    <row r="68" spans="1:65">
      <c r="A68" s="29"/>
      <c r="B68" s="3" t="s">
        <v>273</v>
      </c>
      <c r="C68" s="28"/>
      <c r="D68" s="216">
        <v>0.63245553203367588</v>
      </c>
      <c r="E68" s="212"/>
      <c r="F68" s="213"/>
      <c r="G68" s="213"/>
      <c r="H68" s="213"/>
      <c r="I68" s="213"/>
      <c r="J68" s="213"/>
      <c r="K68" s="213"/>
      <c r="L68" s="213"/>
      <c r="M68" s="213"/>
      <c r="N68" s="213"/>
      <c r="O68" s="213"/>
      <c r="P68" s="213"/>
      <c r="Q68" s="213"/>
      <c r="R68" s="213"/>
      <c r="S68" s="213"/>
      <c r="T68" s="213"/>
      <c r="U68" s="213"/>
      <c r="V68" s="213"/>
      <c r="W68" s="213"/>
      <c r="X68" s="213"/>
      <c r="Y68" s="213"/>
      <c r="Z68" s="213"/>
      <c r="AA68" s="213"/>
      <c r="AB68" s="213"/>
      <c r="AC68" s="213"/>
      <c r="AD68" s="213"/>
      <c r="AE68" s="213"/>
      <c r="AF68" s="213"/>
      <c r="AG68" s="213"/>
      <c r="AH68" s="213"/>
      <c r="AI68" s="213"/>
      <c r="AJ68" s="213"/>
      <c r="AK68" s="213"/>
      <c r="AL68" s="213"/>
      <c r="AM68" s="213"/>
      <c r="AN68" s="213"/>
      <c r="AO68" s="213"/>
      <c r="AP68" s="213"/>
      <c r="AQ68" s="213"/>
      <c r="AR68" s="213"/>
      <c r="AS68" s="213"/>
      <c r="AT68" s="213"/>
      <c r="AU68" s="213"/>
      <c r="AV68" s="213"/>
      <c r="AW68" s="213"/>
      <c r="AX68" s="213"/>
      <c r="AY68" s="213"/>
      <c r="AZ68" s="213"/>
      <c r="BA68" s="213"/>
      <c r="BB68" s="213"/>
      <c r="BC68" s="213"/>
      <c r="BD68" s="213"/>
      <c r="BE68" s="213"/>
      <c r="BF68" s="213"/>
      <c r="BG68" s="213"/>
      <c r="BH68" s="213"/>
      <c r="BI68" s="213"/>
      <c r="BJ68" s="213"/>
      <c r="BK68" s="213"/>
      <c r="BL68" s="213"/>
      <c r="BM68" s="218"/>
    </row>
    <row r="69" spans="1:65">
      <c r="A69" s="29"/>
      <c r="B69" s="3" t="s">
        <v>86</v>
      </c>
      <c r="C69" s="28"/>
      <c r="D69" s="13">
        <v>1.4708268186829672E-2</v>
      </c>
      <c r="E69" s="147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3"/>
    </row>
    <row r="70" spans="1:65">
      <c r="A70" s="29"/>
      <c r="B70" s="3" t="s">
        <v>274</v>
      </c>
      <c r="C70" s="28"/>
      <c r="D70" s="13">
        <v>0</v>
      </c>
      <c r="E70" s="147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3"/>
    </row>
    <row r="71" spans="1:65">
      <c r="A71" s="29"/>
      <c r="B71" s="45" t="s">
        <v>275</v>
      </c>
      <c r="C71" s="46"/>
      <c r="D71" s="44" t="s">
        <v>276</v>
      </c>
      <c r="E71" s="147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3"/>
    </row>
    <row r="72" spans="1:65">
      <c r="B72" s="30"/>
      <c r="C72" s="20"/>
      <c r="D72" s="20"/>
      <c r="BM72" s="53"/>
    </row>
    <row r="73" spans="1:65" ht="15">
      <c r="B73" s="8" t="s">
        <v>493</v>
      </c>
      <c r="BM73" s="27" t="s">
        <v>66</v>
      </c>
    </row>
    <row r="74" spans="1:65" ht="15">
      <c r="A74" s="24" t="s">
        <v>10</v>
      </c>
      <c r="B74" s="18" t="s">
        <v>118</v>
      </c>
      <c r="C74" s="15" t="s">
        <v>119</v>
      </c>
      <c r="D74" s="16" t="s">
        <v>244</v>
      </c>
      <c r="E74" s="17" t="s">
        <v>244</v>
      </c>
      <c r="F74" s="17" t="s">
        <v>244</v>
      </c>
      <c r="G74" s="17" t="s">
        <v>244</v>
      </c>
      <c r="H74" s="17" t="s">
        <v>244</v>
      </c>
      <c r="I74" s="17" t="s">
        <v>244</v>
      </c>
      <c r="J74" s="17" t="s">
        <v>244</v>
      </c>
      <c r="K74" s="17" t="s">
        <v>244</v>
      </c>
      <c r="L74" s="17" t="s">
        <v>244</v>
      </c>
      <c r="M74" s="17" t="s">
        <v>244</v>
      </c>
      <c r="N74" s="17" t="s">
        <v>244</v>
      </c>
      <c r="O74" s="17" t="s">
        <v>244</v>
      </c>
      <c r="P74" s="17" t="s">
        <v>244</v>
      </c>
      <c r="Q74" s="17" t="s">
        <v>244</v>
      </c>
      <c r="R74" s="17" t="s">
        <v>244</v>
      </c>
      <c r="S74" s="17" t="s">
        <v>244</v>
      </c>
      <c r="T74" s="17" t="s">
        <v>244</v>
      </c>
      <c r="U74" s="17" t="s">
        <v>244</v>
      </c>
      <c r="V74" s="17" t="s">
        <v>244</v>
      </c>
      <c r="W74" s="17" t="s">
        <v>244</v>
      </c>
      <c r="X74" s="147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1</v>
      </c>
    </row>
    <row r="75" spans="1:65">
      <c r="A75" s="29"/>
      <c r="B75" s="19" t="s">
        <v>245</v>
      </c>
      <c r="C75" s="9" t="s">
        <v>245</v>
      </c>
      <c r="D75" s="145" t="s">
        <v>247</v>
      </c>
      <c r="E75" s="146" t="s">
        <v>248</v>
      </c>
      <c r="F75" s="146" t="s">
        <v>249</v>
      </c>
      <c r="G75" s="146" t="s">
        <v>250</v>
      </c>
      <c r="H75" s="146" t="s">
        <v>287</v>
      </c>
      <c r="I75" s="146" t="s">
        <v>251</v>
      </c>
      <c r="J75" s="146" t="s">
        <v>252</v>
      </c>
      <c r="K75" s="146" t="s">
        <v>253</v>
      </c>
      <c r="L75" s="146" t="s">
        <v>254</v>
      </c>
      <c r="M75" s="146" t="s">
        <v>255</v>
      </c>
      <c r="N75" s="146" t="s">
        <v>256</v>
      </c>
      <c r="O75" s="146" t="s">
        <v>257</v>
      </c>
      <c r="P75" s="146" t="s">
        <v>258</v>
      </c>
      <c r="Q75" s="146" t="s">
        <v>260</v>
      </c>
      <c r="R75" s="146" t="s">
        <v>261</v>
      </c>
      <c r="S75" s="146" t="s">
        <v>262</v>
      </c>
      <c r="T75" s="146" t="s">
        <v>263</v>
      </c>
      <c r="U75" s="146" t="s">
        <v>288</v>
      </c>
      <c r="V75" s="146" t="s">
        <v>290</v>
      </c>
      <c r="W75" s="146" t="s">
        <v>264</v>
      </c>
      <c r="X75" s="147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 t="s">
        <v>3</v>
      </c>
    </row>
    <row r="76" spans="1:65">
      <c r="A76" s="29"/>
      <c r="B76" s="19"/>
      <c r="C76" s="9"/>
      <c r="D76" s="10" t="s">
        <v>291</v>
      </c>
      <c r="E76" s="11" t="s">
        <v>291</v>
      </c>
      <c r="F76" s="11" t="s">
        <v>292</v>
      </c>
      <c r="G76" s="11" t="s">
        <v>291</v>
      </c>
      <c r="H76" s="11" t="s">
        <v>291</v>
      </c>
      <c r="I76" s="11" t="s">
        <v>121</v>
      </c>
      <c r="J76" s="11" t="s">
        <v>292</v>
      </c>
      <c r="K76" s="11" t="s">
        <v>291</v>
      </c>
      <c r="L76" s="11" t="s">
        <v>291</v>
      </c>
      <c r="M76" s="11" t="s">
        <v>291</v>
      </c>
      <c r="N76" s="11" t="s">
        <v>292</v>
      </c>
      <c r="O76" s="11" t="s">
        <v>121</v>
      </c>
      <c r="P76" s="11" t="s">
        <v>291</v>
      </c>
      <c r="Q76" s="11" t="s">
        <v>291</v>
      </c>
      <c r="R76" s="11" t="s">
        <v>292</v>
      </c>
      <c r="S76" s="11" t="s">
        <v>292</v>
      </c>
      <c r="T76" s="11" t="s">
        <v>121</v>
      </c>
      <c r="U76" s="11" t="s">
        <v>121</v>
      </c>
      <c r="V76" s="11" t="s">
        <v>291</v>
      </c>
      <c r="W76" s="11" t="s">
        <v>291</v>
      </c>
      <c r="X76" s="147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>
        <v>0</v>
      </c>
    </row>
    <row r="77" spans="1:65">
      <c r="A77" s="29"/>
      <c r="B77" s="19"/>
      <c r="C77" s="9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147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0</v>
      </c>
    </row>
    <row r="78" spans="1:65">
      <c r="A78" s="29"/>
      <c r="B78" s="18">
        <v>1</v>
      </c>
      <c r="C78" s="14">
        <v>1</v>
      </c>
      <c r="D78" s="237">
        <v>397</v>
      </c>
      <c r="E78" s="221">
        <v>470</v>
      </c>
      <c r="F78" s="221">
        <v>448.6</v>
      </c>
      <c r="G78" s="221">
        <v>440</v>
      </c>
      <c r="H78" s="237">
        <v>403</v>
      </c>
      <c r="I78" s="221">
        <v>457.34540363712591</v>
      </c>
      <c r="J78" s="221">
        <v>469</v>
      </c>
      <c r="K78" s="221">
        <v>480</v>
      </c>
      <c r="L78" s="237">
        <v>416</v>
      </c>
      <c r="M78" s="221">
        <v>460</v>
      </c>
      <c r="N78" s="221">
        <v>453</v>
      </c>
      <c r="O78" s="221">
        <v>445</v>
      </c>
      <c r="P78" s="221">
        <v>430</v>
      </c>
      <c r="Q78" s="221">
        <v>475</v>
      </c>
      <c r="R78" s="221">
        <v>464</v>
      </c>
      <c r="S78" s="221">
        <v>434.91490350822772</v>
      </c>
      <c r="T78" s="221">
        <v>449</v>
      </c>
      <c r="U78" s="221">
        <v>432.51707390868529</v>
      </c>
      <c r="V78" s="221">
        <v>468</v>
      </c>
      <c r="W78" s="221">
        <v>466</v>
      </c>
      <c r="X78" s="222"/>
      <c r="Y78" s="223"/>
      <c r="Z78" s="223"/>
      <c r="AA78" s="223"/>
      <c r="AB78" s="223"/>
      <c r="AC78" s="223"/>
      <c r="AD78" s="223"/>
      <c r="AE78" s="223"/>
      <c r="AF78" s="223"/>
      <c r="AG78" s="223"/>
      <c r="AH78" s="223"/>
      <c r="AI78" s="223"/>
      <c r="AJ78" s="223"/>
      <c r="AK78" s="223"/>
      <c r="AL78" s="223"/>
      <c r="AM78" s="223"/>
      <c r="AN78" s="223"/>
      <c r="AO78" s="223"/>
      <c r="AP78" s="223"/>
      <c r="AQ78" s="223"/>
      <c r="AR78" s="223"/>
      <c r="AS78" s="223"/>
      <c r="AT78" s="223"/>
      <c r="AU78" s="223"/>
      <c r="AV78" s="223"/>
      <c r="AW78" s="223"/>
      <c r="AX78" s="223"/>
      <c r="AY78" s="223"/>
      <c r="AZ78" s="223"/>
      <c r="BA78" s="223"/>
      <c r="BB78" s="223"/>
      <c r="BC78" s="223"/>
      <c r="BD78" s="223"/>
      <c r="BE78" s="223"/>
      <c r="BF78" s="223"/>
      <c r="BG78" s="223"/>
      <c r="BH78" s="223"/>
      <c r="BI78" s="223"/>
      <c r="BJ78" s="223"/>
      <c r="BK78" s="223"/>
      <c r="BL78" s="223"/>
      <c r="BM78" s="224">
        <v>1</v>
      </c>
    </row>
    <row r="79" spans="1:65">
      <c r="A79" s="29"/>
      <c r="B79" s="19">
        <v>1</v>
      </c>
      <c r="C79" s="9">
        <v>2</v>
      </c>
      <c r="D79" s="238">
        <v>411</v>
      </c>
      <c r="E79" s="225">
        <v>460</v>
      </c>
      <c r="F79" s="225">
        <v>449.6</v>
      </c>
      <c r="G79" s="239">
        <v>680</v>
      </c>
      <c r="H79" s="238">
        <v>411</v>
      </c>
      <c r="I79" s="225">
        <v>457.55129514499998</v>
      </c>
      <c r="J79" s="225">
        <v>483</v>
      </c>
      <c r="K79" s="225">
        <v>470</v>
      </c>
      <c r="L79" s="238">
        <v>428</v>
      </c>
      <c r="M79" s="225">
        <v>450</v>
      </c>
      <c r="N79" s="225">
        <v>455</v>
      </c>
      <c r="O79" s="225">
        <v>441</v>
      </c>
      <c r="P79" s="225">
        <v>440</v>
      </c>
      <c r="Q79" s="225">
        <v>466</v>
      </c>
      <c r="R79" s="225">
        <v>461</v>
      </c>
      <c r="S79" s="225">
        <v>428.95015466829483</v>
      </c>
      <c r="T79" s="225">
        <v>445</v>
      </c>
      <c r="U79" s="225">
        <v>456.67676678290235</v>
      </c>
      <c r="V79" s="225">
        <v>456</v>
      </c>
      <c r="W79" s="225">
        <v>451</v>
      </c>
      <c r="X79" s="222"/>
      <c r="Y79" s="223"/>
      <c r="Z79" s="223"/>
      <c r="AA79" s="223"/>
      <c r="AB79" s="223"/>
      <c r="AC79" s="223"/>
      <c r="AD79" s="223"/>
      <c r="AE79" s="223"/>
      <c r="AF79" s="223"/>
      <c r="AG79" s="223"/>
      <c r="AH79" s="223"/>
      <c r="AI79" s="223"/>
      <c r="AJ79" s="223"/>
      <c r="AK79" s="223"/>
      <c r="AL79" s="223"/>
      <c r="AM79" s="223"/>
      <c r="AN79" s="223"/>
      <c r="AO79" s="223"/>
      <c r="AP79" s="223"/>
      <c r="AQ79" s="223"/>
      <c r="AR79" s="223"/>
      <c r="AS79" s="223"/>
      <c r="AT79" s="223"/>
      <c r="AU79" s="223"/>
      <c r="AV79" s="223"/>
      <c r="AW79" s="223"/>
      <c r="AX79" s="223"/>
      <c r="AY79" s="223"/>
      <c r="AZ79" s="223"/>
      <c r="BA79" s="223"/>
      <c r="BB79" s="223"/>
      <c r="BC79" s="223"/>
      <c r="BD79" s="223"/>
      <c r="BE79" s="223"/>
      <c r="BF79" s="223"/>
      <c r="BG79" s="223"/>
      <c r="BH79" s="223"/>
      <c r="BI79" s="223"/>
      <c r="BJ79" s="223"/>
      <c r="BK79" s="223"/>
      <c r="BL79" s="223"/>
      <c r="BM79" s="224" t="e">
        <v>#N/A</v>
      </c>
    </row>
    <row r="80" spans="1:65">
      <c r="A80" s="29"/>
      <c r="B80" s="19">
        <v>1</v>
      </c>
      <c r="C80" s="9">
        <v>3</v>
      </c>
      <c r="D80" s="238">
        <v>409</v>
      </c>
      <c r="E80" s="225">
        <v>440</v>
      </c>
      <c r="F80" s="225">
        <v>442</v>
      </c>
      <c r="G80" s="225">
        <v>460</v>
      </c>
      <c r="H80" s="238">
        <v>412</v>
      </c>
      <c r="I80" s="225">
        <v>457.01551295145026</v>
      </c>
      <c r="J80" s="225">
        <v>478</v>
      </c>
      <c r="K80" s="225">
        <v>460</v>
      </c>
      <c r="L80" s="239">
        <v>439</v>
      </c>
      <c r="M80" s="225">
        <v>460</v>
      </c>
      <c r="N80" s="225">
        <v>452</v>
      </c>
      <c r="O80" s="225">
        <v>445</v>
      </c>
      <c r="P80" s="225">
        <v>440</v>
      </c>
      <c r="Q80" s="225">
        <v>461</v>
      </c>
      <c r="R80" s="225">
        <v>464</v>
      </c>
      <c r="S80" s="225">
        <v>429.92245875430467</v>
      </c>
      <c r="T80" s="225">
        <v>451</v>
      </c>
      <c r="U80" s="225">
        <v>439.24169796514627</v>
      </c>
      <c r="V80" s="225">
        <v>460</v>
      </c>
      <c r="W80" s="225">
        <v>461</v>
      </c>
      <c r="X80" s="222"/>
      <c r="Y80" s="223"/>
      <c r="Z80" s="223"/>
      <c r="AA80" s="223"/>
      <c r="AB80" s="223"/>
      <c r="AC80" s="223"/>
      <c r="AD80" s="223"/>
      <c r="AE80" s="223"/>
      <c r="AF80" s="223"/>
      <c r="AG80" s="223"/>
      <c r="AH80" s="223"/>
      <c r="AI80" s="223"/>
      <c r="AJ80" s="223"/>
      <c r="AK80" s="223"/>
      <c r="AL80" s="223"/>
      <c r="AM80" s="223"/>
      <c r="AN80" s="223"/>
      <c r="AO80" s="223"/>
      <c r="AP80" s="223"/>
      <c r="AQ80" s="223"/>
      <c r="AR80" s="223"/>
      <c r="AS80" s="223"/>
      <c r="AT80" s="223"/>
      <c r="AU80" s="223"/>
      <c r="AV80" s="223"/>
      <c r="AW80" s="223"/>
      <c r="AX80" s="223"/>
      <c r="AY80" s="223"/>
      <c r="AZ80" s="223"/>
      <c r="BA80" s="223"/>
      <c r="BB80" s="223"/>
      <c r="BC80" s="223"/>
      <c r="BD80" s="223"/>
      <c r="BE80" s="223"/>
      <c r="BF80" s="223"/>
      <c r="BG80" s="223"/>
      <c r="BH80" s="223"/>
      <c r="BI80" s="223"/>
      <c r="BJ80" s="223"/>
      <c r="BK80" s="223"/>
      <c r="BL80" s="223"/>
      <c r="BM80" s="224">
        <v>16</v>
      </c>
    </row>
    <row r="81" spans="1:65">
      <c r="A81" s="29"/>
      <c r="B81" s="19">
        <v>1</v>
      </c>
      <c r="C81" s="9">
        <v>4</v>
      </c>
      <c r="D81" s="238">
        <v>408</v>
      </c>
      <c r="E81" s="225">
        <v>460</v>
      </c>
      <c r="F81" s="225">
        <v>435.5</v>
      </c>
      <c r="G81" s="225">
        <v>440</v>
      </c>
      <c r="H81" s="238">
        <v>414</v>
      </c>
      <c r="I81" s="225">
        <v>457.6494337387</v>
      </c>
      <c r="J81" s="225">
        <v>467</v>
      </c>
      <c r="K81" s="225">
        <v>460</v>
      </c>
      <c r="L81" s="238">
        <v>421</v>
      </c>
      <c r="M81" s="225">
        <v>450</v>
      </c>
      <c r="N81" s="225">
        <v>454</v>
      </c>
      <c r="O81" s="225">
        <v>439</v>
      </c>
      <c r="P81" s="225">
        <v>440</v>
      </c>
      <c r="Q81" s="225">
        <v>447</v>
      </c>
      <c r="R81" s="225">
        <v>461</v>
      </c>
      <c r="S81" s="225">
        <v>436.5922611046949</v>
      </c>
      <c r="T81" s="225">
        <v>447</v>
      </c>
      <c r="U81" s="225">
        <v>470.92681275527997</v>
      </c>
      <c r="V81" s="225">
        <v>461</v>
      </c>
      <c r="W81" s="225">
        <v>427</v>
      </c>
      <c r="X81" s="222"/>
      <c r="Y81" s="223"/>
      <c r="Z81" s="223"/>
      <c r="AA81" s="223"/>
      <c r="AB81" s="223"/>
      <c r="AC81" s="223"/>
      <c r="AD81" s="223"/>
      <c r="AE81" s="223"/>
      <c r="AF81" s="223"/>
      <c r="AG81" s="223"/>
      <c r="AH81" s="223"/>
      <c r="AI81" s="223"/>
      <c r="AJ81" s="223"/>
      <c r="AK81" s="223"/>
      <c r="AL81" s="223"/>
      <c r="AM81" s="223"/>
      <c r="AN81" s="223"/>
      <c r="AO81" s="223"/>
      <c r="AP81" s="223"/>
      <c r="AQ81" s="223"/>
      <c r="AR81" s="223"/>
      <c r="AS81" s="223"/>
      <c r="AT81" s="223"/>
      <c r="AU81" s="223"/>
      <c r="AV81" s="223"/>
      <c r="AW81" s="223"/>
      <c r="AX81" s="223"/>
      <c r="AY81" s="223"/>
      <c r="AZ81" s="223"/>
      <c r="BA81" s="223"/>
      <c r="BB81" s="223"/>
      <c r="BC81" s="223"/>
      <c r="BD81" s="223"/>
      <c r="BE81" s="223"/>
      <c r="BF81" s="223"/>
      <c r="BG81" s="223"/>
      <c r="BH81" s="223"/>
      <c r="BI81" s="223"/>
      <c r="BJ81" s="223"/>
      <c r="BK81" s="223"/>
      <c r="BL81" s="223"/>
      <c r="BM81" s="224">
        <v>452.42419090538624</v>
      </c>
    </row>
    <row r="82" spans="1:65">
      <c r="A82" s="29"/>
      <c r="B82" s="19">
        <v>1</v>
      </c>
      <c r="C82" s="9">
        <v>5</v>
      </c>
      <c r="D82" s="239">
        <v>450</v>
      </c>
      <c r="E82" s="225">
        <v>460</v>
      </c>
      <c r="F82" s="225">
        <v>451.4</v>
      </c>
      <c r="G82" s="225">
        <v>450</v>
      </c>
      <c r="H82" s="238">
        <v>427</v>
      </c>
      <c r="I82" s="225">
        <v>457.42568208236895</v>
      </c>
      <c r="J82" s="225">
        <v>462</v>
      </c>
      <c r="K82" s="225">
        <v>460</v>
      </c>
      <c r="L82" s="238">
        <v>422</v>
      </c>
      <c r="M82" s="225">
        <v>450</v>
      </c>
      <c r="N82" s="225">
        <v>450</v>
      </c>
      <c r="O82" s="239">
        <v>416</v>
      </c>
      <c r="P82" s="225">
        <v>440</v>
      </c>
      <c r="Q82" s="225">
        <v>445</v>
      </c>
      <c r="R82" s="225">
        <v>468</v>
      </c>
      <c r="S82" s="225">
        <v>436.95121359235901</v>
      </c>
      <c r="T82" s="225">
        <v>449</v>
      </c>
      <c r="U82" s="225">
        <v>466.95924212257609</v>
      </c>
      <c r="V82" s="225">
        <v>454</v>
      </c>
      <c r="W82" s="225">
        <v>447</v>
      </c>
      <c r="X82" s="222"/>
      <c r="Y82" s="223"/>
      <c r="Z82" s="223"/>
      <c r="AA82" s="223"/>
      <c r="AB82" s="223"/>
      <c r="AC82" s="223"/>
      <c r="AD82" s="223"/>
      <c r="AE82" s="223"/>
      <c r="AF82" s="223"/>
      <c r="AG82" s="223"/>
      <c r="AH82" s="223"/>
      <c r="AI82" s="223"/>
      <c r="AJ82" s="223"/>
      <c r="AK82" s="223"/>
      <c r="AL82" s="223"/>
      <c r="AM82" s="223"/>
      <c r="AN82" s="223"/>
      <c r="AO82" s="223"/>
      <c r="AP82" s="223"/>
      <c r="AQ82" s="223"/>
      <c r="AR82" s="223"/>
      <c r="AS82" s="223"/>
      <c r="AT82" s="223"/>
      <c r="AU82" s="223"/>
      <c r="AV82" s="223"/>
      <c r="AW82" s="223"/>
      <c r="AX82" s="223"/>
      <c r="AY82" s="223"/>
      <c r="AZ82" s="223"/>
      <c r="BA82" s="223"/>
      <c r="BB82" s="223"/>
      <c r="BC82" s="223"/>
      <c r="BD82" s="223"/>
      <c r="BE82" s="223"/>
      <c r="BF82" s="223"/>
      <c r="BG82" s="223"/>
      <c r="BH82" s="223"/>
      <c r="BI82" s="223"/>
      <c r="BJ82" s="223"/>
      <c r="BK82" s="223"/>
      <c r="BL82" s="223"/>
      <c r="BM82" s="224">
        <v>20</v>
      </c>
    </row>
    <row r="83" spans="1:65">
      <c r="A83" s="29"/>
      <c r="B83" s="19">
        <v>1</v>
      </c>
      <c r="C83" s="9">
        <v>6</v>
      </c>
      <c r="D83" s="238">
        <v>427</v>
      </c>
      <c r="E83" s="225">
        <v>450</v>
      </c>
      <c r="F83" s="225">
        <v>445.7</v>
      </c>
      <c r="G83" s="225">
        <v>450</v>
      </c>
      <c r="H83" s="238">
        <v>421</v>
      </c>
      <c r="I83" s="225">
        <v>457.19980917212035</v>
      </c>
      <c r="J83" s="225">
        <v>446</v>
      </c>
      <c r="K83" s="225">
        <v>460</v>
      </c>
      <c r="L83" s="238">
        <v>422</v>
      </c>
      <c r="M83" s="225">
        <v>460</v>
      </c>
      <c r="N83" s="225">
        <v>450</v>
      </c>
      <c r="O83" s="225">
        <v>435</v>
      </c>
      <c r="P83" s="225">
        <v>450</v>
      </c>
      <c r="Q83" s="225">
        <v>447</v>
      </c>
      <c r="R83" s="225">
        <v>463</v>
      </c>
      <c r="S83" s="225">
        <v>448.56641371697197</v>
      </c>
      <c r="T83" s="225">
        <v>454</v>
      </c>
      <c r="U83" s="225">
        <v>454.06133674318579</v>
      </c>
      <c r="V83" s="225">
        <v>447</v>
      </c>
      <c r="W83" s="225">
        <v>426</v>
      </c>
      <c r="X83" s="222"/>
      <c r="Y83" s="223"/>
      <c r="Z83" s="223"/>
      <c r="AA83" s="223"/>
      <c r="AB83" s="223"/>
      <c r="AC83" s="223"/>
      <c r="AD83" s="223"/>
      <c r="AE83" s="223"/>
      <c r="AF83" s="223"/>
      <c r="AG83" s="223"/>
      <c r="AH83" s="223"/>
      <c r="AI83" s="223"/>
      <c r="AJ83" s="223"/>
      <c r="AK83" s="223"/>
      <c r="AL83" s="223"/>
      <c r="AM83" s="223"/>
      <c r="AN83" s="223"/>
      <c r="AO83" s="223"/>
      <c r="AP83" s="223"/>
      <c r="AQ83" s="223"/>
      <c r="AR83" s="223"/>
      <c r="AS83" s="223"/>
      <c r="AT83" s="223"/>
      <c r="AU83" s="223"/>
      <c r="AV83" s="223"/>
      <c r="AW83" s="223"/>
      <c r="AX83" s="223"/>
      <c r="AY83" s="223"/>
      <c r="AZ83" s="223"/>
      <c r="BA83" s="223"/>
      <c r="BB83" s="223"/>
      <c r="BC83" s="223"/>
      <c r="BD83" s="223"/>
      <c r="BE83" s="223"/>
      <c r="BF83" s="223"/>
      <c r="BG83" s="223"/>
      <c r="BH83" s="223"/>
      <c r="BI83" s="223"/>
      <c r="BJ83" s="223"/>
      <c r="BK83" s="223"/>
      <c r="BL83" s="223"/>
      <c r="BM83" s="226"/>
    </row>
    <row r="84" spans="1:65">
      <c r="A84" s="29"/>
      <c r="B84" s="20" t="s">
        <v>271</v>
      </c>
      <c r="C84" s="12"/>
      <c r="D84" s="227">
        <v>417</v>
      </c>
      <c r="E84" s="227">
        <v>456.66666666666669</v>
      </c>
      <c r="F84" s="227">
        <v>445.46666666666664</v>
      </c>
      <c r="G84" s="227">
        <v>486.66666666666669</v>
      </c>
      <c r="H84" s="227">
        <v>414.66666666666669</v>
      </c>
      <c r="I84" s="227">
        <v>457.36452278779421</v>
      </c>
      <c r="J84" s="227">
        <v>467.5</v>
      </c>
      <c r="K84" s="227">
        <v>465</v>
      </c>
      <c r="L84" s="227">
        <v>424.66666666666669</v>
      </c>
      <c r="M84" s="227">
        <v>455</v>
      </c>
      <c r="N84" s="227">
        <v>452.33333333333331</v>
      </c>
      <c r="O84" s="227">
        <v>436.83333333333331</v>
      </c>
      <c r="P84" s="227">
        <v>440</v>
      </c>
      <c r="Q84" s="227">
        <v>456.83333333333331</v>
      </c>
      <c r="R84" s="227">
        <v>463.5</v>
      </c>
      <c r="S84" s="227">
        <v>435.98290089080888</v>
      </c>
      <c r="T84" s="227">
        <v>449.16666666666669</v>
      </c>
      <c r="U84" s="227">
        <v>453.39715504629595</v>
      </c>
      <c r="V84" s="227">
        <v>457.66666666666669</v>
      </c>
      <c r="W84" s="227">
        <v>446.33333333333331</v>
      </c>
      <c r="X84" s="222"/>
      <c r="Y84" s="223"/>
      <c r="Z84" s="223"/>
      <c r="AA84" s="223"/>
      <c r="AB84" s="223"/>
      <c r="AC84" s="223"/>
      <c r="AD84" s="223"/>
      <c r="AE84" s="223"/>
      <c r="AF84" s="223"/>
      <c r="AG84" s="223"/>
      <c r="AH84" s="223"/>
      <c r="AI84" s="223"/>
      <c r="AJ84" s="223"/>
      <c r="AK84" s="223"/>
      <c r="AL84" s="223"/>
      <c r="AM84" s="223"/>
      <c r="AN84" s="223"/>
      <c r="AO84" s="223"/>
      <c r="AP84" s="223"/>
      <c r="AQ84" s="223"/>
      <c r="AR84" s="223"/>
      <c r="AS84" s="223"/>
      <c r="AT84" s="223"/>
      <c r="AU84" s="223"/>
      <c r="AV84" s="223"/>
      <c r="AW84" s="223"/>
      <c r="AX84" s="223"/>
      <c r="AY84" s="223"/>
      <c r="AZ84" s="223"/>
      <c r="BA84" s="223"/>
      <c r="BB84" s="223"/>
      <c r="BC84" s="223"/>
      <c r="BD84" s="223"/>
      <c r="BE84" s="223"/>
      <c r="BF84" s="223"/>
      <c r="BG84" s="223"/>
      <c r="BH84" s="223"/>
      <c r="BI84" s="223"/>
      <c r="BJ84" s="223"/>
      <c r="BK84" s="223"/>
      <c r="BL84" s="223"/>
      <c r="BM84" s="226"/>
    </row>
    <row r="85" spans="1:65">
      <c r="A85" s="29"/>
      <c r="B85" s="3" t="s">
        <v>272</v>
      </c>
      <c r="C85" s="28"/>
      <c r="D85" s="225">
        <v>410</v>
      </c>
      <c r="E85" s="225">
        <v>460</v>
      </c>
      <c r="F85" s="225">
        <v>447.15</v>
      </c>
      <c r="G85" s="225">
        <v>450</v>
      </c>
      <c r="H85" s="225">
        <v>413</v>
      </c>
      <c r="I85" s="225">
        <v>457.38554285974743</v>
      </c>
      <c r="J85" s="225">
        <v>468</v>
      </c>
      <c r="K85" s="225">
        <v>460</v>
      </c>
      <c r="L85" s="225">
        <v>422</v>
      </c>
      <c r="M85" s="225">
        <v>455</v>
      </c>
      <c r="N85" s="225">
        <v>452.5</v>
      </c>
      <c r="O85" s="225">
        <v>440</v>
      </c>
      <c r="P85" s="225">
        <v>440</v>
      </c>
      <c r="Q85" s="225">
        <v>454</v>
      </c>
      <c r="R85" s="225">
        <v>463.5</v>
      </c>
      <c r="S85" s="225">
        <v>435.75358230646134</v>
      </c>
      <c r="T85" s="225">
        <v>449</v>
      </c>
      <c r="U85" s="225">
        <v>455.36905176304407</v>
      </c>
      <c r="V85" s="225">
        <v>458</v>
      </c>
      <c r="W85" s="225">
        <v>449</v>
      </c>
      <c r="X85" s="222"/>
      <c r="Y85" s="223"/>
      <c r="Z85" s="223"/>
      <c r="AA85" s="223"/>
      <c r="AB85" s="223"/>
      <c r="AC85" s="223"/>
      <c r="AD85" s="223"/>
      <c r="AE85" s="223"/>
      <c r="AF85" s="223"/>
      <c r="AG85" s="223"/>
      <c r="AH85" s="223"/>
      <c r="AI85" s="223"/>
      <c r="AJ85" s="223"/>
      <c r="AK85" s="223"/>
      <c r="AL85" s="223"/>
      <c r="AM85" s="223"/>
      <c r="AN85" s="223"/>
      <c r="AO85" s="223"/>
      <c r="AP85" s="223"/>
      <c r="AQ85" s="223"/>
      <c r="AR85" s="223"/>
      <c r="AS85" s="223"/>
      <c r="AT85" s="223"/>
      <c r="AU85" s="223"/>
      <c r="AV85" s="223"/>
      <c r="AW85" s="223"/>
      <c r="AX85" s="223"/>
      <c r="AY85" s="223"/>
      <c r="AZ85" s="223"/>
      <c r="BA85" s="223"/>
      <c r="BB85" s="223"/>
      <c r="BC85" s="223"/>
      <c r="BD85" s="223"/>
      <c r="BE85" s="223"/>
      <c r="BF85" s="223"/>
      <c r="BG85" s="223"/>
      <c r="BH85" s="223"/>
      <c r="BI85" s="223"/>
      <c r="BJ85" s="223"/>
      <c r="BK85" s="223"/>
      <c r="BL85" s="223"/>
      <c r="BM85" s="226"/>
    </row>
    <row r="86" spans="1:65">
      <c r="A86" s="29"/>
      <c r="B86" s="3" t="s">
        <v>273</v>
      </c>
      <c r="C86" s="28"/>
      <c r="D86" s="225">
        <v>18.814887722226779</v>
      </c>
      <c r="E86" s="225">
        <v>10.327955589886445</v>
      </c>
      <c r="F86" s="225">
        <v>5.8908969322732752</v>
      </c>
      <c r="G86" s="225">
        <v>95.008771524878966</v>
      </c>
      <c r="H86" s="225">
        <v>8.3586282766173206</v>
      </c>
      <c r="I86" s="225">
        <v>0.23199250231444213</v>
      </c>
      <c r="J86" s="225">
        <v>13.003845585056753</v>
      </c>
      <c r="K86" s="225">
        <v>8.3666002653407556</v>
      </c>
      <c r="L86" s="225">
        <v>7.9916623218618703</v>
      </c>
      <c r="M86" s="225">
        <v>5.4772255750516612</v>
      </c>
      <c r="N86" s="225">
        <v>2.0655911179772888</v>
      </c>
      <c r="O86" s="225">
        <v>10.888832199398918</v>
      </c>
      <c r="P86" s="225">
        <v>6.324555320336759</v>
      </c>
      <c r="Q86" s="225">
        <v>12.367969383316998</v>
      </c>
      <c r="R86" s="225">
        <v>2.5884358211089569</v>
      </c>
      <c r="S86" s="225">
        <v>7.0282692198558099</v>
      </c>
      <c r="T86" s="225">
        <v>3.1251666622224596</v>
      </c>
      <c r="U86" s="225">
        <v>15.091526425233415</v>
      </c>
      <c r="V86" s="225">
        <v>7.1180521680208741</v>
      </c>
      <c r="W86" s="225">
        <v>16.800793632048059</v>
      </c>
      <c r="X86" s="222"/>
      <c r="Y86" s="223"/>
      <c r="Z86" s="223"/>
      <c r="AA86" s="223"/>
      <c r="AB86" s="223"/>
      <c r="AC86" s="223"/>
      <c r="AD86" s="223"/>
      <c r="AE86" s="223"/>
      <c r="AF86" s="223"/>
      <c r="AG86" s="223"/>
      <c r="AH86" s="223"/>
      <c r="AI86" s="223"/>
      <c r="AJ86" s="223"/>
      <c r="AK86" s="223"/>
      <c r="AL86" s="223"/>
      <c r="AM86" s="223"/>
      <c r="AN86" s="223"/>
      <c r="AO86" s="223"/>
      <c r="AP86" s="223"/>
      <c r="AQ86" s="223"/>
      <c r="AR86" s="223"/>
      <c r="AS86" s="223"/>
      <c r="AT86" s="223"/>
      <c r="AU86" s="223"/>
      <c r="AV86" s="223"/>
      <c r="AW86" s="223"/>
      <c r="AX86" s="223"/>
      <c r="AY86" s="223"/>
      <c r="AZ86" s="223"/>
      <c r="BA86" s="223"/>
      <c r="BB86" s="223"/>
      <c r="BC86" s="223"/>
      <c r="BD86" s="223"/>
      <c r="BE86" s="223"/>
      <c r="BF86" s="223"/>
      <c r="BG86" s="223"/>
      <c r="BH86" s="223"/>
      <c r="BI86" s="223"/>
      <c r="BJ86" s="223"/>
      <c r="BK86" s="223"/>
      <c r="BL86" s="223"/>
      <c r="BM86" s="226"/>
    </row>
    <row r="87" spans="1:65">
      <c r="A87" s="29"/>
      <c r="B87" s="3" t="s">
        <v>86</v>
      </c>
      <c r="C87" s="28"/>
      <c r="D87" s="13">
        <v>4.5119634825483881E-2</v>
      </c>
      <c r="E87" s="13">
        <v>2.2615961145736739E-2</v>
      </c>
      <c r="F87" s="13">
        <v>1.3224102661493434E-2</v>
      </c>
      <c r="G87" s="13">
        <v>0.19522350313331294</v>
      </c>
      <c r="H87" s="13">
        <v>2.0157463689591607E-2</v>
      </c>
      <c r="I87" s="13">
        <v>5.0723764252716408E-4</v>
      </c>
      <c r="J87" s="13">
        <v>2.7815712481404822E-2</v>
      </c>
      <c r="K87" s="13">
        <v>1.7992688742668291E-2</v>
      </c>
      <c r="L87" s="13">
        <v>1.8818671087586822E-2</v>
      </c>
      <c r="M87" s="13">
        <v>1.2037858406706948E-2</v>
      </c>
      <c r="N87" s="13">
        <v>4.5665242107088182E-3</v>
      </c>
      <c r="O87" s="13">
        <v>2.4926742921172647E-2</v>
      </c>
      <c r="P87" s="13">
        <v>1.4373989364401724E-2</v>
      </c>
      <c r="Q87" s="13">
        <v>2.7073263881759208E-2</v>
      </c>
      <c r="R87" s="13">
        <v>5.5845433033634454E-3</v>
      </c>
      <c r="S87" s="13">
        <v>1.6120515748428463E-2</v>
      </c>
      <c r="T87" s="13">
        <v>6.95769943351939E-3</v>
      </c>
      <c r="U87" s="13">
        <v>3.3285445789117123E-2</v>
      </c>
      <c r="V87" s="13">
        <v>1.55529180655955E-2</v>
      </c>
      <c r="W87" s="13">
        <v>3.7641807988158457E-2</v>
      </c>
      <c r="X87" s="147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3"/>
    </row>
    <row r="88" spans="1:65">
      <c r="A88" s="29"/>
      <c r="B88" s="3" t="s">
        <v>274</v>
      </c>
      <c r="C88" s="28"/>
      <c r="D88" s="13">
        <v>-7.8298622437707688E-2</v>
      </c>
      <c r="E88" s="13">
        <v>9.3772080418388359E-3</v>
      </c>
      <c r="F88" s="13">
        <v>-1.5378320564150783E-2</v>
      </c>
      <c r="G88" s="13">
        <v>7.5686659665025413E-2</v>
      </c>
      <c r="H88" s="13">
        <v>-8.345602423062215E-2</v>
      </c>
      <c r="I88" s="13">
        <v>1.0919689931967236E-2</v>
      </c>
      <c r="J88" s="13">
        <v>3.332228779465618E-2</v>
      </c>
      <c r="K88" s="13">
        <v>2.7796500159390725E-2</v>
      </c>
      <c r="L88" s="13">
        <v>-6.1352873689559995E-2</v>
      </c>
      <c r="M88" s="13">
        <v>5.6933496183284582E-3</v>
      </c>
      <c r="N88" s="13">
        <v>-2.0082385928810176E-4</v>
      </c>
      <c r="O88" s="13">
        <v>-3.4460707197934481E-2</v>
      </c>
      <c r="P88" s="13">
        <v>-2.7461376193264719E-2</v>
      </c>
      <c r="Q88" s="13">
        <v>9.7455938841899403E-3</v>
      </c>
      <c r="R88" s="13">
        <v>2.4481027578231229E-2</v>
      </c>
      <c r="S88" s="13">
        <v>-3.634043082814653E-2</v>
      </c>
      <c r="T88" s="13">
        <v>-7.2001548639577528E-3</v>
      </c>
      <c r="U88" s="13">
        <v>2.1505572877582591E-3</v>
      </c>
      <c r="V88" s="13">
        <v>1.1587523095945018E-2</v>
      </c>
      <c r="W88" s="13">
        <v>-1.3462714183925417E-2</v>
      </c>
      <c r="X88" s="147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3"/>
    </row>
    <row r="89" spans="1:65">
      <c r="A89" s="29"/>
      <c r="B89" s="45" t="s">
        <v>275</v>
      </c>
      <c r="C89" s="46"/>
      <c r="D89" s="44">
        <v>2.68</v>
      </c>
      <c r="E89" s="44">
        <v>0.28000000000000003</v>
      </c>
      <c r="F89" s="44">
        <v>0.55000000000000004</v>
      </c>
      <c r="G89" s="44">
        <v>2.5299999999999998</v>
      </c>
      <c r="H89" s="44">
        <v>2.86</v>
      </c>
      <c r="I89" s="44">
        <v>0.34</v>
      </c>
      <c r="J89" s="44">
        <v>1.0900000000000001</v>
      </c>
      <c r="K89" s="44">
        <v>0.91</v>
      </c>
      <c r="L89" s="44">
        <v>2.11</v>
      </c>
      <c r="M89" s="44">
        <v>0.16</v>
      </c>
      <c r="N89" s="44">
        <v>0.04</v>
      </c>
      <c r="O89" s="44">
        <v>1.2</v>
      </c>
      <c r="P89" s="44">
        <v>0.96</v>
      </c>
      <c r="Q89" s="44">
        <v>0.3</v>
      </c>
      <c r="R89" s="44">
        <v>0.8</v>
      </c>
      <c r="S89" s="44">
        <v>1.26</v>
      </c>
      <c r="T89" s="44">
        <v>0.28000000000000003</v>
      </c>
      <c r="U89" s="44">
        <v>0.04</v>
      </c>
      <c r="V89" s="44">
        <v>0.36</v>
      </c>
      <c r="W89" s="44">
        <v>0.49</v>
      </c>
      <c r="X89" s="147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3"/>
    </row>
    <row r="90" spans="1:65">
      <c r="B90" s="3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BM90" s="53"/>
    </row>
    <row r="91" spans="1:65" ht="15">
      <c r="B91" s="8" t="s">
        <v>494</v>
      </c>
      <c r="BM91" s="27" t="s">
        <v>66</v>
      </c>
    </row>
    <row r="92" spans="1:65" ht="15">
      <c r="A92" s="24" t="s">
        <v>13</v>
      </c>
      <c r="B92" s="18" t="s">
        <v>118</v>
      </c>
      <c r="C92" s="15" t="s">
        <v>119</v>
      </c>
      <c r="D92" s="16" t="s">
        <v>244</v>
      </c>
      <c r="E92" s="17" t="s">
        <v>244</v>
      </c>
      <c r="F92" s="17" t="s">
        <v>244</v>
      </c>
      <c r="G92" s="17" t="s">
        <v>244</v>
      </c>
      <c r="H92" s="17" t="s">
        <v>244</v>
      </c>
      <c r="I92" s="17" t="s">
        <v>244</v>
      </c>
      <c r="J92" s="17" t="s">
        <v>244</v>
      </c>
      <c r="K92" s="17" t="s">
        <v>244</v>
      </c>
      <c r="L92" s="17" t="s">
        <v>244</v>
      </c>
      <c r="M92" s="17" t="s">
        <v>244</v>
      </c>
      <c r="N92" s="17" t="s">
        <v>244</v>
      </c>
      <c r="O92" s="17" t="s">
        <v>244</v>
      </c>
      <c r="P92" s="17" t="s">
        <v>244</v>
      </c>
      <c r="Q92" s="17" t="s">
        <v>244</v>
      </c>
      <c r="R92" s="17" t="s">
        <v>244</v>
      </c>
      <c r="S92" s="17" t="s">
        <v>244</v>
      </c>
      <c r="T92" s="17" t="s">
        <v>244</v>
      </c>
      <c r="U92" s="17" t="s">
        <v>244</v>
      </c>
      <c r="V92" s="17" t="s">
        <v>244</v>
      </c>
      <c r="W92" s="17" t="s">
        <v>244</v>
      </c>
      <c r="X92" s="147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7">
        <v>1</v>
      </c>
    </row>
    <row r="93" spans="1:65">
      <c r="A93" s="29"/>
      <c r="B93" s="19" t="s">
        <v>245</v>
      </c>
      <c r="C93" s="9" t="s">
        <v>245</v>
      </c>
      <c r="D93" s="145" t="s">
        <v>247</v>
      </c>
      <c r="E93" s="146" t="s">
        <v>248</v>
      </c>
      <c r="F93" s="146" t="s">
        <v>249</v>
      </c>
      <c r="G93" s="146" t="s">
        <v>250</v>
      </c>
      <c r="H93" s="146" t="s">
        <v>287</v>
      </c>
      <c r="I93" s="146" t="s">
        <v>251</v>
      </c>
      <c r="J93" s="146" t="s">
        <v>252</v>
      </c>
      <c r="K93" s="146" t="s">
        <v>253</v>
      </c>
      <c r="L93" s="146" t="s">
        <v>254</v>
      </c>
      <c r="M93" s="146" t="s">
        <v>255</v>
      </c>
      <c r="N93" s="146" t="s">
        <v>256</v>
      </c>
      <c r="O93" s="146" t="s">
        <v>257</v>
      </c>
      <c r="P93" s="146" t="s">
        <v>258</v>
      </c>
      <c r="Q93" s="146" t="s">
        <v>260</v>
      </c>
      <c r="R93" s="146" t="s">
        <v>261</v>
      </c>
      <c r="S93" s="146" t="s">
        <v>262</v>
      </c>
      <c r="T93" s="146" t="s">
        <v>263</v>
      </c>
      <c r="U93" s="146" t="s">
        <v>288</v>
      </c>
      <c r="V93" s="146" t="s">
        <v>290</v>
      </c>
      <c r="W93" s="146" t="s">
        <v>264</v>
      </c>
      <c r="X93" s="147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7" t="s">
        <v>3</v>
      </c>
    </row>
    <row r="94" spans="1:65">
      <c r="A94" s="29"/>
      <c r="B94" s="19"/>
      <c r="C94" s="9"/>
      <c r="D94" s="10" t="s">
        <v>291</v>
      </c>
      <c r="E94" s="11" t="s">
        <v>291</v>
      </c>
      <c r="F94" s="11" t="s">
        <v>292</v>
      </c>
      <c r="G94" s="11" t="s">
        <v>291</v>
      </c>
      <c r="H94" s="11" t="s">
        <v>291</v>
      </c>
      <c r="I94" s="11" t="s">
        <v>292</v>
      </c>
      <c r="J94" s="11" t="s">
        <v>292</v>
      </c>
      <c r="K94" s="11" t="s">
        <v>291</v>
      </c>
      <c r="L94" s="11" t="s">
        <v>291</v>
      </c>
      <c r="M94" s="11" t="s">
        <v>291</v>
      </c>
      <c r="N94" s="11" t="s">
        <v>292</v>
      </c>
      <c r="O94" s="11" t="s">
        <v>292</v>
      </c>
      <c r="P94" s="11" t="s">
        <v>291</v>
      </c>
      <c r="Q94" s="11" t="s">
        <v>292</v>
      </c>
      <c r="R94" s="11" t="s">
        <v>292</v>
      </c>
      <c r="S94" s="11" t="s">
        <v>292</v>
      </c>
      <c r="T94" s="11" t="s">
        <v>292</v>
      </c>
      <c r="U94" s="11" t="s">
        <v>121</v>
      </c>
      <c r="V94" s="11" t="s">
        <v>291</v>
      </c>
      <c r="W94" s="11" t="s">
        <v>291</v>
      </c>
      <c r="X94" s="147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>
        <v>2</v>
      </c>
    </row>
    <row r="95" spans="1:65">
      <c r="A95" s="29"/>
      <c r="B95" s="19"/>
      <c r="C95" s="9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147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>
        <v>3</v>
      </c>
    </row>
    <row r="96" spans="1:65">
      <c r="A96" s="29"/>
      <c r="B96" s="18">
        <v>1</v>
      </c>
      <c r="C96" s="14">
        <v>1</v>
      </c>
      <c r="D96" s="21">
        <v>1.76</v>
      </c>
      <c r="E96" s="21">
        <v>1.54</v>
      </c>
      <c r="F96" s="21">
        <v>1.45</v>
      </c>
      <c r="G96" s="21">
        <v>1.41</v>
      </c>
      <c r="H96" s="141">
        <v>1.04</v>
      </c>
      <c r="I96" s="21">
        <v>1.62286</v>
      </c>
      <c r="J96" s="21">
        <v>1.49</v>
      </c>
      <c r="K96" s="21">
        <v>1.45</v>
      </c>
      <c r="L96" s="141">
        <v>1.6</v>
      </c>
      <c r="M96" s="21">
        <v>1.46</v>
      </c>
      <c r="N96" s="141">
        <v>1.5</v>
      </c>
      <c r="O96" s="21">
        <v>1.56</v>
      </c>
      <c r="P96" s="21">
        <v>1.38</v>
      </c>
      <c r="Q96" s="141">
        <v>1.83</v>
      </c>
      <c r="R96" s="21">
        <v>1.53</v>
      </c>
      <c r="S96" s="141">
        <v>1.7754270364621791</v>
      </c>
      <c r="T96" s="141">
        <v>1.5</v>
      </c>
      <c r="U96" s="21">
        <v>1.4718431323900625</v>
      </c>
      <c r="V96" s="21">
        <v>1.55</v>
      </c>
      <c r="W96" s="141">
        <v>2</v>
      </c>
      <c r="X96" s="147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7">
        <v>1</v>
      </c>
    </row>
    <row r="97" spans="1:65">
      <c r="A97" s="29"/>
      <c r="B97" s="19">
        <v>1</v>
      </c>
      <c r="C97" s="9">
        <v>2</v>
      </c>
      <c r="D97" s="11">
        <v>1.55</v>
      </c>
      <c r="E97" s="11">
        <v>1.49</v>
      </c>
      <c r="F97" s="11">
        <v>1.4</v>
      </c>
      <c r="G97" s="11">
        <v>1.37</v>
      </c>
      <c r="H97" s="142">
        <v>1.05</v>
      </c>
      <c r="I97" s="11">
        <v>1.6087399999999998</v>
      </c>
      <c r="J97" s="11">
        <v>1.42</v>
      </c>
      <c r="K97" s="11">
        <v>1.45</v>
      </c>
      <c r="L97" s="142">
        <v>1.7</v>
      </c>
      <c r="M97" s="11">
        <v>1.45</v>
      </c>
      <c r="N97" s="142">
        <v>1.5</v>
      </c>
      <c r="O97" s="11">
        <v>1.54</v>
      </c>
      <c r="P97" s="11">
        <v>1.38</v>
      </c>
      <c r="Q97" s="142">
        <v>1.86</v>
      </c>
      <c r="R97" s="11">
        <v>1.49</v>
      </c>
      <c r="S97" s="142">
        <v>1.782735942158916</v>
      </c>
      <c r="T97" s="142">
        <v>1.5</v>
      </c>
      <c r="U97" s="11">
        <v>1.6080411590548824</v>
      </c>
      <c r="V97" s="11">
        <v>1.44</v>
      </c>
      <c r="W97" s="142">
        <v>2</v>
      </c>
      <c r="X97" s="147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7" t="e">
        <v>#N/A</v>
      </c>
    </row>
    <row r="98" spans="1:65">
      <c r="A98" s="29"/>
      <c r="B98" s="19">
        <v>1</v>
      </c>
      <c r="C98" s="9">
        <v>3</v>
      </c>
      <c r="D98" s="11">
        <v>1.46</v>
      </c>
      <c r="E98" s="11">
        <v>1.46</v>
      </c>
      <c r="F98" s="11">
        <v>1.4</v>
      </c>
      <c r="G98" s="11">
        <v>1.4</v>
      </c>
      <c r="H98" s="142">
        <v>1.05</v>
      </c>
      <c r="I98" s="11">
        <v>1.62598</v>
      </c>
      <c r="J98" s="11">
        <v>1.47</v>
      </c>
      <c r="K98" s="11">
        <v>1.41</v>
      </c>
      <c r="L98" s="142">
        <v>1.7</v>
      </c>
      <c r="M98" s="11">
        <v>1.48</v>
      </c>
      <c r="N98" s="142">
        <v>1.5</v>
      </c>
      <c r="O98" s="11">
        <v>1.58</v>
      </c>
      <c r="P98" s="11">
        <v>1.39</v>
      </c>
      <c r="Q98" s="142">
        <v>1.8</v>
      </c>
      <c r="R98" s="11">
        <v>1.47</v>
      </c>
      <c r="S98" s="142">
        <v>1.7757580166517501</v>
      </c>
      <c r="T98" s="142">
        <v>1.6</v>
      </c>
      <c r="U98" s="11">
        <v>1.4567285336235525</v>
      </c>
      <c r="V98" s="11">
        <v>1.58</v>
      </c>
      <c r="W98" s="142">
        <v>2</v>
      </c>
      <c r="X98" s="147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7">
        <v>16</v>
      </c>
    </row>
    <row r="99" spans="1:65">
      <c r="A99" s="29"/>
      <c r="B99" s="19">
        <v>1</v>
      </c>
      <c r="C99" s="9">
        <v>4</v>
      </c>
      <c r="D99" s="11">
        <v>1.52</v>
      </c>
      <c r="E99" s="11">
        <v>1.5</v>
      </c>
      <c r="F99" s="11">
        <v>1.41</v>
      </c>
      <c r="G99" s="11">
        <v>1.42</v>
      </c>
      <c r="H99" s="142">
        <v>1.06</v>
      </c>
      <c r="I99" s="11">
        <v>1.6268199999999999</v>
      </c>
      <c r="J99" s="11">
        <v>1.45</v>
      </c>
      <c r="K99" s="11">
        <v>1.43</v>
      </c>
      <c r="L99" s="142">
        <v>1.6</v>
      </c>
      <c r="M99" s="11">
        <v>1.46</v>
      </c>
      <c r="N99" s="142">
        <v>1.5</v>
      </c>
      <c r="O99" s="11">
        <v>1.61</v>
      </c>
      <c r="P99" s="11">
        <v>1.4</v>
      </c>
      <c r="Q99" s="142">
        <v>1.69</v>
      </c>
      <c r="R99" s="11">
        <v>1.6</v>
      </c>
      <c r="S99" s="142">
        <v>1.8173395754962236</v>
      </c>
      <c r="T99" s="142">
        <v>1.6</v>
      </c>
      <c r="U99" s="11">
        <v>1.6152639901666626</v>
      </c>
      <c r="V99" s="11">
        <v>1.63</v>
      </c>
      <c r="W99" s="142">
        <v>2</v>
      </c>
      <c r="X99" s="147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7">
        <v>1.4939559970901815</v>
      </c>
    </row>
    <row r="100" spans="1:65">
      <c r="A100" s="29"/>
      <c r="B100" s="19">
        <v>1</v>
      </c>
      <c r="C100" s="9">
        <v>5</v>
      </c>
      <c r="D100" s="11">
        <v>1.44</v>
      </c>
      <c r="E100" s="11">
        <v>1.49</v>
      </c>
      <c r="F100" s="11">
        <v>1.41</v>
      </c>
      <c r="G100" s="11">
        <v>1.39</v>
      </c>
      <c r="H100" s="142">
        <v>1.08</v>
      </c>
      <c r="I100" s="11">
        <v>1.6113799999999998</v>
      </c>
      <c r="J100" s="11">
        <v>1.43</v>
      </c>
      <c r="K100" s="11">
        <v>1.42</v>
      </c>
      <c r="L100" s="142">
        <v>1.6</v>
      </c>
      <c r="M100" s="11">
        <v>1.46</v>
      </c>
      <c r="N100" s="142">
        <v>1.5</v>
      </c>
      <c r="O100" s="11">
        <v>1.47</v>
      </c>
      <c r="P100" s="11">
        <v>1.39</v>
      </c>
      <c r="Q100" s="142">
        <v>1.76</v>
      </c>
      <c r="R100" s="11">
        <v>1.57</v>
      </c>
      <c r="S100" s="142">
        <v>1.7850975850295172</v>
      </c>
      <c r="T100" s="142">
        <v>1.5</v>
      </c>
      <c r="U100" s="11">
        <v>1.3780316315057926</v>
      </c>
      <c r="V100" s="11">
        <v>1.6</v>
      </c>
      <c r="W100" s="142">
        <v>2</v>
      </c>
      <c r="X100" s="147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21</v>
      </c>
    </row>
    <row r="101" spans="1:65">
      <c r="A101" s="29"/>
      <c r="B101" s="19">
        <v>1</v>
      </c>
      <c r="C101" s="9">
        <v>6</v>
      </c>
      <c r="D101" s="11">
        <v>1.7</v>
      </c>
      <c r="E101" s="11">
        <v>1.46</v>
      </c>
      <c r="F101" s="11">
        <v>1.5</v>
      </c>
      <c r="G101" s="11">
        <v>1.41</v>
      </c>
      <c r="H101" s="142">
        <v>1.06</v>
      </c>
      <c r="I101" s="11">
        <v>1.64866</v>
      </c>
      <c r="J101" s="11">
        <v>1.4</v>
      </c>
      <c r="K101" s="11">
        <v>1.45</v>
      </c>
      <c r="L101" s="142">
        <v>1.7</v>
      </c>
      <c r="M101" s="11">
        <v>1.5</v>
      </c>
      <c r="N101" s="142">
        <v>1.5</v>
      </c>
      <c r="O101" s="11">
        <v>1.44</v>
      </c>
      <c r="P101" s="11">
        <v>1.4</v>
      </c>
      <c r="Q101" s="142">
        <v>1.72</v>
      </c>
      <c r="R101" s="11">
        <v>1.61</v>
      </c>
      <c r="S101" s="142">
        <v>1.8156634258820312</v>
      </c>
      <c r="T101" s="142">
        <v>1.5</v>
      </c>
      <c r="U101" s="11">
        <v>1.4942193262932124</v>
      </c>
      <c r="V101" s="11">
        <v>1.73</v>
      </c>
      <c r="W101" s="142">
        <v>2</v>
      </c>
      <c r="X101" s="147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3"/>
    </row>
    <row r="102" spans="1:65">
      <c r="A102" s="29"/>
      <c r="B102" s="20" t="s">
        <v>271</v>
      </c>
      <c r="C102" s="12"/>
      <c r="D102" s="22">
        <v>1.5716666666666663</v>
      </c>
      <c r="E102" s="22">
        <v>1.4900000000000002</v>
      </c>
      <c r="F102" s="22">
        <v>1.4283333333333335</v>
      </c>
      <c r="G102" s="22">
        <v>1.3999999999999997</v>
      </c>
      <c r="H102" s="22">
        <v>1.0566666666666666</v>
      </c>
      <c r="I102" s="22">
        <v>1.6240733333333333</v>
      </c>
      <c r="J102" s="22">
        <v>1.4433333333333334</v>
      </c>
      <c r="K102" s="22">
        <v>1.4349999999999998</v>
      </c>
      <c r="L102" s="22">
        <v>1.6499999999999997</v>
      </c>
      <c r="M102" s="22">
        <v>1.4683333333333335</v>
      </c>
      <c r="N102" s="22">
        <v>1.5</v>
      </c>
      <c r="O102" s="22">
        <v>1.5333333333333332</v>
      </c>
      <c r="P102" s="22">
        <v>1.3899999999999997</v>
      </c>
      <c r="Q102" s="22">
        <v>1.7766666666666666</v>
      </c>
      <c r="R102" s="22">
        <v>1.5449999999999999</v>
      </c>
      <c r="S102" s="22">
        <v>1.7920035969467696</v>
      </c>
      <c r="T102" s="22">
        <v>1.5333333333333332</v>
      </c>
      <c r="U102" s="22">
        <v>1.5040212955056942</v>
      </c>
      <c r="V102" s="22">
        <v>1.5883333333333336</v>
      </c>
      <c r="W102" s="22">
        <v>2</v>
      </c>
      <c r="X102" s="147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3"/>
    </row>
    <row r="103" spans="1:65">
      <c r="A103" s="29"/>
      <c r="B103" s="3" t="s">
        <v>272</v>
      </c>
      <c r="C103" s="28"/>
      <c r="D103" s="11">
        <v>1.5350000000000001</v>
      </c>
      <c r="E103" s="11">
        <v>1.49</v>
      </c>
      <c r="F103" s="11">
        <v>1.41</v>
      </c>
      <c r="G103" s="11">
        <v>1.4049999999999998</v>
      </c>
      <c r="H103" s="11">
        <v>1.0550000000000002</v>
      </c>
      <c r="I103" s="11">
        <v>1.62442</v>
      </c>
      <c r="J103" s="11">
        <v>1.44</v>
      </c>
      <c r="K103" s="11">
        <v>1.44</v>
      </c>
      <c r="L103" s="11">
        <v>1.65</v>
      </c>
      <c r="M103" s="11">
        <v>1.46</v>
      </c>
      <c r="N103" s="11">
        <v>1.5</v>
      </c>
      <c r="O103" s="11">
        <v>1.55</v>
      </c>
      <c r="P103" s="11">
        <v>1.39</v>
      </c>
      <c r="Q103" s="11">
        <v>1.78</v>
      </c>
      <c r="R103" s="11">
        <v>1.55</v>
      </c>
      <c r="S103" s="11">
        <v>1.7839167635942166</v>
      </c>
      <c r="T103" s="11">
        <v>1.5</v>
      </c>
      <c r="U103" s="11">
        <v>1.4830312293416374</v>
      </c>
      <c r="V103" s="11">
        <v>1.59</v>
      </c>
      <c r="W103" s="11">
        <v>2</v>
      </c>
      <c r="X103" s="147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3"/>
    </row>
    <row r="104" spans="1:65">
      <c r="A104" s="29"/>
      <c r="B104" s="3" t="s">
        <v>273</v>
      </c>
      <c r="C104" s="28"/>
      <c r="D104" s="23">
        <v>0.1302945381306011</v>
      </c>
      <c r="E104" s="23">
        <v>2.966479394838268E-2</v>
      </c>
      <c r="F104" s="23">
        <v>3.9707262140151009E-2</v>
      </c>
      <c r="G104" s="23">
        <v>1.788854381999826E-2</v>
      </c>
      <c r="H104" s="23">
        <v>1.3662601021279476E-2</v>
      </c>
      <c r="I104" s="23">
        <v>1.4236486457924535E-2</v>
      </c>
      <c r="J104" s="23">
        <v>3.3266599866332423E-2</v>
      </c>
      <c r="K104" s="23">
        <v>1.7606816861659026E-2</v>
      </c>
      <c r="L104" s="23">
        <v>5.4772255750516544E-2</v>
      </c>
      <c r="M104" s="23">
        <v>1.8348478592697198E-2</v>
      </c>
      <c r="N104" s="23">
        <v>0</v>
      </c>
      <c r="O104" s="23">
        <v>6.5625198412398528E-2</v>
      </c>
      <c r="P104" s="23">
        <v>8.9442719099991665E-3</v>
      </c>
      <c r="Q104" s="23">
        <v>6.5319726474218132E-2</v>
      </c>
      <c r="R104" s="23">
        <v>5.787918451395118E-2</v>
      </c>
      <c r="S104" s="23">
        <v>1.93596641334167E-2</v>
      </c>
      <c r="T104" s="23">
        <v>5.1639777949432274E-2</v>
      </c>
      <c r="U104" s="23">
        <v>9.212663314309591E-2</v>
      </c>
      <c r="V104" s="23">
        <v>9.537644712750977E-2</v>
      </c>
      <c r="W104" s="23">
        <v>0</v>
      </c>
      <c r="X104" s="230"/>
      <c r="Y104" s="231"/>
      <c r="Z104" s="231"/>
      <c r="AA104" s="231"/>
      <c r="AB104" s="231"/>
      <c r="AC104" s="231"/>
      <c r="AD104" s="231"/>
      <c r="AE104" s="231"/>
      <c r="AF104" s="231"/>
      <c r="AG104" s="231"/>
      <c r="AH104" s="231"/>
      <c r="AI104" s="231"/>
      <c r="AJ104" s="231"/>
      <c r="AK104" s="231"/>
      <c r="AL104" s="231"/>
      <c r="AM104" s="231"/>
      <c r="AN104" s="231"/>
      <c r="AO104" s="231"/>
      <c r="AP104" s="231"/>
      <c r="AQ104" s="231"/>
      <c r="AR104" s="231"/>
      <c r="AS104" s="231"/>
      <c r="AT104" s="231"/>
      <c r="AU104" s="231"/>
      <c r="AV104" s="231"/>
      <c r="AW104" s="231"/>
      <c r="AX104" s="231"/>
      <c r="AY104" s="231"/>
      <c r="AZ104" s="231"/>
      <c r="BA104" s="231"/>
      <c r="BB104" s="231"/>
      <c r="BC104" s="231"/>
      <c r="BD104" s="231"/>
      <c r="BE104" s="231"/>
      <c r="BF104" s="231"/>
      <c r="BG104" s="231"/>
      <c r="BH104" s="231"/>
      <c r="BI104" s="231"/>
      <c r="BJ104" s="231"/>
      <c r="BK104" s="231"/>
      <c r="BL104" s="231"/>
      <c r="BM104" s="54"/>
    </row>
    <row r="105" spans="1:65">
      <c r="A105" s="29"/>
      <c r="B105" s="3" t="s">
        <v>86</v>
      </c>
      <c r="C105" s="28"/>
      <c r="D105" s="13">
        <v>8.2902145152026166E-2</v>
      </c>
      <c r="E105" s="13">
        <v>1.9909257683478305E-2</v>
      </c>
      <c r="F105" s="13">
        <v>2.7799716784236411E-2</v>
      </c>
      <c r="G105" s="13">
        <v>1.277753129999876E-2</v>
      </c>
      <c r="H105" s="13">
        <v>1.2929906329286572E-2</v>
      </c>
      <c r="I105" s="13">
        <v>8.7659135617385101E-3</v>
      </c>
      <c r="J105" s="13">
        <v>2.3048452563278816E-2</v>
      </c>
      <c r="K105" s="13">
        <v>1.2269558788612564E-2</v>
      </c>
      <c r="L105" s="13">
        <v>3.3195306515464582E-2</v>
      </c>
      <c r="M105" s="13">
        <v>1.2496126169827829E-2</v>
      </c>
      <c r="N105" s="13">
        <v>0</v>
      </c>
      <c r="O105" s="13">
        <v>4.2799042442868605E-2</v>
      </c>
      <c r="P105" s="13">
        <v>6.434727992805157E-3</v>
      </c>
      <c r="Q105" s="13">
        <v>3.6765324469541165E-2</v>
      </c>
      <c r="R105" s="13">
        <v>3.7462255348835717E-2</v>
      </c>
      <c r="S105" s="13">
        <v>1.0803362318246378E-2</v>
      </c>
      <c r="T105" s="13">
        <v>3.3678116053977573E-2</v>
      </c>
      <c r="U105" s="13">
        <v>6.1253543030532924E-2</v>
      </c>
      <c r="V105" s="13">
        <v>6.0048130405567529E-2</v>
      </c>
      <c r="W105" s="13">
        <v>0</v>
      </c>
      <c r="X105" s="147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3"/>
    </row>
    <row r="106" spans="1:65">
      <c r="A106" s="29"/>
      <c r="B106" s="3" t="s">
        <v>274</v>
      </c>
      <c r="C106" s="28"/>
      <c r="D106" s="13">
        <v>5.2016705798459961E-2</v>
      </c>
      <c r="E106" s="13">
        <v>-2.6480010775996599E-3</v>
      </c>
      <c r="F106" s="13">
        <v>-4.3925432800338893E-2</v>
      </c>
      <c r="G106" s="13">
        <v>-6.2890739267543627E-2</v>
      </c>
      <c r="H106" s="13">
        <v>-0.29270562939955069</v>
      </c>
      <c r="I106" s="13">
        <v>8.7095829125211743E-2</v>
      </c>
      <c r="J106" s="13">
        <v>-3.3884976435348269E-2</v>
      </c>
      <c r="K106" s="13">
        <v>-3.9463007749232171E-2</v>
      </c>
      <c r="L106" s="13">
        <v>0.10445020014896644</v>
      </c>
      <c r="M106" s="13">
        <v>-1.7150882493697228E-2</v>
      </c>
      <c r="N106" s="13">
        <v>4.0456364990606453E-3</v>
      </c>
      <c r="O106" s="13">
        <v>2.6357761754595144E-2</v>
      </c>
      <c r="P106" s="13">
        <v>-6.9584376844204043E-2</v>
      </c>
      <c r="Q106" s="13">
        <v>0.18923627611999838</v>
      </c>
      <c r="R106" s="13">
        <v>3.4167005594032407E-2</v>
      </c>
      <c r="S106" s="13">
        <v>0.19950226140335015</v>
      </c>
      <c r="T106" s="13">
        <v>2.6357761754595144E-2</v>
      </c>
      <c r="U106" s="13">
        <v>6.737345969437758E-3</v>
      </c>
      <c r="V106" s="13">
        <v>6.3172768426227766E-2</v>
      </c>
      <c r="W106" s="13">
        <v>0.33872751533208079</v>
      </c>
      <c r="X106" s="147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3"/>
    </row>
    <row r="107" spans="1:65">
      <c r="A107" s="29"/>
      <c r="B107" s="45" t="s">
        <v>275</v>
      </c>
      <c r="C107" s="46"/>
      <c r="D107" s="44">
        <v>0.7</v>
      </c>
      <c r="E107" s="44">
        <v>7.0000000000000007E-2</v>
      </c>
      <c r="F107" s="44">
        <v>0.65</v>
      </c>
      <c r="G107" s="44">
        <v>0.91</v>
      </c>
      <c r="H107" s="44">
        <v>4.1399999999999997</v>
      </c>
      <c r="I107" s="44">
        <v>1.2</v>
      </c>
      <c r="J107" s="44">
        <v>0.51</v>
      </c>
      <c r="K107" s="44">
        <v>0.57999999999999996</v>
      </c>
      <c r="L107" s="44" t="s">
        <v>276</v>
      </c>
      <c r="M107" s="44">
        <v>0.27</v>
      </c>
      <c r="N107" s="44" t="s">
        <v>276</v>
      </c>
      <c r="O107" s="44">
        <v>0.34</v>
      </c>
      <c r="P107" s="44">
        <v>1.01</v>
      </c>
      <c r="Q107" s="44">
        <v>2.63</v>
      </c>
      <c r="R107" s="44">
        <v>0.45</v>
      </c>
      <c r="S107" s="44">
        <v>2.78</v>
      </c>
      <c r="T107" s="44" t="s">
        <v>276</v>
      </c>
      <c r="U107" s="44">
        <v>7.0000000000000007E-2</v>
      </c>
      <c r="V107" s="44">
        <v>0.86</v>
      </c>
      <c r="W107" s="44" t="s">
        <v>276</v>
      </c>
      <c r="X107" s="147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3"/>
    </row>
    <row r="108" spans="1:65">
      <c r="B108" s="149" t="s">
        <v>293</v>
      </c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BM108" s="53"/>
    </row>
    <row r="109" spans="1:65">
      <c r="BM109" s="53"/>
    </row>
    <row r="110" spans="1:65" ht="15">
      <c r="B110" s="8" t="s">
        <v>495</v>
      </c>
      <c r="BM110" s="27" t="s">
        <v>66</v>
      </c>
    </row>
    <row r="111" spans="1:65" ht="15">
      <c r="A111" s="24" t="s">
        <v>16</v>
      </c>
      <c r="B111" s="18" t="s">
        <v>118</v>
      </c>
      <c r="C111" s="15" t="s">
        <v>119</v>
      </c>
      <c r="D111" s="16" t="s">
        <v>244</v>
      </c>
      <c r="E111" s="17" t="s">
        <v>244</v>
      </c>
      <c r="F111" s="17" t="s">
        <v>244</v>
      </c>
      <c r="G111" s="17" t="s">
        <v>244</v>
      </c>
      <c r="H111" s="17" t="s">
        <v>244</v>
      </c>
      <c r="I111" s="17" t="s">
        <v>244</v>
      </c>
      <c r="J111" s="17" t="s">
        <v>244</v>
      </c>
      <c r="K111" s="17" t="s">
        <v>244</v>
      </c>
      <c r="L111" s="17" t="s">
        <v>244</v>
      </c>
      <c r="M111" s="17" t="s">
        <v>244</v>
      </c>
      <c r="N111" s="17" t="s">
        <v>244</v>
      </c>
      <c r="O111" s="17" t="s">
        <v>244</v>
      </c>
      <c r="P111" s="17" t="s">
        <v>244</v>
      </c>
      <c r="Q111" s="17" t="s">
        <v>244</v>
      </c>
      <c r="R111" s="17" t="s">
        <v>244</v>
      </c>
      <c r="S111" s="17" t="s">
        <v>244</v>
      </c>
      <c r="T111" s="17" t="s">
        <v>244</v>
      </c>
      <c r="U111" s="17" t="s">
        <v>244</v>
      </c>
      <c r="V111" s="17" t="s">
        <v>244</v>
      </c>
      <c r="W111" s="17" t="s">
        <v>244</v>
      </c>
      <c r="X111" s="147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7">
        <v>1</v>
      </c>
    </row>
    <row r="112" spans="1:65">
      <c r="A112" s="29"/>
      <c r="B112" s="19" t="s">
        <v>245</v>
      </c>
      <c r="C112" s="9" t="s">
        <v>245</v>
      </c>
      <c r="D112" s="145" t="s">
        <v>247</v>
      </c>
      <c r="E112" s="146" t="s">
        <v>248</v>
      </c>
      <c r="F112" s="146" t="s">
        <v>249</v>
      </c>
      <c r="G112" s="146" t="s">
        <v>250</v>
      </c>
      <c r="H112" s="146" t="s">
        <v>287</v>
      </c>
      <c r="I112" s="146" t="s">
        <v>251</v>
      </c>
      <c r="J112" s="146" t="s">
        <v>252</v>
      </c>
      <c r="K112" s="146" t="s">
        <v>253</v>
      </c>
      <c r="L112" s="146" t="s">
        <v>254</v>
      </c>
      <c r="M112" s="146" t="s">
        <v>255</v>
      </c>
      <c r="N112" s="146" t="s">
        <v>256</v>
      </c>
      <c r="O112" s="146" t="s">
        <v>257</v>
      </c>
      <c r="P112" s="146" t="s">
        <v>258</v>
      </c>
      <c r="Q112" s="146" t="s">
        <v>260</v>
      </c>
      <c r="R112" s="146" t="s">
        <v>261</v>
      </c>
      <c r="S112" s="146" t="s">
        <v>262</v>
      </c>
      <c r="T112" s="146" t="s">
        <v>263</v>
      </c>
      <c r="U112" s="146" t="s">
        <v>288</v>
      </c>
      <c r="V112" s="146" t="s">
        <v>290</v>
      </c>
      <c r="W112" s="146" t="s">
        <v>264</v>
      </c>
      <c r="X112" s="147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7" t="s">
        <v>3</v>
      </c>
    </row>
    <row r="113" spans="1:65">
      <c r="A113" s="29"/>
      <c r="B113" s="19"/>
      <c r="C113" s="9"/>
      <c r="D113" s="10" t="s">
        <v>291</v>
      </c>
      <c r="E113" s="11" t="s">
        <v>291</v>
      </c>
      <c r="F113" s="11" t="s">
        <v>292</v>
      </c>
      <c r="G113" s="11" t="s">
        <v>291</v>
      </c>
      <c r="H113" s="11" t="s">
        <v>291</v>
      </c>
      <c r="I113" s="11" t="s">
        <v>292</v>
      </c>
      <c r="J113" s="11" t="s">
        <v>292</v>
      </c>
      <c r="K113" s="11" t="s">
        <v>291</v>
      </c>
      <c r="L113" s="11" t="s">
        <v>291</v>
      </c>
      <c r="M113" s="11" t="s">
        <v>291</v>
      </c>
      <c r="N113" s="11" t="s">
        <v>292</v>
      </c>
      <c r="O113" s="11" t="s">
        <v>292</v>
      </c>
      <c r="P113" s="11" t="s">
        <v>291</v>
      </c>
      <c r="Q113" s="11" t="s">
        <v>292</v>
      </c>
      <c r="R113" s="11" t="s">
        <v>292</v>
      </c>
      <c r="S113" s="11" t="s">
        <v>292</v>
      </c>
      <c r="T113" s="11" t="s">
        <v>292</v>
      </c>
      <c r="U113" s="11" t="s">
        <v>121</v>
      </c>
      <c r="V113" s="11" t="s">
        <v>291</v>
      </c>
      <c r="W113" s="11" t="s">
        <v>291</v>
      </c>
      <c r="X113" s="147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>
        <v>2</v>
      </c>
    </row>
    <row r="114" spans="1:65">
      <c r="A114" s="29"/>
      <c r="B114" s="19"/>
      <c r="C114" s="9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147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3</v>
      </c>
    </row>
    <row r="115" spans="1:65">
      <c r="A115" s="29"/>
      <c r="B115" s="18">
        <v>1</v>
      </c>
      <c r="C115" s="14">
        <v>1</v>
      </c>
      <c r="D115" s="21">
        <v>0.36</v>
      </c>
      <c r="E115" s="21">
        <v>0.32</v>
      </c>
      <c r="F115" s="21">
        <v>0.31</v>
      </c>
      <c r="G115" s="21">
        <v>0.31</v>
      </c>
      <c r="H115" s="143">
        <v>0.25</v>
      </c>
      <c r="I115" s="141">
        <v>0.24924999999999997</v>
      </c>
      <c r="J115" s="141">
        <v>1</v>
      </c>
      <c r="K115" s="21">
        <v>0.3</v>
      </c>
      <c r="L115" s="21">
        <v>0.28999999999999998</v>
      </c>
      <c r="M115" s="21">
        <v>0.31</v>
      </c>
      <c r="N115" s="21">
        <v>0.28999999999999998</v>
      </c>
      <c r="O115" s="21">
        <v>0.33</v>
      </c>
      <c r="P115" s="21">
        <v>0.28000000000000003</v>
      </c>
      <c r="Q115" s="21">
        <v>0.31</v>
      </c>
      <c r="R115" s="21">
        <v>0.27</v>
      </c>
      <c r="S115" s="21">
        <v>0.32339844369752863</v>
      </c>
      <c r="T115" s="141">
        <v>0.5</v>
      </c>
      <c r="U115" s="21">
        <v>0.29692709391386568</v>
      </c>
      <c r="V115" s="21">
        <v>0.33</v>
      </c>
      <c r="W115" s="21">
        <v>0.28999999999999998</v>
      </c>
      <c r="X115" s="147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>
        <v>1</v>
      </c>
    </row>
    <row r="116" spans="1:65">
      <c r="A116" s="29"/>
      <c r="B116" s="19">
        <v>1</v>
      </c>
      <c r="C116" s="9">
        <v>2</v>
      </c>
      <c r="D116" s="11">
        <v>0.34</v>
      </c>
      <c r="E116" s="11">
        <v>0.31</v>
      </c>
      <c r="F116" s="11">
        <v>0.3</v>
      </c>
      <c r="G116" s="11">
        <v>0.31</v>
      </c>
      <c r="H116" s="11">
        <v>0.33</v>
      </c>
      <c r="I116" s="142">
        <v>0.23815</v>
      </c>
      <c r="J116" s="142">
        <v>1.08</v>
      </c>
      <c r="K116" s="11">
        <v>0.28999999999999998</v>
      </c>
      <c r="L116" s="11">
        <v>0.28999999999999998</v>
      </c>
      <c r="M116" s="11">
        <v>0.32</v>
      </c>
      <c r="N116" s="11">
        <v>0.28999999999999998</v>
      </c>
      <c r="O116" s="11">
        <v>0.32</v>
      </c>
      <c r="P116" s="11">
        <v>0.28000000000000003</v>
      </c>
      <c r="Q116" s="11">
        <v>0.31</v>
      </c>
      <c r="R116" s="11">
        <v>0.28000000000000003</v>
      </c>
      <c r="S116" s="11">
        <v>0.32147064863245745</v>
      </c>
      <c r="T116" s="142">
        <v>0.5</v>
      </c>
      <c r="U116" s="11">
        <v>0.3221506046355877</v>
      </c>
      <c r="V116" s="11">
        <v>0.32</v>
      </c>
      <c r="W116" s="11">
        <v>0.28000000000000003</v>
      </c>
      <c r="X116" s="147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16</v>
      </c>
    </row>
    <row r="117" spans="1:65">
      <c r="A117" s="29"/>
      <c r="B117" s="19">
        <v>1</v>
      </c>
      <c r="C117" s="9">
        <v>3</v>
      </c>
      <c r="D117" s="11">
        <v>0.33</v>
      </c>
      <c r="E117" s="11">
        <v>0.28999999999999998</v>
      </c>
      <c r="F117" s="11">
        <v>0.32</v>
      </c>
      <c r="G117" s="11">
        <v>0.31</v>
      </c>
      <c r="H117" s="11">
        <v>0.32</v>
      </c>
      <c r="I117" s="142">
        <v>0.24685000000000001</v>
      </c>
      <c r="J117" s="142">
        <v>1.02</v>
      </c>
      <c r="K117" s="11">
        <v>0.28999999999999998</v>
      </c>
      <c r="L117" s="11">
        <v>0.28999999999999998</v>
      </c>
      <c r="M117" s="11">
        <v>0.28999999999999998</v>
      </c>
      <c r="N117" s="11">
        <v>0.28000000000000003</v>
      </c>
      <c r="O117" s="11">
        <v>0.32</v>
      </c>
      <c r="P117" s="11">
        <v>0.28999999999999998</v>
      </c>
      <c r="Q117" s="11">
        <v>0.31</v>
      </c>
      <c r="R117" s="11">
        <v>0.27</v>
      </c>
      <c r="S117" s="11">
        <v>0.3156997573185617</v>
      </c>
      <c r="T117" s="142">
        <v>0.5</v>
      </c>
      <c r="U117" s="11">
        <v>0.29903923259261167</v>
      </c>
      <c r="V117" s="11">
        <v>0.32</v>
      </c>
      <c r="W117" s="11">
        <v>0.28000000000000003</v>
      </c>
      <c r="X117" s="147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16</v>
      </c>
    </row>
    <row r="118" spans="1:65">
      <c r="A118" s="29"/>
      <c r="B118" s="19">
        <v>1</v>
      </c>
      <c r="C118" s="9">
        <v>4</v>
      </c>
      <c r="D118" s="11">
        <v>0.34</v>
      </c>
      <c r="E118" s="11">
        <v>0.33</v>
      </c>
      <c r="F118" s="11">
        <v>0.32</v>
      </c>
      <c r="G118" s="11">
        <v>0.3</v>
      </c>
      <c r="H118" s="11">
        <v>0.31</v>
      </c>
      <c r="I118" s="142">
        <v>0.24864999999999998</v>
      </c>
      <c r="J118" s="142">
        <v>0.92</v>
      </c>
      <c r="K118" s="11">
        <v>0.3</v>
      </c>
      <c r="L118" s="11">
        <v>0.28000000000000003</v>
      </c>
      <c r="M118" s="11">
        <v>0.35</v>
      </c>
      <c r="N118" s="11">
        <v>0.28999999999999998</v>
      </c>
      <c r="O118" s="11">
        <v>0.31</v>
      </c>
      <c r="P118" s="11">
        <v>0.3</v>
      </c>
      <c r="Q118" s="11">
        <v>0.3</v>
      </c>
      <c r="R118" s="11">
        <v>0.28000000000000003</v>
      </c>
      <c r="S118" s="11">
        <v>0.32995458446694775</v>
      </c>
      <c r="T118" s="148">
        <v>1.3</v>
      </c>
      <c r="U118" s="11">
        <v>0.30557220761391968</v>
      </c>
      <c r="V118" s="11">
        <v>0.33</v>
      </c>
      <c r="W118" s="11">
        <v>0.27</v>
      </c>
      <c r="X118" s="147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7">
        <v>0.30562311757204019</v>
      </c>
    </row>
    <row r="119" spans="1:65">
      <c r="A119" s="29"/>
      <c r="B119" s="19">
        <v>1</v>
      </c>
      <c r="C119" s="9">
        <v>5</v>
      </c>
      <c r="D119" s="11">
        <v>0.34</v>
      </c>
      <c r="E119" s="11">
        <v>0.32</v>
      </c>
      <c r="F119" s="11">
        <v>0.31</v>
      </c>
      <c r="G119" s="11">
        <v>0.31</v>
      </c>
      <c r="H119" s="11">
        <v>0.32</v>
      </c>
      <c r="I119" s="142">
        <v>0.23185</v>
      </c>
      <c r="J119" s="142">
        <v>0.97000000000000008</v>
      </c>
      <c r="K119" s="11">
        <v>0.3</v>
      </c>
      <c r="L119" s="11">
        <v>0.28000000000000003</v>
      </c>
      <c r="M119" s="11">
        <v>0.28000000000000003</v>
      </c>
      <c r="N119" s="11">
        <v>0.28999999999999998</v>
      </c>
      <c r="O119" s="11">
        <v>0.28999999999999998</v>
      </c>
      <c r="P119" s="11">
        <v>0.28000000000000003</v>
      </c>
      <c r="Q119" s="11">
        <v>0.31</v>
      </c>
      <c r="R119" s="11">
        <v>0.3</v>
      </c>
      <c r="S119" s="11">
        <v>0.32411721270652816</v>
      </c>
      <c r="T119" s="142">
        <v>0.4</v>
      </c>
      <c r="U119" s="11">
        <v>0.29509128692114467</v>
      </c>
      <c r="V119" s="11">
        <v>0.32</v>
      </c>
      <c r="W119" s="11">
        <v>0.28000000000000003</v>
      </c>
      <c r="X119" s="147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7">
        <v>22</v>
      </c>
    </row>
    <row r="120" spans="1:65">
      <c r="A120" s="29"/>
      <c r="B120" s="19">
        <v>1</v>
      </c>
      <c r="C120" s="9">
        <v>6</v>
      </c>
      <c r="D120" s="11">
        <v>0.34</v>
      </c>
      <c r="E120" s="11">
        <v>0.31</v>
      </c>
      <c r="F120" s="11">
        <v>0.31</v>
      </c>
      <c r="G120" s="11">
        <v>0.3</v>
      </c>
      <c r="H120" s="11">
        <v>0.32</v>
      </c>
      <c r="I120" s="142">
        <v>0.22514999999999999</v>
      </c>
      <c r="J120" s="142">
        <v>1.01</v>
      </c>
      <c r="K120" s="11">
        <v>0.3</v>
      </c>
      <c r="L120" s="11">
        <v>0.28999999999999998</v>
      </c>
      <c r="M120" s="11">
        <v>0.31</v>
      </c>
      <c r="N120" s="11">
        <v>0.3</v>
      </c>
      <c r="O120" s="148">
        <v>0.23</v>
      </c>
      <c r="P120" s="11">
        <v>0.28999999999999998</v>
      </c>
      <c r="Q120" s="11">
        <v>0.32</v>
      </c>
      <c r="R120" s="11">
        <v>0.27</v>
      </c>
      <c r="S120" s="11">
        <v>0.32862176373049801</v>
      </c>
      <c r="T120" s="142">
        <v>0.5</v>
      </c>
      <c r="U120" s="11">
        <v>0.31751515611844267</v>
      </c>
      <c r="V120" s="11">
        <v>0.31</v>
      </c>
      <c r="W120" s="11">
        <v>0.27</v>
      </c>
      <c r="X120" s="147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3"/>
    </row>
    <row r="121" spans="1:65">
      <c r="A121" s="29"/>
      <c r="B121" s="20" t="s">
        <v>271</v>
      </c>
      <c r="C121" s="12"/>
      <c r="D121" s="22">
        <v>0.34166666666666673</v>
      </c>
      <c r="E121" s="22">
        <v>0.31333333333333335</v>
      </c>
      <c r="F121" s="22">
        <v>0.3116666666666667</v>
      </c>
      <c r="G121" s="22">
        <v>0.3066666666666667</v>
      </c>
      <c r="H121" s="22">
        <v>0.3083333333333334</v>
      </c>
      <c r="I121" s="22">
        <v>0.23998333333333333</v>
      </c>
      <c r="J121" s="22">
        <v>1</v>
      </c>
      <c r="K121" s="22">
        <v>0.29666666666666669</v>
      </c>
      <c r="L121" s="22">
        <v>0.28666666666666668</v>
      </c>
      <c r="M121" s="22">
        <v>0.31</v>
      </c>
      <c r="N121" s="22">
        <v>0.28999999999999998</v>
      </c>
      <c r="O121" s="22">
        <v>0.3</v>
      </c>
      <c r="P121" s="22">
        <v>0.28666666666666668</v>
      </c>
      <c r="Q121" s="22">
        <v>0.31</v>
      </c>
      <c r="R121" s="22">
        <v>0.27833333333333338</v>
      </c>
      <c r="S121" s="22">
        <v>0.32387706842542024</v>
      </c>
      <c r="T121" s="22">
        <v>0.61666666666666659</v>
      </c>
      <c r="U121" s="22">
        <v>0.30604926363259533</v>
      </c>
      <c r="V121" s="22">
        <v>0.32166666666666671</v>
      </c>
      <c r="W121" s="22">
        <v>0.27833333333333338</v>
      </c>
      <c r="X121" s="147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3"/>
    </row>
    <row r="122" spans="1:65">
      <c r="A122" s="29"/>
      <c r="B122" s="3" t="s">
        <v>272</v>
      </c>
      <c r="C122" s="28"/>
      <c r="D122" s="11">
        <v>0.34</v>
      </c>
      <c r="E122" s="11">
        <v>0.315</v>
      </c>
      <c r="F122" s="11">
        <v>0.31</v>
      </c>
      <c r="G122" s="11">
        <v>0.31</v>
      </c>
      <c r="H122" s="11">
        <v>0.32</v>
      </c>
      <c r="I122" s="11">
        <v>0.24249999999999999</v>
      </c>
      <c r="J122" s="11">
        <v>1.0049999999999999</v>
      </c>
      <c r="K122" s="11">
        <v>0.3</v>
      </c>
      <c r="L122" s="11">
        <v>0.28999999999999998</v>
      </c>
      <c r="M122" s="11">
        <v>0.31</v>
      </c>
      <c r="N122" s="11">
        <v>0.28999999999999998</v>
      </c>
      <c r="O122" s="11">
        <v>0.315</v>
      </c>
      <c r="P122" s="11">
        <v>0.28500000000000003</v>
      </c>
      <c r="Q122" s="11">
        <v>0.31</v>
      </c>
      <c r="R122" s="11">
        <v>0.27500000000000002</v>
      </c>
      <c r="S122" s="11">
        <v>0.32375782820202836</v>
      </c>
      <c r="T122" s="11">
        <v>0.5</v>
      </c>
      <c r="U122" s="11">
        <v>0.30230572010326567</v>
      </c>
      <c r="V122" s="11">
        <v>0.32</v>
      </c>
      <c r="W122" s="11">
        <v>0.28000000000000003</v>
      </c>
      <c r="X122" s="147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3"/>
    </row>
    <row r="123" spans="1:65">
      <c r="A123" s="29"/>
      <c r="B123" s="3" t="s">
        <v>273</v>
      </c>
      <c r="C123" s="28"/>
      <c r="D123" s="23">
        <v>9.8319208025017396E-3</v>
      </c>
      <c r="E123" s="23">
        <v>1.3662601021279476E-2</v>
      </c>
      <c r="F123" s="23">
        <v>7.5277265270908174E-3</v>
      </c>
      <c r="G123" s="23">
        <v>5.1639777949432268E-3</v>
      </c>
      <c r="H123" s="23">
        <v>2.9268868558020258E-2</v>
      </c>
      <c r="I123" s="23">
        <v>9.976706203285059E-3</v>
      </c>
      <c r="J123" s="23">
        <v>5.3291650377896911E-2</v>
      </c>
      <c r="K123" s="23">
        <v>5.1639777949432268E-3</v>
      </c>
      <c r="L123" s="23">
        <v>5.1639777949431982E-3</v>
      </c>
      <c r="M123" s="23">
        <v>2.4494897427831772E-2</v>
      </c>
      <c r="N123" s="23">
        <v>6.3245553203367466E-3</v>
      </c>
      <c r="O123" s="23">
        <v>3.6878177829171625E-2</v>
      </c>
      <c r="P123" s="23">
        <v>8.1649658092772404E-3</v>
      </c>
      <c r="Q123" s="23">
        <v>6.324555320336764E-3</v>
      </c>
      <c r="R123" s="23">
        <v>1.1690451944500111E-2</v>
      </c>
      <c r="S123" s="23">
        <v>5.14576250593174E-3</v>
      </c>
      <c r="T123" s="23">
        <v>0.33714487489307449</v>
      </c>
      <c r="U123" s="23">
        <v>1.1343537580527039E-2</v>
      </c>
      <c r="V123" s="23">
        <v>7.5277265270908165E-3</v>
      </c>
      <c r="W123" s="23">
        <v>7.5277265270908E-3</v>
      </c>
      <c r="X123" s="230"/>
      <c r="Y123" s="231"/>
      <c r="Z123" s="231"/>
      <c r="AA123" s="231"/>
      <c r="AB123" s="231"/>
      <c r="AC123" s="231"/>
      <c r="AD123" s="231"/>
      <c r="AE123" s="231"/>
      <c r="AF123" s="231"/>
      <c r="AG123" s="231"/>
      <c r="AH123" s="231"/>
      <c r="AI123" s="231"/>
      <c r="AJ123" s="231"/>
      <c r="AK123" s="231"/>
      <c r="AL123" s="231"/>
      <c r="AM123" s="231"/>
      <c r="AN123" s="231"/>
      <c r="AO123" s="231"/>
      <c r="AP123" s="231"/>
      <c r="AQ123" s="231"/>
      <c r="AR123" s="231"/>
      <c r="AS123" s="231"/>
      <c r="AT123" s="231"/>
      <c r="AU123" s="231"/>
      <c r="AV123" s="231"/>
      <c r="AW123" s="231"/>
      <c r="AX123" s="231"/>
      <c r="AY123" s="231"/>
      <c r="AZ123" s="231"/>
      <c r="BA123" s="231"/>
      <c r="BB123" s="231"/>
      <c r="BC123" s="231"/>
      <c r="BD123" s="231"/>
      <c r="BE123" s="231"/>
      <c r="BF123" s="231"/>
      <c r="BG123" s="231"/>
      <c r="BH123" s="231"/>
      <c r="BI123" s="231"/>
      <c r="BJ123" s="231"/>
      <c r="BK123" s="231"/>
      <c r="BL123" s="231"/>
      <c r="BM123" s="54"/>
    </row>
    <row r="124" spans="1:65">
      <c r="A124" s="29"/>
      <c r="B124" s="3" t="s">
        <v>86</v>
      </c>
      <c r="C124" s="28"/>
      <c r="D124" s="13">
        <v>2.8776353568297768E-2</v>
      </c>
      <c r="E124" s="13">
        <v>4.3604045812594069E-2</v>
      </c>
      <c r="F124" s="13">
        <v>2.415313324200262E-2</v>
      </c>
      <c r="G124" s="13">
        <v>1.683905802698878E-2</v>
      </c>
      <c r="H124" s="13">
        <v>9.4926060188173789E-2</v>
      </c>
      <c r="I124" s="13">
        <v>4.157249615925436E-2</v>
      </c>
      <c r="J124" s="13">
        <v>5.3291650377896911E-2</v>
      </c>
      <c r="K124" s="13">
        <v>1.7406666724527731E-2</v>
      </c>
      <c r="L124" s="13">
        <v>1.8013876028871622E-2</v>
      </c>
      <c r="M124" s="13">
        <v>7.9015798154296032E-2</v>
      </c>
      <c r="N124" s="13">
        <v>2.1808811449437058E-2</v>
      </c>
      <c r="O124" s="13">
        <v>0.12292725943057209</v>
      </c>
      <c r="P124" s="13">
        <v>2.8482438869571768E-2</v>
      </c>
      <c r="Q124" s="13">
        <v>2.0401791355925045E-2</v>
      </c>
      <c r="R124" s="13">
        <v>4.2001623752695005E-2</v>
      </c>
      <c r="S124" s="13">
        <v>1.5888011247442373E-2</v>
      </c>
      <c r="T124" s="13">
        <v>0.54672141874552627</v>
      </c>
      <c r="U124" s="13">
        <v>3.706441716567787E-2</v>
      </c>
      <c r="V124" s="13">
        <v>2.340225863344295E-2</v>
      </c>
      <c r="W124" s="13">
        <v>2.7045724049428021E-2</v>
      </c>
      <c r="X124" s="147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3"/>
    </row>
    <row r="125" spans="1:65">
      <c r="A125" s="29"/>
      <c r="B125" s="3" t="s">
        <v>274</v>
      </c>
      <c r="C125" s="28"/>
      <c r="D125" s="13">
        <v>0.1179346293597392</v>
      </c>
      <c r="E125" s="13">
        <v>2.522785521771187E-2</v>
      </c>
      <c r="F125" s="13">
        <v>1.9774515562298589E-2</v>
      </c>
      <c r="G125" s="13">
        <v>3.414496596058525E-3</v>
      </c>
      <c r="H125" s="13">
        <v>8.8678362514720277E-3</v>
      </c>
      <c r="I125" s="13">
        <v>-0.21477362301703018</v>
      </c>
      <c r="J125" s="13">
        <v>2.2720037932480164</v>
      </c>
      <c r="K125" s="13">
        <v>-2.9305541336421714E-2</v>
      </c>
      <c r="L125" s="13">
        <v>-6.2025579268901954E-2</v>
      </c>
      <c r="M125" s="13">
        <v>1.4321175906885086E-2</v>
      </c>
      <c r="N125" s="13">
        <v>-5.1118899958075281E-2</v>
      </c>
      <c r="O125" s="13">
        <v>-1.8398862025595153E-2</v>
      </c>
      <c r="P125" s="13">
        <v>-6.2025579268901954E-2</v>
      </c>
      <c r="Q125" s="13">
        <v>1.4321175906885086E-2</v>
      </c>
      <c r="R125" s="13">
        <v>-8.9292277545968579E-2</v>
      </c>
      <c r="S125" s="13">
        <v>5.972699643402235E-2</v>
      </c>
      <c r="T125" s="13">
        <v>1.0177356725029432</v>
      </c>
      <c r="U125" s="13">
        <v>1.3943515266141571E-3</v>
      </c>
      <c r="V125" s="13">
        <v>5.2494553494778717E-2</v>
      </c>
      <c r="W125" s="13">
        <v>-8.9292277545968579E-2</v>
      </c>
      <c r="X125" s="147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3"/>
    </row>
    <row r="126" spans="1:65">
      <c r="A126" s="29"/>
      <c r="B126" s="45" t="s">
        <v>275</v>
      </c>
      <c r="C126" s="46"/>
      <c r="D126" s="44">
        <v>1.51</v>
      </c>
      <c r="E126" s="44">
        <v>0.26</v>
      </c>
      <c r="F126" s="44">
        <v>0.18</v>
      </c>
      <c r="G126" s="44">
        <v>0.04</v>
      </c>
      <c r="H126" s="44">
        <v>0.04</v>
      </c>
      <c r="I126" s="44">
        <v>2.98</v>
      </c>
      <c r="J126" s="44">
        <v>30.58</v>
      </c>
      <c r="K126" s="44">
        <v>0.48</v>
      </c>
      <c r="L126" s="44">
        <v>0.92</v>
      </c>
      <c r="M126" s="44">
        <v>0.11</v>
      </c>
      <c r="N126" s="44">
        <v>0.77</v>
      </c>
      <c r="O126" s="44">
        <v>0.33</v>
      </c>
      <c r="P126" s="44">
        <v>0.92</v>
      </c>
      <c r="Q126" s="44">
        <v>0.11</v>
      </c>
      <c r="R126" s="44">
        <v>1.29</v>
      </c>
      <c r="S126" s="44">
        <v>0.72</v>
      </c>
      <c r="T126" s="44">
        <v>13.65</v>
      </c>
      <c r="U126" s="44">
        <v>0.06</v>
      </c>
      <c r="V126" s="44">
        <v>0.63</v>
      </c>
      <c r="W126" s="44">
        <v>1.29</v>
      </c>
      <c r="X126" s="147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3"/>
    </row>
    <row r="127" spans="1:65">
      <c r="B127" s="3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BM127" s="53"/>
    </row>
    <row r="128" spans="1:65" ht="15">
      <c r="B128" s="8" t="s">
        <v>496</v>
      </c>
      <c r="BM128" s="27" t="s">
        <v>66</v>
      </c>
    </row>
    <row r="129" spans="1:65" ht="15">
      <c r="A129" s="24" t="s">
        <v>50</v>
      </c>
      <c r="B129" s="18" t="s">
        <v>118</v>
      </c>
      <c r="C129" s="15" t="s">
        <v>119</v>
      </c>
      <c r="D129" s="16" t="s">
        <v>244</v>
      </c>
      <c r="E129" s="17" t="s">
        <v>244</v>
      </c>
      <c r="F129" s="17" t="s">
        <v>244</v>
      </c>
      <c r="G129" s="17" t="s">
        <v>244</v>
      </c>
      <c r="H129" s="17" t="s">
        <v>244</v>
      </c>
      <c r="I129" s="17" t="s">
        <v>244</v>
      </c>
      <c r="J129" s="17" t="s">
        <v>244</v>
      </c>
      <c r="K129" s="17" t="s">
        <v>244</v>
      </c>
      <c r="L129" s="17" t="s">
        <v>244</v>
      </c>
      <c r="M129" s="17" t="s">
        <v>244</v>
      </c>
      <c r="N129" s="17" t="s">
        <v>244</v>
      </c>
      <c r="O129" s="17" t="s">
        <v>244</v>
      </c>
      <c r="P129" s="17" t="s">
        <v>244</v>
      </c>
      <c r="Q129" s="17" t="s">
        <v>244</v>
      </c>
      <c r="R129" s="17" t="s">
        <v>244</v>
      </c>
      <c r="S129" s="17" t="s">
        <v>244</v>
      </c>
      <c r="T129" s="17" t="s">
        <v>244</v>
      </c>
      <c r="U129" s="17" t="s">
        <v>244</v>
      </c>
      <c r="V129" s="17" t="s">
        <v>244</v>
      </c>
      <c r="W129" s="17" t="s">
        <v>244</v>
      </c>
      <c r="X129" s="147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7">
        <v>1</v>
      </c>
    </row>
    <row r="130" spans="1:65">
      <c r="A130" s="29"/>
      <c r="B130" s="19" t="s">
        <v>245</v>
      </c>
      <c r="C130" s="9" t="s">
        <v>245</v>
      </c>
      <c r="D130" s="145" t="s">
        <v>247</v>
      </c>
      <c r="E130" s="146" t="s">
        <v>248</v>
      </c>
      <c r="F130" s="146" t="s">
        <v>249</v>
      </c>
      <c r="G130" s="146" t="s">
        <v>250</v>
      </c>
      <c r="H130" s="146" t="s">
        <v>287</v>
      </c>
      <c r="I130" s="146" t="s">
        <v>251</v>
      </c>
      <c r="J130" s="146" t="s">
        <v>252</v>
      </c>
      <c r="K130" s="146" t="s">
        <v>253</v>
      </c>
      <c r="L130" s="146" t="s">
        <v>254</v>
      </c>
      <c r="M130" s="146" t="s">
        <v>255</v>
      </c>
      <c r="N130" s="146" t="s">
        <v>256</v>
      </c>
      <c r="O130" s="146" t="s">
        <v>257</v>
      </c>
      <c r="P130" s="146" t="s">
        <v>258</v>
      </c>
      <c r="Q130" s="146" t="s">
        <v>260</v>
      </c>
      <c r="R130" s="146" t="s">
        <v>261</v>
      </c>
      <c r="S130" s="146" t="s">
        <v>262</v>
      </c>
      <c r="T130" s="146" t="s">
        <v>263</v>
      </c>
      <c r="U130" s="146" t="s">
        <v>288</v>
      </c>
      <c r="V130" s="146" t="s">
        <v>290</v>
      </c>
      <c r="W130" s="146" t="s">
        <v>264</v>
      </c>
      <c r="X130" s="147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 t="s">
        <v>1</v>
      </c>
    </row>
    <row r="131" spans="1:65">
      <c r="A131" s="29"/>
      <c r="B131" s="19"/>
      <c r="C131" s="9"/>
      <c r="D131" s="10" t="s">
        <v>291</v>
      </c>
      <c r="E131" s="11" t="s">
        <v>291</v>
      </c>
      <c r="F131" s="11" t="s">
        <v>121</v>
      </c>
      <c r="G131" s="11" t="s">
        <v>291</v>
      </c>
      <c r="H131" s="11" t="s">
        <v>291</v>
      </c>
      <c r="I131" s="11" t="s">
        <v>121</v>
      </c>
      <c r="J131" s="11" t="s">
        <v>121</v>
      </c>
      <c r="K131" s="11" t="s">
        <v>291</v>
      </c>
      <c r="L131" s="11" t="s">
        <v>291</v>
      </c>
      <c r="M131" s="11" t="s">
        <v>291</v>
      </c>
      <c r="N131" s="11" t="s">
        <v>121</v>
      </c>
      <c r="O131" s="11" t="s">
        <v>121</v>
      </c>
      <c r="P131" s="11" t="s">
        <v>291</v>
      </c>
      <c r="Q131" s="11" t="s">
        <v>291</v>
      </c>
      <c r="R131" s="11" t="s">
        <v>292</v>
      </c>
      <c r="S131" s="11" t="s">
        <v>292</v>
      </c>
      <c r="T131" s="11" t="s">
        <v>121</v>
      </c>
      <c r="U131" s="11" t="s">
        <v>121</v>
      </c>
      <c r="V131" s="11" t="s">
        <v>291</v>
      </c>
      <c r="W131" s="11" t="s">
        <v>291</v>
      </c>
      <c r="X131" s="147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2</v>
      </c>
    </row>
    <row r="132" spans="1:65">
      <c r="A132" s="29"/>
      <c r="B132" s="19"/>
      <c r="C132" s="9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147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3</v>
      </c>
    </row>
    <row r="133" spans="1:65">
      <c r="A133" s="29"/>
      <c r="B133" s="18">
        <v>1</v>
      </c>
      <c r="C133" s="14">
        <v>1</v>
      </c>
      <c r="D133" s="21">
        <v>5.42</v>
      </c>
      <c r="E133" s="21">
        <v>5.52</v>
      </c>
      <c r="F133" s="21">
        <v>5.5873999999999997</v>
      </c>
      <c r="G133" s="21">
        <v>5.39</v>
      </c>
      <c r="H133" s="21">
        <v>5.2668999999999997</v>
      </c>
      <c r="I133" s="21">
        <v>5.4636821649596108</v>
      </c>
      <c r="J133" s="21">
        <v>5.36</v>
      </c>
      <c r="K133" s="21">
        <v>5.75</v>
      </c>
      <c r="L133" s="21">
        <v>5.13</v>
      </c>
      <c r="M133" s="21">
        <v>5.63</v>
      </c>
      <c r="N133" s="21">
        <v>5.56</v>
      </c>
      <c r="O133" s="21">
        <v>5.6959999999999997</v>
      </c>
      <c r="P133" s="21">
        <v>5.32</v>
      </c>
      <c r="Q133" s="21">
        <v>5.7949999999999999</v>
      </c>
      <c r="R133" s="21">
        <v>5.57</v>
      </c>
      <c r="S133" s="21">
        <v>5.4587335744950005</v>
      </c>
      <c r="T133" s="21">
        <v>5.7389999999999999</v>
      </c>
      <c r="U133" s="21">
        <v>5.4024998781581894</v>
      </c>
      <c r="V133" s="21">
        <v>5.77</v>
      </c>
      <c r="W133" s="21">
        <v>5.43</v>
      </c>
      <c r="X133" s="147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1</v>
      </c>
    </row>
    <row r="134" spans="1:65">
      <c r="A134" s="29"/>
      <c r="B134" s="19">
        <v>1</v>
      </c>
      <c r="C134" s="9">
        <v>2</v>
      </c>
      <c r="D134" s="11">
        <v>5.61</v>
      </c>
      <c r="E134" s="11">
        <v>5.38</v>
      </c>
      <c r="F134" s="11">
        <v>5.4364999999999997</v>
      </c>
      <c r="G134" s="11">
        <v>5.33</v>
      </c>
      <c r="H134" s="11">
        <v>5.4060999999999995</v>
      </c>
      <c r="I134" s="11">
        <v>5.4312375330796856</v>
      </c>
      <c r="J134" s="11">
        <v>5.36</v>
      </c>
      <c r="K134" s="11">
        <v>5.62</v>
      </c>
      <c r="L134" s="11">
        <v>5.28</v>
      </c>
      <c r="M134" s="11">
        <v>5.55</v>
      </c>
      <c r="N134" s="11">
        <v>5.5100000000000007</v>
      </c>
      <c r="O134" s="11">
        <v>5.6349999999999998</v>
      </c>
      <c r="P134" s="11">
        <v>5.33</v>
      </c>
      <c r="Q134" s="11">
        <v>5.6689999999999996</v>
      </c>
      <c r="R134" s="11">
        <v>5.57</v>
      </c>
      <c r="S134" s="11">
        <v>5.4579615534249992</v>
      </c>
      <c r="T134" s="11">
        <v>5.7460000000000004</v>
      </c>
      <c r="U134" s="11">
        <v>5.4512501142734511</v>
      </c>
      <c r="V134" s="11">
        <v>5.67</v>
      </c>
      <c r="W134" s="11">
        <v>5.43</v>
      </c>
      <c r="X134" s="147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7" t="e">
        <v>#N/A</v>
      </c>
    </row>
    <row r="135" spans="1:65">
      <c r="A135" s="29"/>
      <c r="B135" s="19">
        <v>1</v>
      </c>
      <c r="C135" s="9">
        <v>3</v>
      </c>
      <c r="D135" s="11">
        <v>5.6</v>
      </c>
      <c r="E135" s="11">
        <v>5.18</v>
      </c>
      <c r="F135" s="11">
        <v>5.5198999999999998</v>
      </c>
      <c r="G135" s="11">
        <v>5.4</v>
      </c>
      <c r="H135" s="11">
        <v>5.4296999999999995</v>
      </c>
      <c r="I135" s="11">
        <v>5.4529028629205571</v>
      </c>
      <c r="J135" s="11">
        <v>5.35</v>
      </c>
      <c r="K135" s="11">
        <v>5.67</v>
      </c>
      <c r="L135" s="11">
        <v>5.42</v>
      </c>
      <c r="M135" s="11">
        <v>5.62</v>
      </c>
      <c r="N135" s="11">
        <v>5.55</v>
      </c>
      <c r="O135" s="11">
        <v>5.6749999999999998</v>
      </c>
      <c r="P135" s="11">
        <v>5.4</v>
      </c>
      <c r="Q135" s="11">
        <v>5.6239999999999997</v>
      </c>
      <c r="R135" s="11">
        <v>5.62</v>
      </c>
      <c r="S135" s="11">
        <v>5.4837722443925001</v>
      </c>
      <c r="T135" s="11">
        <v>5.782</v>
      </c>
      <c r="U135" s="11">
        <v>5.4162779506058643</v>
      </c>
      <c r="V135" s="11">
        <v>5.42</v>
      </c>
      <c r="W135" s="11">
        <v>5.43</v>
      </c>
      <c r="X135" s="147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7">
        <v>16</v>
      </c>
    </row>
    <row r="136" spans="1:65">
      <c r="A136" s="29"/>
      <c r="B136" s="19">
        <v>1</v>
      </c>
      <c r="C136" s="9">
        <v>4</v>
      </c>
      <c r="D136" s="11">
        <v>5.47</v>
      </c>
      <c r="E136" s="11">
        <v>5.36</v>
      </c>
      <c r="F136" s="11">
        <v>5.5683999999999996</v>
      </c>
      <c r="G136" s="11">
        <v>5.44</v>
      </c>
      <c r="H136" s="11">
        <v>5.4444999999999997</v>
      </c>
      <c r="I136" s="11">
        <v>5.425047438839437</v>
      </c>
      <c r="J136" s="11">
        <v>5.33</v>
      </c>
      <c r="K136" s="11">
        <v>5.67</v>
      </c>
      <c r="L136" s="11">
        <v>5.13</v>
      </c>
      <c r="M136" s="11">
        <v>5.49</v>
      </c>
      <c r="N136" s="11">
        <v>5.5100000000000007</v>
      </c>
      <c r="O136" s="11">
        <v>5.6120000000000001</v>
      </c>
      <c r="P136" s="11">
        <v>5.42</v>
      </c>
      <c r="Q136" s="11">
        <v>5.42</v>
      </c>
      <c r="R136" s="11">
        <v>5.56</v>
      </c>
      <c r="S136" s="11">
        <v>5.4591504522400003</v>
      </c>
      <c r="T136" s="11">
        <v>5.7249999999999996</v>
      </c>
      <c r="U136" s="11">
        <v>5.3971347304256998</v>
      </c>
      <c r="V136" s="11">
        <v>5.54</v>
      </c>
      <c r="W136" s="11">
        <v>5.28</v>
      </c>
      <c r="X136" s="147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7">
        <v>5.4961988537098163</v>
      </c>
    </row>
    <row r="137" spans="1:65">
      <c r="A137" s="29"/>
      <c r="B137" s="19">
        <v>1</v>
      </c>
      <c r="C137" s="9">
        <v>5</v>
      </c>
      <c r="D137" s="11">
        <v>5.92</v>
      </c>
      <c r="E137" s="11">
        <v>5.41</v>
      </c>
      <c r="F137" s="11">
        <v>5.5823999999999998</v>
      </c>
      <c r="G137" s="11">
        <v>5.34</v>
      </c>
      <c r="H137" s="11">
        <v>5.6974</v>
      </c>
      <c r="I137" s="11">
        <v>5.4544604686351308</v>
      </c>
      <c r="J137" s="11">
        <v>5.38</v>
      </c>
      <c r="K137" s="11">
        <v>5.69</v>
      </c>
      <c r="L137" s="11">
        <v>5.22</v>
      </c>
      <c r="M137" s="11">
        <v>5.51</v>
      </c>
      <c r="N137" s="11">
        <v>5.53</v>
      </c>
      <c r="O137" s="11">
        <v>5.2939999999999996</v>
      </c>
      <c r="P137" s="11">
        <v>5.38</v>
      </c>
      <c r="Q137" s="11">
        <v>5.4269999999999996</v>
      </c>
      <c r="R137" s="11">
        <v>5.6</v>
      </c>
      <c r="S137" s="11">
        <v>5.5365395071050001</v>
      </c>
      <c r="T137" s="11">
        <v>5.718</v>
      </c>
      <c r="U137" s="11">
        <v>5.3939166714797695</v>
      </c>
      <c r="V137" s="11">
        <v>5.62</v>
      </c>
      <c r="W137" s="11">
        <v>5.33</v>
      </c>
      <c r="X137" s="147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7">
        <v>23</v>
      </c>
    </row>
    <row r="138" spans="1:65">
      <c r="A138" s="29"/>
      <c r="B138" s="19">
        <v>1</v>
      </c>
      <c r="C138" s="9">
        <v>6</v>
      </c>
      <c r="D138" s="11">
        <v>5.79</v>
      </c>
      <c r="E138" s="11">
        <v>5.28</v>
      </c>
      <c r="F138" s="11">
        <v>5.5182000000000002</v>
      </c>
      <c r="G138" s="11">
        <v>5.4</v>
      </c>
      <c r="H138" s="11">
        <v>5.5412999999999997</v>
      </c>
      <c r="I138" s="11">
        <v>5.4592399273651102</v>
      </c>
      <c r="J138" s="11">
        <v>5.38</v>
      </c>
      <c r="K138" s="11">
        <v>5.71</v>
      </c>
      <c r="L138" s="11">
        <v>5.22</v>
      </c>
      <c r="M138" s="11">
        <v>5.62</v>
      </c>
      <c r="N138" s="11">
        <v>5.52</v>
      </c>
      <c r="O138" s="11">
        <v>5.5789999999999997</v>
      </c>
      <c r="P138" s="11">
        <v>5.44</v>
      </c>
      <c r="Q138" s="11">
        <v>5.4569999999999999</v>
      </c>
      <c r="R138" s="11">
        <v>5.6</v>
      </c>
      <c r="S138" s="11">
        <v>5.5219322592575004</v>
      </c>
      <c r="T138" s="11">
        <v>5.782</v>
      </c>
      <c r="U138" s="11">
        <v>5.4452853204959659</v>
      </c>
      <c r="V138" s="11">
        <v>5.66</v>
      </c>
      <c r="W138" s="11">
        <v>5.16</v>
      </c>
      <c r="X138" s="147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3"/>
    </row>
    <row r="139" spans="1:65">
      <c r="A139" s="29"/>
      <c r="B139" s="20" t="s">
        <v>271</v>
      </c>
      <c r="C139" s="12"/>
      <c r="D139" s="22">
        <v>5.6350000000000007</v>
      </c>
      <c r="E139" s="22">
        <v>5.3549999999999995</v>
      </c>
      <c r="F139" s="22">
        <v>5.5354666666666672</v>
      </c>
      <c r="G139" s="22">
        <v>5.3833333333333329</v>
      </c>
      <c r="H139" s="22">
        <v>5.464316666666666</v>
      </c>
      <c r="I139" s="22">
        <v>5.4477617326332544</v>
      </c>
      <c r="J139" s="22">
        <v>5.3599999999999994</v>
      </c>
      <c r="K139" s="22">
        <v>5.6849999999999996</v>
      </c>
      <c r="L139" s="22">
        <v>5.2333333333333334</v>
      </c>
      <c r="M139" s="22">
        <v>5.5699999999999994</v>
      </c>
      <c r="N139" s="22">
        <v>5.5300000000000011</v>
      </c>
      <c r="O139" s="22">
        <v>5.581833333333333</v>
      </c>
      <c r="P139" s="22">
        <v>5.3816666666666668</v>
      </c>
      <c r="Q139" s="22">
        <v>5.5653333333333324</v>
      </c>
      <c r="R139" s="22">
        <v>5.5866666666666669</v>
      </c>
      <c r="S139" s="22">
        <v>5.4863482651525004</v>
      </c>
      <c r="T139" s="22">
        <v>5.7486666666666659</v>
      </c>
      <c r="U139" s="22">
        <v>5.4177274442398229</v>
      </c>
      <c r="V139" s="22">
        <v>5.6133333333333333</v>
      </c>
      <c r="W139" s="22">
        <v>5.3433333333333337</v>
      </c>
      <c r="X139" s="147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3"/>
    </row>
    <row r="140" spans="1:65">
      <c r="A140" s="29"/>
      <c r="B140" s="3" t="s">
        <v>272</v>
      </c>
      <c r="C140" s="28"/>
      <c r="D140" s="11">
        <v>5.6050000000000004</v>
      </c>
      <c r="E140" s="11">
        <v>5.37</v>
      </c>
      <c r="F140" s="11">
        <v>5.5441500000000001</v>
      </c>
      <c r="G140" s="11">
        <v>5.3949999999999996</v>
      </c>
      <c r="H140" s="11">
        <v>5.4370999999999992</v>
      </c>
      <c r="I140" s="11">
        <v>5.453681665777844</v>
      </c>
      <c r="J140" s="11">
        <v>5.36</v>
      </c>
      <c r="K140" s="11">
        <v>5.68</v>
      </c>
      <c r="L140" s="11">
        <v>5.22</v>
      </c>
      <c r="M140" s="11">
        <v>5.585</v>
      </c>
      <c r="N140" s="11">
        <v>5.5250000000000004</v>
      </c>
      <c r="O140" s="11">
        <v>5.6234999999999999</v>
      </c>
      <c r="P140" s="11">
        <v>5.3900000000000006</v>
      </c>
      <c r="Q140" s="11">
        <v>5.5404999999999998</v>
      </c>
      <c r="R140" s="11">
        <v>5.585</v>
      </c>
      <c r="S140" s="11">
        <v>5.4714613483162502</v>
      </c>
      <c r="T140" s="11">
        <v>5.7424999999999997</v>
      </c>
      <c r="U140" s="11">
        <v>5.4093889143820268</v>
      </c>
      <c r="V140" s="11">
        <v>5.6400000000000006</v>
      </c>
      <c r="W140" s="11">
        <v>5.38</v>
      </c>
      <c r="X140" s="147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3"/>
    </row>
    <row r="141" spans="1:65">
      <c r="A141" s="29"/>
      <c r="B141" s="3" t="s">
        <v>273</v>
      </c>
      <c r="C141" s="28"/>
      <c r="D141" s="23">
        <v>0.19002631396730302</v>
      </c>
      <c r="E141" s="23">
        <v>0.11588787684654503</v>
      </c>
      <c r="F141" s="23">
        <v>5.7130155493107702E-2</v>
      </c>
      <c r="G141" s="23">
        <v>4.1311822359545947E-2</v>
      </c>
      <c r="H141" s="23">
        <v>0.14436606826628862</v>
      </c>
      <c r="I141" s="23">
        <v>1.5782913025499248E-2</v>
      </c>
      <c r="J141" s="23">
        <v>1.8973665961010244E-2</v>
      </c>
      <c r="K141" s="23">
        <v>4.3703546766824294E-2</v>
      </c>
      <c r="L141" s="23">
        <v>0.10838204033264311</v>
      </c>
      <c r="M141" s="23">
        <v>6.1644140029689778E-2</v>
      </c>
      <c r="N141" s="23">
        <v>2.0976176963402669E-2</v>
      </c>
      <c r="O141" s="23">
        <v>0.14717801013285473</v>
      </c>
      <c r="P141" s="23">
        <v>4.8339080118126668E-2</v>
      </c>
      <c r="Q141" s="23">
        <v>0.15422667300654147</v>
      </c>
      <c r="R141" s="23">
        <v>2.3380903889000201E-2</v>
      </c>
      <c r="S141" s="23">
        <v>3.4928827229633738E-2</v>
      </c>
      <c r="T141" s="23">
        <v>2.765260686927493E-2</v>
      </c>
      <c r="U141" s="23">
        <v>2.4932703472183203E-2</v>
      </c>
      <c r="V141" s="23">
        <v>0.12060956291549457</v>
      </c>
      <c r="W141" s="23">
        <v>0.109848380355227</v>
      </c>
      <c r="X141" s="230"/>
      <c r="Y141" s="231"/>
      <c r="Z141" s="231"/>
      <c r="AA141" s="231"/>
      <c r="AB141" s="231"/>
      <c r="AC141" s="231"/>
      <c r="AD141" s="231"/>
      <c r="AE141" s="231"/>
      <c r="AF141" s="231"/>
      <c r="AG141" s="231"/>
      <c r="AH141" s="231"/>
      <c r="AI141" s="231"/>
      <c r="AJ141" s="231"/>
      <c r="AK141" s="231"/>
      <c r="AL141" s="231"/>
      <c r="AM141" s="231"/>
      <c r="AN141" s="231"/>
      <c r="AO141" s="231"/>
      <c r="AP141" s="231"/>
      <c r="AQ141" s="231"/>
      <c r="AR141" s="231"/>
      <c r="AS141" s="231"/>
      <c r="AT141" s="231"/>
      <c r="AU141" s="231"/>
      <c r="AV141" s="231"/>
      <c r="AW141" s="231"/>
      <c r="AX141" s="231"/>
      <c r="AY141" s="231"/>
      <c r="AZ141" s="231"/>
      <c r="BA141" s="231"/>
      <c r="BB141" s="231"/>
      <c r="BC141" s="231"/>
      <c r="BD141" s="231"/>
      <c r="BE141" s="231"/>
      <c r="BF141" s="231"/>
      <c r="BG141" s="231"/>
      <c r="BH141" s="231"/>
      <c r="BI141" s="231"/>
      <c r="BJ141" s="231"/>
      <c r="BK141" s="231"/>
      <c r="BL141" s="231"/>
      <c r="BM141" s="54"/>
    </row>
    <row r="142" spans="1:65">
      <c r="A142" s="29"/>
      <c r="B142" s="3" t="s">
        <v>86</v>
      </c>
      <c r="C142" s="28"/>
      <c r="D142" s="13">
        <v>3.372250469694818E-2</v>
      </c>
      <c r="E142" s="13">
        <v>2.1641060102062567E-2</v>
      </c>
      <c r="F142" s="13">
        <v>1.0320747812850653E-2</v>
      </c>
      <c r="G142" s="13">
        <v>7.6740227293274213E-3</v>
      </c>
      <c r="H142" s="13">
        <v>2.6419784407252258E-2</v>
      </c>
      <c r="I142" s="13">
        <v>2.8971371730441573E-3</v>
      </c>
      <c r="J142" s="13">
        <v>3.5398630524272846E-3</v>
      </c>
      <c r="K142" s="13">
        <v>7.6875192201977657E-3</v>
      </c>
      <c r="L142" s="13">
        <v>2.0709944012606962E-2</v>
      </c>
      <c r="M142" s="13">
        <v>1.1067170561883265E-2</v>
      </c>
      <c r="N142" s="13">
        <v>3.7931603912120552E-3</v>
      </c>
      <c r="O142" s="13">
        <v>2.636732437959835E-2</v>
      </c>
      <c r="P142" s="13">
        <v>8.9821765471898418E-3</v>
      </c>
      <c r="Q142" s="13">
        <v>2.7712027971946843E-2</v>
      </c>
      <c r="R142" s="13">
        <v>4.1851259944511096E-3</v>
      </c>
      <c r="S142" s="13">
        <v>6.3664983594808018E-3</v>
      </c>
      <c r="T142" s="13">
        <v>4.810264444382744E-3</v>
      </c>
      <c r="U142" s="13">
        <v>4.6020593927610515E-3</v>
      </c>
      <c r="V142" s="13">
        <v>2.148626417734464E-2</v>
      </c>
      <c r="W142" s="13">
        <v>2.0558025019693137E-2</v>
      </c>
      <c r="X142" s="147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3"/>
    </row>
    <row r="143" spans="1:65">
      <c r="A143" s="29"/>
      <c r="B143" s="3" t="s">
        <v>274</v>
      </c>
      <c r="C143" s="28"/>
      <c r="D143" s="13">
        <v>2.5254025551949777E-2</v>
      </c>
      <c r="E143" s="13">
        <v>-2.5690273854358514E-2</v>
      </c>
      <c r="F143" s="13">
        <v>7.1445400725167474E-3</v>
      </c>
      <c r="G143" s="13">
        <v>-2.0535195938244044E-2</v>
      </c>
      <c r="H143" s="13">
        <v>-5.8007702944791184E-3</v>
      </c>
      <c r="I143" s="13">
        <v>-8.8128399946569846E-3</v>
      </c>
      <c r="J143" s="13">
        <v>-2.4780554222103124E-2</v>
      </c>
      <c r="K143" s="13">
        <v>3.4351221874504567E-2</v>
      </c>
      <c r="L143" s="13">
        <v>-4.782678490590897E-2</v>
      </c>
      <c r="M143" s="13">
        <v>1.3427670332627928E-2</v>
      </c>
      <c r="N143" s="13">
        <v>6.1499132745843621E-3</v>
      </c>
      <c r="O143" s="13">
        <v>1.558067346229941E-2</v>
      </c>
      <c r="P143" s="13">
        <v>-2.083843581566247E-2</v>
      </c>
      <c r="Q143" s="13">
        <v>1.2578598675855979E-2</v>
      </c>
      <c r="R143" s="13">
        <v>1.646006910681308E-2</v>
      </c>
      <c r="S143" s="13">
        <v>-1.7922547599723559E-3</v>
      </c>
      <c r="T143" s="13">
        <v>4.5934985191891098E-2</v>
      </c>
      <c r="U143" s="13">
        <v>-1.427739635312264E-2</v>
      </c>
      <c r="V143" s="13">
        <v>2.1311907145509013E-2</v>
      </c>
      <c r="W143" s="13">
        <v>-2.7812952996287943E-2</v>
      </c>
      <c r="X143" s="147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3"/>
    </row>
    <row r="144" spans="1:65">
      <c r="A144" s="29"/>
      <c r="B144" s="45" t="s">
        <v>275</v>
      </c>
      <c r="C144" s="46"/>
      <c r="D144" s="44">
        <v>0.87</v>
      </c>
      <c r="E144" s="44">
        <v>1.06</v>
      </c>
      <c r="F144" s="44">
        <v>0.19</v>
      </c>
      <c r="G144" s="44">
        <v>0.86</v>
      </c>
      <c r="H144" s="44">
        <v>0.3</v>
      </c>
      <c r="I144" s="44">
        <v>0.42</v>
      </c>
      <c r="J144" s="44">
        <v>1.02</v>
      </c>
      <c r="K144" s="44">
        <v>1.22</v>
      </c>
      <c r="L144" s="44">
        <v>1.89</v>
      </c>
      <c r="M144" s="44">
        <v>0.43</v>
      </c>
      <c r="N144" s="44">
        <v>0.15</v>
      </c>
      <c r="O144" s="44">
        <v>0.51</v>
      </c>
      <c r="P144" s="44">
        <v>0.87</v>
      </c>
      <c r="Q144" s="44">
        <v>0.39</v>
      </c>
      <c r="R144" s="44">
        <v>0.54</v>
      </c>
      <c r="S144" s="44">
        <v>0.15</v>
      </c>
      <c r="T144" s="44">
        <v>1.66</v>
      </c>
      <c r="U144" s="44">
        <v>0.62</v>
      </c>
      <c r="V144" s="44">
        <v>0.73</v>
      </c>
      <c r="W144" s="44">
        <v>1.1399999999999999</v>
      </c>
      <c r="X144" s="147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3"/>
    </row>
    <row r="145" spans="1:65">
      <c r="B145" s="3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BM145" s="53"/>
    </row>
    <row r="146" spans="1:65" ht="15">
      <c r="B146" s="8" t="s">
        <v>497</v>
      </c>
      <c r="BM146" s="27" t="s">
        <v>66</v>
      </c>
    </row>
    <row r="147" spans="1:65" ht="15">
      <c r="A147" s="24" t="s">
        <v>19</v>
      </c>
      <c r="B147" s="18" t="s">
        <v>118</v>
      </c>
      <c r="C147" s="15" t="s">
        <v>119</v>
      </c>
      <c r="D147" s="16" t="s">
        <v>244</v>
      </c>
      <c r="E147" s="17" t="s">
        <v>244</v>
      </c>
      <c r="F147" s="17" t="s">
        <v>244</v>
      </c>
      <c r="G147" s="17" t="s">
        <v>244</v>
      </c>
      <c r="H147" s="17" t="s">
        <v>244</v>
      </c>
      <c r="I147" s="17" t="s">
        <v>244</v>
      </c>
      <c r="J147" s="17" t="s">
        <v>244</v>
      </c>
      <c r="K147" s="17" t="s">
        <v>244</v>
      </c>
      <c r="L147" s="17" t="s">
        <v>244</v>
      </c>
      <c r="M147" s="17" t="s">
        <v>244</v>
      </c>
      <c r="N147" s="17" t="s">
        <v>244</v>
      </c>
      <c r="O147" s="17" t="s">
        <v>244</v>
      </c>
      <c r="P147" s="17" t="s">
        <v>244</v>
      </c>
      <c r="Q147" s="17" t="s">
        <v>244</v>
      </c>
      <c r="R147" s="17" t="s">
        <v>244</v>
      </c>
      <c r="S147" s="17" t="s">
        <v>244</v>
      </c>
      <c r="T147" s="17" t="s">
        <v>244</v>
      </c>
      <c r="U147" s="17" t="s">
        <v>244</v>
      </c>
      <c r="V147" s="17" t="s">
        <v>244</v>
      </c>
      <c r="W147" s="147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7">
        <v>1</v>
      </c>
    </row>
    <row r="148" spans="1:65">
      <c r="A148" s="29"/>
      <c r="B148" s="19" t="s">
        <v>245</v>
      </c>
      <c r="C148" s="9" t="s">
        <v>245</v>
      </c>
      <c r="D148" s="145" t="s">
        <v>247</v>
      </c>
      <c r="E148" s="146" t="s">
        <v>248</v>
      </c>
      <c r="F148" s="146" t="s">
        <v>249</v>
      </c>
      <c r="G148" s="146" t="s">
        <v>250</v>
      </c>
      <c r="H148" s="146" t="s">
        <v>287</v>
      </c>
      <c r="I148" s="146" t="s">
        <v>252</v>
      </c>
      <c r="J148" s="146" t="s">
        <v>253</v>
      </c>
      <c r="K148" s="146" t="s">
        <v>254</v>
      </c>
      <c r="L148" s="146" t="s">
        <v>255</v>
      </c>
      <c r="M148" s="146" t="s">
        <v>256</v>
      </c>
      <c r="N148" s="146" t="s">
        <v>257</v>
      </c>
      <c r="O148" s="146" t="s">
        <v>258</v>
      </c>
      <c r="P148" s="146" t="s">
        <v>260</v>
      </c>
      <c r="Q148" s="146" t="s">
        <v>261</v>
      </c>
      <c r="R148" s="146" t="s">
        <v>262</v>
      </c>
      <c r="S148" s="146" t="s">
        <v>263</v>
      </c>
      <c r="T148" s="146" t="s">
        <v>288</v>
      </c>
      <c r="U148" s="146" t="s">
        <v>290</v>
      </c>
      <c r="V148" s="146" t="s">
        <v>264</v>
      </c>
      <c r="W148" s="147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7" t="s">
        <v>3</v>
      </c>
    </row>
    <row r="149" spans="1:65">
      <c r="A149" s="29"/>
      <c r="B149" s="19"/>
      <c r="C149" s="9"/>
      <c r="D149" s="10" t="s">
        <v>291</v>
      </c>
      <c r="E149" s="11" t="s">
        <v>291</v>
      </c>
      <c r="F149" s="11" t="s">
        <v>292</v>
      </c>
      <c r="G149" s="11" t="s">
        <v>291</v>
      </c>
      <c r="H149" s="11" t="s">
        <v>291</v>
      </c>
      <c r="I149" s="11" t="s">
        <v>292</v>
      </c>
      <c r="J149" s="11" t="s">
        <v>291</v>
      </c>
      <c r="K149" s="11" t="s">
        <v>291</v>
      </c>
      <c r="L149" s="11" t="s">
        <v>291</v>
      </c>
      <c r="M149" s="11" t="s">
        <v>292</v>
      </c>
      <c r="N149" s="11" t="s">
        <v>292</v>
      </c>
      <c r="O149" s="11" t="s">
        <v>291</v>
      </c>
      <c r="P149" s="11" t="s">
        <v>292</v>
      </c>
      <c r="Q149" s="11" t="s">
        <v>292</v>
      </c>
      <c r="R149" s="11" t="s">
        <v>292</v>
      </c>
      <c r="S149" s="11" t="s">
        <v>292</v>
      </c>
      <c r="T149" s="11" t="s">
        <v>121</v>
      </c>
      <c r="U149" s="11" t="s">
        <v>291</v>
      </c>
      <c r="V149" s="11" t="s">
        <v>291</v>
      </c>
      <c r="W149" s="147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>
        <v>2</v>
      </c>
    </row>
    <row r="150" spans="1:65">
      <c r="A150" s="29"/>
      <c r="B150" s="19"/>
      <c r="C150" s="9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147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7">
        <v>3</v>
      </c>
    </row>
    <row r="151" spans="1:65">
      <c r="A151" s="29"/>
      <c r="B151" s="18">
        <v>1</v>
      </c>
      <c r="C151" s="14">
        <v>1</v>
      </c>
      <c r="D151" s="21">
        <v>0.15</v>
      </c>
      <c r="E151" s="21">
        <v>0.2</v>
      </c>
      <c r="F151" s="21">
        <v>0.16</v>
      </c>
      <c r="G151" s="21">
        <v>0.17</v>
      </c>
      <c r="H151" s="21">
        <v>0.14000000000000001</v>
      </c>
      <c r="I151" s="141">
        <v>0.28000000000000003</v>
      </c>
      <c r="J151" s="21">
        <v>0.19</v>
      </c>
      <c r="K151" s="21">
        <v>0.17</v>
      </c>
      <c r="L151" s="21">
        <v>0.18</v>
      </c>
      <c r="M151" s="21">
        <v>0.17</v>
      </c>
      <c r="N151" s="21">
        <v>0.2</v>
      </c>
      <c r="O151" s="21">
        <v>0.16</v>
      </c>
      <c r="P151" s="21">
        <v>0.2</v>
      </c>
      <c r="Q151" s="141">
        <v>0.22</v>
      </c>
      <c r="R151" s="21">
        <v>0.20245677778843305</v>
      </c>
      <c r="S151" s="141">
        <v>0.2</v>
      </c>
      <c r="T151" s="21">
        <v>0.20253799504032879</v>
      </c>
      <c r="U151" s="21">
        <v>0.18</v>
      </c>
      <c r="V151" s="143">
        <v>0.41</v>
      </c>
      <c r="W151" s="147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7">
        <v>1</v>
      </c>
    </row>
    <row r="152" spans="1:65">
      <c r="A152" s="29"/>
      <c r="B152" s="19">
        <v>1</v>
      </c>
      <c r="C152" s="9">
        <v>2</v>
      </c>
      <c r="D152" s="11">
        <v>0.18</v>
      </c>
      <c r="E152" s="11">
        <v>0.18</v>
      </c>
      <c r="F152" s="11">
        <v>0.17</v>
      </c>
      <c r="G152" s="11">
        <v>0.19</v>
      </c>
      <c r="H152" s="11">
        <v>0.19</v>
      </c>
      <c r="I152" s="142">
        <v>0.25</v>
      </c>
      <c r="J152" s="11">
        <v>0.22</v>
      </c>
      <c r="K152" s="11">
        <v>0.17</v>
      </c>
      <c r="L152" s="11">
        <v>0.18</v>
      </c>
      <c r="M152" s="11">
        <v>0.17</v>
      </c>
      <c r="N152" s="11">
        <v>0.19</v>
      </c>
      <c r="O152" s="11">
        <v>0.18</v>
      </c>
      <c r="P152" s="11">
        <v>0.2</v>
      </c>
      <c r="Q152" s="142">
        <v>0.23</v>
      </c>
      <c r="R152" s="11">
        <v>0.21205812909441615</v>
      </c>
      <c r="S152" s="142">
        <v>0.2</v>
      </c>
      <c r="T152" s="11">
        <v>0.18875267201308873</v>
      </c>
      <c r="U152" s="11">
        <v>0.2</v>
      </c>
      <c r="V152" s="11">
        <v>0.17</v>
      </c>
      <c r="W152" s="147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7" t="e">
        <v>#N/A</v>
      </c>
    </row>
    <row r="153" spans="1:65">
      <c r="A153" s="29"/>
      <c r="B153" s="19">
        <v>1</v>
      </c>
      <c r="C153" s="9">
        <v>3</v>
      </c>
      <c r="D153" s="11">
        <v>0.18</v>
      </c>
      <c r="E153" s="11">
        <v>0.19</v>
      </c>
      <c r="F153" s="11">
        <v>0.16</v>
      </c>
      <c r="G153" s="11">
        <v>0.18</v>
      </c>
      <c r="H153" s="11">
        <v>0.21</v>
      </c>
      <c r="I153" s="142">
        <v>0.28000000000000003</v>
      </c>
      <c r="J153" s="11">
        <v>0.19</v>
      </c>
      <c r="K153" s="11">
        <v>0.16</v>
      </c>
      <c r="L153" s="11">
        <v>0.19</v>
      </c>
      <c r="M153" s="11">
        <v>0.17</v>
      </c>
      <c r="N153" s="11">
        <v>0.2</v>
      </c>
      <c r="O153" s="11">
        <v>0.18</v>
      </c>
      <c r="P153" s="11">
        <v>0.19</v>
      </c>
      <c r="Q153" s="142">
        <v>0.25</v>
      </c>
      <c r="R153" s="11">
        <v>0.20634765965111623</v>
      </c>
      <c r="S153" s="142">
        <v>0.2</v>
      </c>
      <c r="T153" s="11">
        <v>0.16636956192140734</v>
      </c>
      <c r="U153" s="11">
        <v>0.19</v>
      </c>
      <c r="V153" s="11">
        <v>0.17</v>
      </c>
      <c r="W153" s="147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7">
        <v>16</v>
      </c>
    </row>
    <row r="154" spans="1:65">
      <c r="A154" s="29"/>
      <c r="B154" s="19">
        <v>1</v>
      </c>
      <c r="C154" s="9">
        <v>4</v>
      </c>
      <c r="D154" s="11">
        <v>0.2</v>
      </c>
      <c r="E154" s="11">
        <v>0.2</v>
      </c>
      <c r="F154" s="11">
        <v>0.17</v>
      </c>
      <c r="G154" s="11">
        <v>0.18</v>
      </c>
      <c r="H154" s="11">
        <v>0.19</v>
      </c>
      <c r="I154" s="142">
        <v>0.25</v>
      </c>
      <c r="J154" s="11">
        <v>0.17</v>
      </c>
      <c r="K154" s="11">
        <v>0.17</v>
      </c>
      <c r="L154" s="11">
        <v>0.17</v>
      </c>
      <c r="M154" s="11">
        <v>0.16</v>
      </c>
      <c r="N154" s="11">
        <v>0.21</v>
      </c>
      <c r="O154" s="11">
        <v>0.17</v>
      </c>
      <c r="P154" s="11">
        <v>0.18</v>
      </c>
      <c r="Q154" s="142">
        <v>0.24</v>
      </c>
      <c r="R154" s="11">
        <v>0.20420246049880128</v>
      </c>
      <c r="S154" s="142">
        <v>0.2</v>
      </c>
      <c r="T154" s="11">
        <v>0.17543565111127701</v>
      </c>
      <c r="U154" s="11">
        <v>0.17</v>
      </c>
      <c r="V154" s="11">
        <v>0.16</v>
      </c>
      <c r="W154" s="147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7">
        <v>0.18232098641404454</v>
      </c>
    </row>
    <row r="155" spans="1:65">
      <c r="A155" s="29"/>
      <c r="B155" s="19">
        <v>1</v>
      </c>
      <c r="C155" s="9">
        <v>5</v>
      </c>
      <c r="D155" s="11">
        <v>0.22</v>
      </c>
      <c r="E155" s="11">
        <v>0.17</v>
      </c>
      <c r="F155" s="11">
        <v>0.2</v>
      </c>
      <c r="G155" s="11">
        <v>0.19</v>
      </c>
      <c r="H155" s="11">
        <v>0.18</v>
      </c>
      <c r="I155" s="142">
        <v>0.2</v>
      </c>
      <c r="J155" s="11">
        <v>0.16</v>
      </c>
      <c r="K155" s="11">
        <v>0.17</v>
      </c>
      <c r="L155" s="11">
        <v>0.19</v>
      </c>
      <c r="M155" s="11">
        <v>0.17</v>
      </c>
      <c r="N155" s="11">
        <v>0.17</v>
      </c>
      <c r="O155" s="11">
        <v>0.17</v>
      </c>
      <c r="P155" s="11">
        <v>0.17</v>
      </c>
      <c r="Q155" s="142">
        <v>0.25</v>
      </c>
      <c r="R155" s="11">
        <v>0.19293849118243342</v>
      </c>
      <c r="S155" s="142">
        <v>0.2</v>
      </c>
      <c r="T155" s="11">
        <v>0.18319912637407279</v>
      </c>
      <c r="U155" s="11">
        <v>0.19</v>
      </c>
      <c r="V155" s="11">
        <v>0.16</v>
      </c>
      <c r="W155" s="147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7">
        <v>24</v>
      </c>
    </row>
    <row r="156" spans="1:65">
      <c r="A156" s="29"/>
      <c r="B156" s="19">
        <v>1</v>
      </c>
      <c r="C156" s="9">
        <v>6</v>
      </c>
      <c r="D156" s="11">
        <v>0.21</v>
      </c>
      <c r="E156" s="11">
        <v>0.2</v>
      </c>
      <c r="F156" s="11">
        <v>0.16</v>
      </c>
      <c r="G156" s="11">
        <v>0.19</v>
      </c>
      <c r="H156" s="11">
        <v>0.18</v>
      </c>
      <c r="I156" s="142">
        <v>0.18</v>
      </c>
      <c r="J156" s="11">
        <v>0.19</v>
      </c>
      <c r="K156" s="11">
        <v>0.17</v>
      </c>
      <c r="L156" s="11">
        <v>0.18</v>
      </c>
      <c r="M156" s="11">
        <v>0.17</v>
      </c>
      <c r="N156" s="11">
        <v>0.2</v>
      </c>
      <c r="O156" s="11">
        <v>0.17</v>
      </c>
      <c r="P156" s="11">
        <v>0.19</v>
      </c>
      <c r="Q156" s="142">
        <v>0.25</v>
      </c>
      <c r="R156" s="11">
        <v>0.20893058714920501</v>
      </c>
      <c r="S156" s="142">
        <v>0.2</v>
      </c>
      <c r="T156" s="11">
        <v>0.2035855839236938</v>
      </c>
      <c r="U156" s="11">
        <v>0.18</v>
      </c>
      <c r="V156" s="11">
        <v>0.17</v>
      </c>
      <c r="W156" s="147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3"/>
    </row>
    <row r="157" spans="1:65">
      <c r="A157" s="29"/>
      <c r="B157" s="20" t="s">
        <v>271</v>
      </c>
      <c r="C157" s="12"/>
      <c r="D157" s="22">
        <v>0.18999999999999997</v>
      </c>
      <c r="E157" s="22">
        <v>0.19000000000000003</v>
      </c>
      <c r="F157" s="22">
        <v>0.17</v>
      </c>
      <c r="G157" s="22">
        <v>0.18333333333333332</v>
      </c>
      <c r="H157" s="22">
        <v>0.18166666666666664</v>
      </c>
      <c r="I157" s="22">
        <v>0.24</v>
      </c>
      <c r="J157" s="22">
        <v>0.18666666666666668</v>
      </c>
      <c r="K157" s="22">
        <v>0.16833333333333333</v>
      </c>
      <c r="L157" s="22">
        <v>0.18166666666666667</v>
      </c>
      <c r="M157" s="22">
        <v>0.16833333333333333</v>
      </c>
      <c r="N157" s="22">
        <v>0.19500000000000003</v>
      </c>
      <c r="O157" s="22">
        <v>0.17166666666666666</v>
      </c>
      <c r="P157" s="22">
        <v>0.18833333333333335</v>
      </c>
      <c r="Q157" s="22">
        <v>0.24</v>
      </c>
      <c r="R157" s="22">
        <v>0.2044890175607342</v>
      </c>
      <c r="S157" s="22">
        <v>0.19999999999999998</v>
      </c>
      <c r="T157" s="22">
        <v>0.18664676506397807</v>
      </c>
      <c r="U157" s="22">
        <v>0.18500000000000003</v>
      </c>
      <c r="V157" s="22">
        <v>0.20666666666666667</v>
      </c>
      <c r="W157" s="147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3"/>
    </row>
    <row r="158" spans="1:65">
      <c r="A158" s="29"/>
      <c r="B158" s="3" t="s">
        <v>272</v>
      </c>
      <c r="C158" s="28"/>
      <c r="D158" s="11">
        <v>0.19</v>
      </c>
      <c r="E158" s="11">
        <v>0.19500000000000001</v>
      </c>
      <c r="F158" s="11">
        <v>0.16500000000000001</v>
      </c>
      <c r="G158" s="11">
        <v>0.185</v>
      </c>
      <c r="H158" s="11">
        <v>0.185</v>
      </c>
      <c r="I158" s="11">
        <v>0.25</v>
      </c>
      <c r="J158" s="11">
        <v>0.19</v>
      </c>
      <c r="K158" s="11">
        <v>0.17</v>
      </c>
      <c r="L158" s="11">
        <v>0.18</v>
      </c>
      <c r="M158" s="11">
        <v>0.17</v>
      </c>
      <c r="N158" s="11">
        <v>0.2</v>
      </c>
      <c r="O158" s="11">
        <v>0.17</v>
      </c>
      <c r="P158" s="11">
        <v>0.19</v>
      </c>
      <c r="Q158" s="11">
        <v>0.245</v>
      </c>
      <c r="R158" s="11">
        <v>0.20527506007495877</v>
      </c>
      <c r="S158" s="11">
        <v>0.2</v>
      </c>
      <c r="T158" s="11">
        <v>0.18597589919358076</v>
      </c>
      <c r="U158" s="11">
        <v>0.185</v>
      </c>
      <c r="V158" s="11">
        <v>0.17</v>
      </c>
      <c r="W158" s="147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3"/>
    </row>
    <row r="159" spans="1:65">
      <c r="A159" s="29"/>
      <c r="B159" s="3" t="s">
        <v>273</v>
      </c>
      <c r="C159" s="28"/>
      <c r="D159" s="23">
        <v>2.5298221281347066E-2</v>
      </c>
      <c r="E159" s="23">
        <v>1.2649110640673519E-2</v>
      </c>
      <c r="F159" s="23">
        <v>1.5491933384829671E-2</v>
      </c>
      <c r="G159" s="23">
        <v>8.1649658092772595E-3</v>
      </c>
      <c r="H159" s="23">
        <v>2.3166067138525568E-2</v>
      </c>
      <c r="I159" s="23">
        <v>4.1472882706655702E-2</v>
      </c>
      <c r="J159" s="23">
        <v>2.0655911179772692E-2</v>
      </c>
      <c r="K159" s="23">
        <v>4.0824829046386341E-3</v>
      </c>
      <c r="L159" s="23">
        <v>7.5277265270908078E-3</v>
      </c>
      <c r="M159" s="23">
        <v>4.0824829046386341E-3</v>
      </c>
      <c r="N159" s="23">
        <v>1.3784048752090218E-2</v>
      </c>
      <c r="O159" s="23">
        <v>7.5277265270908035E-3</v>
      </c>
      <c r="P159" s="23">
        <v>1.1690451944500123E-2</v>
      </c>
      <c r="Q159" s="23">
        <v>1.2649110640673514E-2</v>
      </c>
      <c r="R159" s="23">
        <v>6.6045486340305503E-3</v>
      </c>
      <c r="S159" s="23">
        <v>3.0404709722440586E-17</v>
      </c>
      <c r="T159" s="23">
        <v>1.4782624086971178E-2</v>
      </c>
      <c r="U159" s="23">
        <v>1.0488088481701515E-2</v>
      </c>
      <c r="V159" s="23">
        <v>9.9732976826457251E-2</v>
      </c>
      <c r="W159" s="230"/>
      <c r="X159" s="231"/>
      <c r="Y159" s="231"/>
      <c r="Z159" s="231"/>
      <c r="AA159" s="231"/>
      <c r="AB159" s="231"/>
      <c r="AC159" s="231"/>
      <c r="AD159" s="231"/>
      <c r="AE159" s="231"/>
      <c r="AF159" s="231"/>
      <c r="AG159" s="231"/>
      <c r="AH159" s="231"/>
      <c r="AI159" s="231"/>
      <c r="AJ159" s="231"/>
      <c r="AK159" s="231"/>
      <c r="AL159" s="231"/>
      <c r="AM159" s="231"/>
      <c r="AN159" s="231"/>
      <c r="AO159" s="231"/>
      <c r="AP159" s="231"/>
      <c r="AQ159" s="231"/>
      <c r="AR159" s="231"/>
      <c r="AS159" s="231"/>
      <c r="AT159" s="231"/>
      <c r="AU159" s="231"/>
      <c r="AV159" s="231"/>
      <c r="AW159" s="231"/>
      <c r="AX159" s="231"/>
      <c r="AY159" s="231"/>
      <c r="AZ159" s="231"/>
      <c r="BA159" s="231"/>
      <c r="BB159" s="231"/>
      <c r="BC159" s="231"/>
      <c r="BD159" s="231"/>
      <c r="BE159" s="231"/>
      <c r="BF159" s="231"/>
      <c r="BG159" s="231"/>
      <c r="BH159" s="231"/>
      <c r="BI159" s="231"/>
      <c r="BJ159" s="231"/>
      <c r="BK159" s="231"/>
      <c r="BL159" s="231"/>
      <c r="BM159" s="54"/>
    </row>
    <row r="160" spans="1:65">
      <c r="A160" s="29"/>
      <c r="B160" s="3" t="s">
        <v>86</v>
      </c>
      <c r="C160" s="28"/>
      <c r="D160" s="13">
        <v>0.13314853305972141</v>
      </c>
      <c r="E160" s="13">
        <v>6.6574266529860621E-2</v>
      </c>
      <c r="F160" s="13">
        <v>9.1129019910762762E-2</v>
      </c>
      <c r="G160" s="13">
        <v>4.4536177141512326E-2</v>
      </c>
      <c r="H160" s="13">
        <v>0.12751963562491139</v>
      </c>
      <c r="I160" s="13">
        <v>0.17280367794439877</v>
      </c>
      <c r="J160" s="13">
        <v>0.11065666703449656</v>
      </c>
      <c r="K160" s="13">
        <v>2.425237369092258E-2</v>
      </c>
      <c r="L160" s="13">
        <v>4.1437026754628299E-2</v>
      </c>
      <c r="M160" s="13">
        <v>2.425237369092258E-2</v>
      </c>
      <c r="N160" s="13">
        <v>7.0687429497898538E-2</v>
      </c>
      <c r="O160" s="13">
        <v>4.3850834138393031E-2</v>
      </c>
      <c r="P160" s="13">
        <v>6.2073196165487371E-2</v>
      </c>
      <c r="Q160" s="13">
        <v>5.2704627669472974E-2</v>
      </c>
      <c r="R160" s="13">
        <v>3.2297815857367344E-2</v>
      </c>
      <c r="S160" s="13">
        <v>1.5202354861220294E-16</v>
      </c>
      <c r="T160" s="13">
        <v>7.9201073117468962E-2</v>
      </c>
      <c r="U160" s="13">
        <v>5.669237017135953E-2</v>
      </c>
      <c r="V160" s="13">
        <v>0.48257892012801895</v>
      </c>
      <c r="W160" s="147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3"/>
    </row>
    <row r="161" spans="1:65">
      <c r="A161" s="29"/>
      <c r="B161" s="3" t="s">
        <v>274</v>
      </c>
      <c r="C161" s="28"/>
      <c r="D161" s="13">
        <v>4.2118100263656144E-2</v>
      </c>
      <c r="E161" s="13">
        <v>4.2118100263656588E-2</v>
      </c>
      <c r="F161" s="13">
        <v>-6.7578541869359965E-2</v>
      </c>
      <c r="G161" s="13">
        <v>5.5525528859841078E-3</v>
      </c>
      <c r="H161" s="13">
        <v>-3.5888339584339013E-3</v>
      </c>
      <c r="I161" s="13">
        <v>0.31635970559619753</v>
      </c>
      <c r="J161" s="13">
        <v>2.3835326574820348E-2</v>
      </c>
      <c r="K161" s="13">
        <v>-7.6719928713778085E-2</v>
      </c>
      <c r="L161" s="13">
        <v>-3.5888339584337903E-3</v>
      </c>
      <c r="M161" s="13">
        <v>-7.6719928713778085E-2</v>
      </c>
      <c r="N161" s="13">
        <v>6.9542260796910726E-2</v>
      </c>
      <c r="O161" s="13">
        <v>-5.8437155024942067E-2</v>
      </c>
      <c r="P161" s="13">
        <v>3.2976713419238468E-2</v>
      </c>
      <c r="Q161" s="13">
        <v>0.31635970559619753</v>
      </c>
      <c r="R161" s="13">
        <v>0.12158792897459891</v>
      </c>
      <c r="S161" s="13">
        <v>9.6966421330164421E-2</v>
      </c>
      <c r="T161" s="13">
        <v>2.3726169625420068E-2</v>
      </c>
      <c r="U161" s="13">
        <v>1.469393973040245E-2</v>
      </c>
      <c r="V161" s="13">
        <v>0.13353196870783668</v>
      </c>
      <c r="W161" s="147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3"/>
    </row>
    <row r="162" spans="1:65">
      <c r="A162" s="29"/>
      <c r="B162" s="45" t="s">
        <v>275</v>
      </c>
      <c r="C162" s="46"/>
      <c r="D162" s="44">
        <v>0.34</v>
      </c>
      <c r="E162" s="44">
        <v>0.34</v>
      </c>
      <c r="F162" s="44">
        <v>1.68</v>
      </c>
      <c r="G162" s="44">
        <v>0.34</v>
      </c>
      <c r="H162" s="44">
        <v>0.5</v>
      </c>
      <c r="I162" s="44">
        <v>5.4</v>
      </c>
      <c r="J162" s="44">
        <v>0</v>
      </c>
      <c r="K162" s="44">
        <v>1.85</v>
      </c>
      <c r="L162" s="44">
        <v>0.5</v>
      </c>
      <c r="M162" s="44">
        <v>1.85</v>
      </c>
      <c r="N162" s="44">
        <v>0.84</v>
      </c>
      <c r="O162" s="44">
        <v>1.52</v>
      </c>
      <c r="P162" s="44">
        <v>0.17</v>
      </c>
      <c r="Q162" s="44">
        <v>5.4</v>
      </c>
      <c r="R162" s="44">
        <v>1.8</v>
      </c>
      <c r="S162" s="44" t="s">
        <v>276</v>
      </c>
      <c r="T162" s="44">
        <v>0</v>
      </c>
      <c r="U162" s="44">
        <v>0.17</v>
      </c>
      <c r="V162" s="44">
        <v>2.02</v>
      </c>
      <c r="W162" s="147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3"/>
    </row>
    <row r="163" spans="1:65">
      <c r="B163" s="30" t="s">
        <v>294</v>
      </c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BM163" s="53"/>
    </row>
    <row r="164" spans="1:65">
      <c r="BM164" s="53"/>
    </row>
    <row r="165" spans="1:65" ht="15">
      <c r="B165" s="8" t="s">
        <v>498</v>
      </c>
      <c r="BM165" s="27" t="s">
        <v>66</v>
      </c>
    </row>
    <row r="166" spans="1:65" ht="15">
      <c r="A166" s="24" t="s">
        <v>22</v>
      </c>
      <c r="B166" s="18" t="s">
        <v>118</v>
      </c>
      <c r="C166" s="15" t="s">
        <v>119</v>
      </c>
      <c r="D166" s="16" t="s">
        <v>244</v>
      </c>
      <c r="E166" s="17" t="s">
        <v>244</v>
      </c>
      <c r="F166" s="17" t="s">
        <v>244</v>
      </c>
      <c r="G166" s="17" t="s">
        <v>244</v>
      </c>
      <c r="H166" s="17" t="s">
        <v>244</v>
      </c>
      <c r="I166" s="17" t="s">
        <v>244</v>
      </c>
      <c r="J166" s="17" t="s">
        <v>244</v>
      </c>
      <c r="K166" s="17" t="s">
        <v>244</v>
      </c>
      <c r="L166" s="17" t="s">
        <v>244</v>
      </c>
      <c r="M166" s="17" t="s">
        <v>244</v>
      </c>
      <c r="N166" s="17" t="s">
        <v>244</v>
      </c>
      <c r="O166" s="17" t="s">
        <v>244</v>
      </c>
      <c r="P166" s="17" t="s">
        <v>244</v>
      </c>
      <c r="Q166" s="17" t="s">
        <v>244</v>
      </c>
      <c r="R166" s="17" t="s">
        <v>244</v>
      </c>
      <c r="S166" s="17" t="s">
        <v>244</v>
      </c>
      <c r="T166" s="17" t="s">
        <v>244</v>
      </c>
      <c r="U166" s="17" t="s">
        <v>244</v>
      </c>
      <c r="V166" s="147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7">
        <v>1</v>
      </c>
    </row>
    <row r="167" spans="1:65">
      <c r="A167" s="29"/>
      <c r="B167" s="19" t="s">
        <v>245</v>
      </c>
      <c r="C167" s="9" t="s">
        <v>245</v>
      </c>
      <c r="D167" s="145" t="s">
        <v>247</v>
      </c>
      <c r="E167" s="146" t="s">
        <v>248</v>
      </c>
      <c r="F167" s="146" t="s">
        <v>249</v>
      </c>
      <c r="G167" s="146" t="s">
        <v>250</v>
      </c>
      <c r="H167" s="146" t="s">
        <v>287</v>
      </c>
      <c r="I167" s="146" t="s">
        <v>251</v>
      </c>
      <c r="J167" s="146" t="s">
        <v>252</v>
      </c>
      <c r="K167" s="146" t="s">
        <v>253</v>
      </c>
      <c r="L167" s="146" t="s">
        <v>254</v>
      </c>
      <c r="M167" s="146" t="s">
        <v>255</v>
      </c>
      <c r="N167" s="146" t="s">
        <v>257</v>
      </c>
      <c r="O167" s="146" t="s">
        <v>258</v>
      </c>
      <c r="P167" s="146" t="s">
        <v>260</v>
      </c>
      <c r="Q167" s="146" t="s">
        <v>261</v>
      </c>
      <c r="R167" s="146" t="s">
        <v>262</v>
      </c>
      <c r="S167" s="146" t="s">
        <v>263</v>
      </c>
      <c r="T167" s="146" t="s">
        <v>290</v>
      </c>
      <c r="U167" s="146" t="s">
        <v>264</v>
      </c>
      <c r="V167" s="147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7" t="s">
        <v>3</v>
      </c>
    </row>
    <row r="168" spans="1:65">
      <c r="A168" s="29"/>
      <c r="B168" s="19"/>
      <c r="C168" s="9"/>
      <c r="D168" s="10" t="s">
        <v>291</v>
      </c>
      <c r="E168" s="11" t="s">
        <v>291</v>
      </c>
      <c r="F168" s="11" t="s">
        <v>292</v>
      </c>
      <c r="G168" s="11" t="s">
        <v>291</v>
      </c>
      <c r="H168" s="11" t="s">
        <v>291</v>
      </c>
      <c r="I168" s="11" t="s">
        <v>292</v>
      </c>
      <c r="J168" s="11" t="s">
        <v>292</v>
      </c>
      <c r="K168" s="11" t="s">
        <v>291</v>
      </c>
      <c r="L168" s="11" t="s">
        <v>291</v>
      </c>
      <c r="M168" s="11" t="s">
        <v>291</v>
      </c>
      <c r="N168" s="11" t="s">
        <v>292</v>
      </c>
      <c r="O168" s="11" t="s">
        <v>291</v>
      </c>
      <c r="P168" s="11" t="s">
        <v>292</v>
      </c>
      <c r="Q168" s="11" t="s">
        <v>292</v>
      </c>
      <c r="R168" s="11" t="s">
        <v>292</v>
      </c>
      <c r="S168" s="11" t="s">
        <v>121</v>
      </c>
      <c r="T168" s="11" t="s">
        <v>291</v>
      </c>
      <c r="U168" s="11" t="s">
        <v>291</v>
      </c>
      <c r="V168" s="147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7">
        <v>1</v>
      </c>
    </row>
    <row r="169" spans="1:65">
      <c r="A169" s="29"/>
      <c r="B169" s="19"/>
      <c r="C169" s="9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147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7">
        <v>2</v>
      </c>
    </row>
    <row r="170" spans="1:65">
      <c r="A170" s="29"/>
      <c r="B170" s="18">
        <v>1</v>
      </c>
      <c r="C170" s="14">
        <v>1</v>
      </c>
      <c r="D170" s="210">
        <v>43.7</v>
      </c>
      <c r="E170" s="210">
        <v>47.6</v>
      </c>
      <c r="F170" s="210">
        <v>43.68</v>
      </c>
      <c r="G170" s="210">
        <v>44</v>
      </c>
      <c r="H170" s="211">
        <v>28.7</v>
      </c>
      <c r="I170" s="210">
        <v>44.344088549417123</v>
      </c>
      <c r="J170" s="210">
        <v>51</v>
      </c>
      <c r="K170" s="210">
        <v>49.2</v>
      </c>
      <c r="L170" s="210">
        <v>43.27</v>
      </c>
      <c r="M170" s="210">
        <v>46.3</v>
      </c>
      <c r="N170" s="210">
        <v>45.15</v>
      </c>
      <c r="O170" s="210">
        <v>41.7</v>
      </c>
      <c r="P170" s="210">
        <v>47.46</v>
      </c>
      <c r="Q170" s="210">
        <v>43.24</v>
      </c>
      <c r="R170" s="210">
        <v>46.264479974383448</v>
      </c>
      <c r="S170" s="211" t="s">
        <v>108</v>
      </c>
      <c r="T170" s="210">
        <v>46.8</v>
      </c>
      <c r="U170" s="210">
        <v>49.3</v>
      </c>
      <c r="V170" s="212"/>
      <c r="W170" s="213"/>
      <c r="X170" s="213"/>
      <c r="Y170" s="213"/>
      <c r="Z170" s="213"/>
      <c r="AA170" s="213"/>
      <c r="AB170" s="213"/>
      <c r="AC170" s="213"/>
      <c r="AD170" s="213"/>
      <c r="AE170" s="213"/>
      <c r="AF170" s="213"/>
      <c r="AG170" s="213"/>
      <c r="AH170" s="213"/>
      <c r="AI170" s="213"/>
      <c r="AJ170" s="213"/>
      <c r="AK170" s="213"/>
      <c r="AL170" s="213"/>
      <c r="AM170" s="213"/>
      <c r="AN170" s="213"/>
      <c r="AO170" s="213"/>
      <c r="AP170" s="213"/>
      <c r="AQ170" s="213"/>
      <c r="AR170" s="213"/>
      <c r="AS170" s="213"/>
      <c r="AT170" s="213"/>
      <c r="AU170" s="213"/>
      <c r="AV170" s="213"/>
      <c r="AW170" s="213"/>
      <c r="AX170" s="213"/>
      <c r="AY170" s="213"/>
      <c r="AZ170" s="213"/>
      <c r="BA170" s="213"/>
      <c r="BB170" s="213"/>
      <c r="BC170" s="213"/>
      <c r="BD170" s="213"/>
      <c r="BE170" s="213"/>
      <c r="BF170" s="213"/>
      <c r="BG170" s="213"/>
      <c r="BH170" s="213"/>
      <c r="BI170" s="213"/>
      <c r="BJ170" s="213"/>
      <c r="BK170" s="213"/>
      <c r="BL170" s="213"/>
      <c r="BM170" s="214">
        <v>1</v>
      </c>
    </row>
    <row r="171" spans="1:65">
      <c r="A171" s="29"/>
      <c r="B171" s="19">
        <v>1</v>
      </c>
      <c r="C171" s="9">
        <v>2</v>
      </c>
      <c r="D171" s="216">
        <v>42.8</v>
      </c>
      <c r="E171" s="216">
        <v>47.1</v>
      </c>
      <c r="F171" s="216">
        <v>42.99</v>
      </c>
      <c r="G171" s="216">
        <v>46.1</v>
      </c>
      <c r="H171" s="217">
        <v>30.1</v>
      </c>
      <c r="I171" s="216">
        <v>43.9023950228936</v>
      </c>
      <c r="J171" s="216">
        <v>50</v>
      </c>
      <c r="K171" s="216">
        <v>47.2</v>
      </c>
      <c r="L171" s="216">
        <v>44.25</v>
      </c>
      <c r="M171" s="216">
        <v>47.6</v>
      </c>
      <c r="N171" s="216">
        <v>44.75</v>
      </c>
      <c r="O171" s="216">
        <v>42</v>
      </c>
      <c r="P171" s="216">
        <v>48.6</v>
      </c>
      <c r="Q171" s="216">
        <v>43</v>
      </c>
      <c r="R171" s="216">
        <v>45.201396663141637</v>
      </c>
      <c r="S171" s="217" t="s">
        <v>108</v>
      </c>
      <c r="T171" s="216">
        <v>45.5</v>
      </c>
      <c r="U171" s="216">
        <v>47.8</v>
      </c>
      <c r="V171" s="212"/>
      <c r="W171" s="213"/>
      <c r="X171" s="213"/>
      <c r="Y171" s="213"/>
      <c r="Z171" s="213"/>
      <c r="AA171" s="213"/>
      <c r="AB171" s="213"/>
      <c r="AC171" s="213"/>
      <c r="AD171" s="213"/>
      <c r="AE171" s="213"/>
      <c r="AF171" s="213"/>
      <c r="AG171" s="213"/>
      <c r="AH171" s="213"/>
      <c r="AI171" s="213"/>
      <c r="AJ171" s="213"/>
      <c r="AK171" s="213"/>
      <c r="AL171" s="213"/>
      <c r="AM171" s="213"/>
      <c r="AN171" s="213"/>
      <c r="AO171" s="213"/>
      <c r="AP171" s="213"/>
      <c r="AQ171" s="213"/>
      <c r="AR171" s="213"/>
      <c r="AS171" s="213"/>
      <c r="AT171" s="213"/>
      <c r="AU171" s="213"/>
      <c r="AV171" s="213"/>
      <c r="AW171" s="213"/>
      <c r="AX171" s="213"/>
      <c r="AY171" s="213"/>
      <c r="AZ171" s="213"/>
      <c r="BA171" s="213"/>
      <c r="BB171" s="213"/>
      <c r="BC171" s="213"/>
      <c r="BD171" s="213"/>
      <c r="BE171" s="213"/>
      <c r="BF171" s="213"/>
      <c r="BG171" s="213"/>
      <c r="BH171" s="213"/>
      <c r="BI171" s="213"/>
      <c r="BJ171" s="213"/>
      <c r="BK171" s="213"/>
      <c r="BL171" s="213"/>
      <c r="BM171" s="214">
        <v>17</v>
      </c>
    </row>
    <row r="172" spans="1:65">
      <c r="A172" s="29"/>
      <c r="B172" s="19">
        <v>1</v>
      </c>
      <c r="C172" s="9">
        <v>3</v>
      </c>
      <c r="D172" s="216">
        <v>42.2</v>
      </c>
      <c r="E172" s="216">
        <v>44.3</v>
      </c>
      <c r="F172" s="216">
        <v>42.94</v>
      </c>
      <c r="G172" s="216">
        <v>44.4</v>
      </c>
      <c r="H172" s="217">
        <v>29.7</v>
      </c>
      <c r="I172" s="216">
        <v>44.041052130463598</v>
      </c>
      <c r="J172" s="216">
        <v>51</v>
      </c>
      <c r="K172" s="216">
        <v>44.5</v>
      </c>
      <c r="L172" s="216">
        <v>44.8</v>
      </c>
      <c r="M172" s="216">
        <v>45.9</v>
      </c>
      <c r="N172" s="216">
        <v>45.35</v>
      </c>
      <c r="O172" s="216">
        <v>43.2</v>
      </c>
      <c r="P172" s="216">
        <v>45.5</v>
      </c>
      <c r="Q172" s="216">
        <v>43.47</v>
      </c>
      <c r="R172" s="216">
        <v>45.563207009835352</v>
      </c>
      <c r="S172" s="217">
        <v>1</v>
      </c>
      <c r="T172" s="216">
        <v>46</v>
      </c>
      <c r="U172" s="216">
        <v>46.9</v>
      </c>
      <c r="V172" s="212"/>
      <c r="W172" s="213"/>
      <c r="X172" s="213"/>
      <c r="Y172" s="213"/>
      <c r="Z172" s="213"/>
      <c r="AA172" s="213"/>
      <c r="AB172" s="213"/>
      <c r="AC172" s="213"/>
      <c r="AD172" s="213"/>
      <c r="AE172" s="213"/>
      <c r="AF172" s="213"/>
      <c r="AG172" s="213"/>
      <c r="AH172" s="213"/>
      <c r="AI172" s="213"/>
      <c r="AJ172" s="213"/>
      <c r="AK172" s="213"/>
      <c r="AL172" s="213"/>
      <c r="AM172" s="213"/>
      <c r="AN172" s="213"/>
      <c r="AO172" s="213"/>
      <c r="AP172" s="213"/>
      <c r="AQ172" s="213"/>
      <c r="AR172" s="213"/>
      <c r="AS172" s="213"/>
      <c r="AT172" s="213"/>
      <c r="AU172" s="213"/>
      <c r="AV172" s="213"/>
      <c r="AW172" s="213"/>
      <c r="AX172" s="213"/>
      <c r="AY172" s="213"/>
      <c r="AZ172" s="213"/>
      <c r="BA172" s="213"/>
      <c r="BB172" s="213"/>
      <c r="BC172" s="213"/>
      <c r="BD172" s="213"/>
      <c r="BE172" s="213"/>
      <c r="BF172" s="213"/>
      <c r="BG172" s="213"/>
      <c r="BH172" s="213"/>
      <c r="BI172" s="213"/>
      <c r="BJ172" s="213"/>
      <c r="BK172" s="213"/>
      <c r="BL172" s="213"/>
      <c r="BM172" s="214">
        <v>16</v>
      </c>
    </row>
    <row r="173" spans="1:65">
      <c r="A173" s="29"/>
      <c r="B173" s="19">
        <v>1</v>
      </c>
      <c r="C173" s="9">
        <v>4</v>
      </c>
      <c r="D173" s="216">
        <v>42.9</v>
      </c>
      <c r="E173" s="216">
        <v>46.9</v>
      </c>
      <c r="F173" s="216">
        <v>42.12</v>
      </c>
      <c r="G173" s="216">
        <v>45.8</v>
      </c>
      <c r="H173" s="217">
        <v>29</v>
      </c>
      <c r="I173" s="216">
        <v>43.953003511612501</v>
      </c>
      <c r="J173" s="216">
        <v>48.02</v>
      </c>
      <c r="K173" s="216">
        <v>46.4</v>
      </c>
      <c r="L173" s="216">
        <v>42.22</v>
      </c>
      <c r="M173" s="216">
        <v>46.1</v>
      </c>
      <c r="N173" s="216">
        <v>44.5</v>
      </c>
      <c r="O173" s="216">
        <v>43.7</v>
      </c>
      <c r="P173" s="216">
        <v>45.99</v>
      </c>
      <c r="Q173" s="216">
        <v>45.71</v>
      </c>
      <c r="R173" s="216">
        <v>47.217350934727648</v>
      </c>
      <c r="S173" s="217">
        <v>1</v>
      </c>
      <c r="T173" s="216">
        <v>46.1</v>
      </c>
      <c r="U173" s="216">
        <v>44.2</v>
      </c>
      <c r="V173" s="212"/>
      <c r="W173" s="213"/>
      <c r="X173" s="213"/>
      <c r="Y173" s="213"/>
      <c r="Z173" s="213"/>
      <c r="AA173" s="213"/>
      <c r="AB173" s="213"/>
      <c r="AC173" s="213"/>
      <c r="AD173" s="213"/>
      <c r="AE173" s="213"/>
      <c r="AF173" s="213"/>
      <c r="AG173" s="213"/>
      <c r="AH173" s="213"/>
      <c r="AI173" s="213"/>
      <c r="AJ173" s="213"/>
      <c r="AK173" s="213"/>
      <c r="AL173" s="213"/>
      <c r="AM173" s="213"/>
      <c r="AN173" s="213"/>
      <c r="AO173" s="213"/>
      <c r="AP173" s="213"/>
      <c r="AQ173" s="213"/>
      <c r="AR173" s="213"/>
      <c r="AS173" s="213"/>
      <c r="AT173" s="213"/>
      <c r="AU173" s="213"/>
      <c r="AV173" s="213"/>
      <c r="AW173" s="213"/>
      <c r="AX173" s="213"/>
      <c r="AY173" s="213"/>
      <c r="AZ173" s="213"/>
      <c r="BA173" s="213"/>
      <c r="BB173" s="213"/>
      <c r="BC173" s="213"/>
      <c r="BD173" s="213"/>
      <c r="BE173" s="213"/>
      <c r="BF173" s="213"/>
      <c r="BG173" s="213"/>
      <c r="BH173" s="213"/>
      <c r="BI173" s="213"/>
      <c r="BJ173" s="213"/>
      <c r="BK173" s="213"/>
      <c r="BL173" s="213"/>
      <c r="BM173" s="214">
        <v>45.300267863808557</v>
      </c>
    </row>
    <row r="174" spans="1:65">
      <c r="A174" s="29"/>
      <c r="B174" s="19">
        <v>1</v>
      </c>
      <c r="C174" s="9">
        <v>5</v>
      </c>
      <c r="D174" s="216">
        <v>43.5</v>
      </c>
      <c r="E174" s="216">
        <v>46.4</v>
      </c>
      <c r="F174" s="216">
        <v>42.62</v>
      </c>
      <c r="G174" s="216">
        <v>45.4</v>
      </c>
      <c r="H174" s="217">
        <v>31.6</v>
      </c>
      <c r="I174" s="216">
        <v>44.186194763834088</v>
      </c>
      <c r="J174" s="216">
        <v>50</v>
      </c>
      <c r="K174" s="216">
        <v>46.4</v>
      </c>
      <c r="L174" s="216">
        <v>43.55</v>
      </c>
      <c r="M174" s="216">
        <v>46.3</v>
      </c>
      <c r="N174" s="216">
        <v>42.51</v>
      </c>
      <c r="O174" s="216">
        <v>43</v>
      </c>
      <c r="P174" s="216">
        <v>45.35</v>
      </c>
      <c r="Q174" s="216">
        <v>45.82</v>
      </c>
      <c r="R174" s="216">
        <v>46.080121320388074</v>
      </c>
      <c r="S174" s="217">
        <v>1</v>
      </c>
      <c r="T174" s="216">
        <v>45.7</v>
      </c>
      <c r="U174" s="216">
        <v>47.4</v>
      </c>
      <c r="V174" s="212"/>
      <c r="W174" s="213"/>
      <c r="X174" s="213"/>
      <c r="Y174" s="213"/>
      <c r="Z174" s="213"/>
      <c r="AA174" s="213"/>
      <c r="AB174" s="213"/>
      <c r="AC174" s="213"/>
      <c r="AD174" s="213"/>
      <c r="AE174" s="213"/>
      <c r="AF174" s="213"/>
      <c r="AG174" s="213"/>
      <c r="AH174" s="213"/>
      <c r="AI174" s="213"/>
      <c r="AJ174" s="213"/>
      <c r="AK174" s="213"/>
      <c r="AL174" s="213"/>
      <c r="AM174" s="213"/>
      <c r="AN174" s="213"/>
      <c r="AO174" s="213"/>
      <c r="AP174" s="213"/>
      <c r="AQ174" s="213"/>
      <c r="AR174" s="213"/>
      <c r="AS174" s="213"/>
      <c r="AT174" s="213"/>
      <c r="AU174" s="213"/>
      <c r="AV174" s="213"/>
      <c r="AW174" s="213"/>
      <c r="AX174" s="213"/>
      <c r="AY174" s="213"/>
      <c r="AZ174" s="213"/>
      <c r="BA174" s="213"/>
      <c r="BB174" s="213"/>
      <c r="BC174" s="213"/>
      <c r="BD174" s="213"/>
      <c r="BE174" s="213"/>
      <c r="BF174" s="213"/>
      <c r="BG174" s="213"/>
      <c r="BH174" s="213"/>
      <c r="BI174" s="213"/>
      <c r="BJ174" s="213"/>
      <c r="BK174" s="213"/>
      <c r="BL174" s="213"/>
      <c r="BM174" s="214">
        <v>25</v>
      </c>
    </row>
    <row r="175" spans="1:65">
      <c r="A175" s="29"/>
      <c r="B175" s="19">
        <v>1</v>
      </c>
      <c r="C175" s="9">
        <v>6</v>
      </c>
      <c r="D175" s="216">
        <v>44.5</v>
      </c>
      <c r="E175" s="216">
        <v>45.4</v>
      </c>
      <c r="F175" s="216">
        <v>42.84</v>
      </c>
      <c r="G175" s="216">
        <v>44.1</v>
      </c>
      <c r="H175" s="217">
        <v>31</v>
      </c>
      <c r="I175" s="216">
        <v>44.105223591740199</v>
      </c>
      <c r="J175" s="216">
        <v>47.64</v>
      </c>
      <c r="K175" s="216">
        <v>46.2</v>
      </c>
      <c r="L175" s="216">
        <v>43.81</v>
      </c>
      <c r="M175" s="216">
        <v>47</v>
      </c>
      <c r="N175" s="228">
        <v>38.49</v>
      </c>
      <c r="O175" s="216">
        <v>43.5</v>
      </c>
      <c r="P175" s="216">
        <v>45.99</v>
      </c>
      <c r="Q175" s="216">
        <v>45.29</v>
      </c>
      <c r="R175" s="216">
        <v>48.385201453183925</v>
      </c>
      <c r="S175" s="217" t="s">
        <v>108</v>
      </c>
      <c r="T175" s="216">
        <v>44.4</v>
      </c>
      <c r="U175" s="216">
        <v>43.3</v>
      </c>
      <c r="V175" s="212"/>
      <c r="W175" s="213"/>
      <c r="X175" s="213"/>
      <c r="Y175" s="213"/>
      <c r="Z175" s="213"/>
      <c r="AA175" s="213"/>
      <c r="AB175" s="213"/>
      <c r="AC175" s="213"/>
      <c r="AD175" s="213"/>
      <c r="AE175" s="213"/>
      <c r="AF175" s="213"/>
      <c r="AG175" s="213"/>
      <c r="AH175" s="213"/>
      <c r="AI175" s="213"/>
      <c r="AJ175" s="213"/>
      <c r="AK175" s="213"/>
      <c r="AL175" s="213"/>
      <c r="AM175" s="213"/>
      <c r="AN175" s="213"/>
      <c r="AO175" s="213"/>
      <c r="AP175" s="213"/>
      <c r="AQ175" s="213"/>
      <c r="AR175" s="213"/>
      <c r="AS175" s="213"/>
      <c r="AT175" s="213"/>
      <c r="AU175" s="213"/>
      <c r="AV175" s="213"/>
      <c r="AW175" s="213"/>
      <c r="AX175" s="213"/>
      <c r="AY175" s="213"/>
      <c r="AZ175" s="213"/>
      <c r="BA175" s="213"/>
      <c r="BB175" s="213"/>
      <c r="BC175" s="213"/>
      <c r="BD175" s="213"/>
      <c r="BE175" s="213"/>
      <c r="BF175" s="213"/>
      <c r="BG175" s="213"/>
      <c r="BH175" s="213"/>
      <c r="BI175" s="213"/>
      <c r="BJ175" s="213"/>
      <c r="BK175" s="213"/>
      <c r="BL175" s="213"/>
      <c r="BM175" s="218"/>
    </row>
    <row r="176" spans="1:65">
      <c r="A176" s="29"/>
      <c r="B176" s="20" t="s">
        <v>271</v>
      </c>
      <c r="C176" s="12"/>
      <c r="D176" s="219">
        <v>43.266666666666673</v>
      </c>
      <c r="E176" s="219">
        <v>46.283333333333331</v>
      </c>
      <c r="F176" s="219">
        <v>42.865000000000009</v>
      </c>
      <c r="G176" s="219">
        <v>44.966666666666669</v>
      </c>
      <c r="H176" s="219">
        <v>30.016666666666666</v>
      </c>
      <c r="I176" s="219">
        <v>44.088659594993523</v>
      </c>
      <c r="J176" s="219">
        <v>49.610000000000007</v>
      </c>
      <c r="K176" s="219">
        <v>46.650000000000006</v>
      </c>
      <c r="L176" s="219">
        <v>43.65</v>
      </c>
      <c r="M176" s="219">
        <v>46.533333333333331</v>
      </c>
      <c r="N176" s="219">
        <v>43.458333333333336</v>
      </c>
      <c r="O176" s="219">
        <v>42.85</v>
      </c>
      <c r="P176" s="219">
        <v>46.481666666666662</v>
      </c>
      <c r="Q176" s="219">
        <v>44.421666666666674</v>
      </c>
      <c r="R176" s="219">
        <v>46.451959559276681</v>
      </c>
      <c r="S176" s="219">
        <v>1</v>
      </c>
      <c r="T176" s="219">
        <v>45.75</v>
      </c>
      <c r="U176" s="219">
        <v>46.483333333333327</v>
      </c>
      <c r="V176" s="212"/>
      <c r="W176" s="213"/>
      <c r="X176" s="213"/>
      <c r="Y176" s="213"/>
      <c r="Z176" s="213"/>
      <c r="AA176" s="213"/>
      <c r="AB176" s="213"/>
      <c r="AC176" s="213"/>
      <c r="AD176" s="213"/>
      <c r="AE176" s="213"/>
      <c r="AF176" s="213"/>
      <c r="AG176" s="213"/>
      <c r="AH176" s="213"/>
      <c r="AI176" s="213"/>
      <c r="AJ176" s="213"/>
      <c r="AK176" s="213"/>
      <c r="AL176" s="213"/>
      <c r="AM176" s="213"/>
      <c r="AN176" s="213"/>
      <c r="AO176" s="213"/>
      <c r="AP176" s="213"/>
      <c r="AQ176" s="213"/>
      <c r="AR176" s="213"/>
      <c r="AS176" s="213"/>
      <c r="AT176" s="213"/>
      <c r="AU176" s="213"/>
      <c r="AV176" s="213"/>
      <c r="AW176" s="213"/>
      <c r="AX176" s="213"/>
      <c r="AY176" s="213"/>
      <c r="AZ176" s="213"/>
      <c r="BA176" s="213"/>
      <c r="BB176" s="213"/>
      <c r="BC176" s="213"/>
      <c r="BD176" s="213"/>
      <c r="BE176" s="213"/>
      <c r="BF176" s="213"/>
      <c r="BG176" s="213"/>
      <c r="BH176" s="213"/>
      <c r="BI176" s="213"/>
      <c r="BJ176" s="213"/>
      <c r="BK176" s="213"/>
      <c r="BL176" s="213"/>
      <c r="BM176" s="218"/>
    </row>
    <row r="177" spans="1:65">
      <c r="A177" s="29"/>
      <c r="B177" s="3" t="s">
        <v>272</v>
      </c>
      <c r="C177" s="28"/>
      <c r="D177" s="216">
        <v>43.2</v>
      </c>
      <c r="E177" s="216">
        <v>46.65</v>
      </c>
      <c r="F177" s="216">
        <v>42.89</v>
      </c>
      <c r="G177" s="216">
        <v>44.9</v>
      </c>
      <c r="H177" s="216">
        <v>29.9</v>
      </c>
      <c r="I177" s="216">
        <v>44.073137861101898</v>
      </c>
      <c r="J177" s="216">
        <v>50</v>
      </c>
      <c r="K177" s="216">
        <v>46.4</v>
      </c>
      <c r="L177" s="216">
        <v>43.68</v>
      </c>
      <c r="M177" s="216">
        <v>46.3</v>
      </c>
      <c r="N177" s="216">
        <v>44.625</v>
      </c>
      <c r="O177" s="216">
        <v>43.1</v>
      </c>
      <c r="P177" s="216">
        <v>45.99</v>
      </c>
      <c r="Q177" s="216">
        <v>44.379999999999995</v>
      </c>
      <c r="R177" s="216">
        <v>46.172300647385761</v>
      </c>
      <c r="S177" s="216">
        <v>1</v>
      </c>
      <c r="T177" s="216">
        <v>45.85</v>
      </c>
      <c r="U177" s="216">
        <v>47.15</v>
      </c>
      <c r="V177" s="212"/>
      <c r="W177" s="213"/>
      <c r="X177" s="213"/>
      <c r="Y177" s="213"/>
      <c r="Z177" s="213"/>
      <c r="AA177" s="213"/>
      <c r="AB177" s="213"/>
      <c r="AC177" s="213"/>
      <c r="AD177" s="213"/>
      <c r="AE177" s="213"/>
      <c r="AF177" s="213"/>
      <c r="AG177" s="213"/>
      <c r="AH177" s="213"/>
      <c r="AI177" s="213"/>
      <c r="AJ177" s="213"/>
      <c r="AK177" s="213"/>
      <c r="AL177" s="213"/>
      <c r="AM177" s="213"/>
      <c r="AN177" s="213"/>
      <c r="AO177" s="213"/>
      <c r="AP177" s="213"/>
      <c r="AQ177" s="213"/>
      <c r="AR177" s="213"/>
      <c r="AS177" s="213"/>
      <c r="AT177" s="213"/>
      <c r="AU177" s="213"/>
      <c r="AV177" s="213"/>
      <c r="AW177" s="213"/>
      <c r="AX177" s="213"/>
      <c r="AY177" s="213"/>
      <c r="AZ177" s="213"/>
      <c r="BA177" s="213"/>
      <c r="BB177" s="213"/>
      <c r="BC177" s="213"/>
      <c r="BD177" s="213"/>
      <c r="BE177" s="213"/>
      <c r="BF177" s="213"/>
      <c r="BG177" s="213"/>
      <c r="BH177" s="213"/>
      <c r="BI177" s="213"/>
      <c r="BJ177" s="213"/>
      <c r="BK177" s="213"/>
      <c r="BL177" s="213"/>
      <c r="BM177" s="218"/>
    </row>
    <row r="178" spans="1:65">
      <c r="A178" s="29"/>
      <c r="B178" s="3" t="s">
        <v>273</v>
      </c>
      <c r="C178" s="28"/>
      <c r="D178" s="23">
        <v>0.80663911798688925</v>
      </c>
      <c r="E178" s="23">
        <v>1.2254250963101214</v>
      </c>
      <c r="F178" s="23">
        <v>0.51012743505912417</v>
      </c>
      <c r="G178" s="23">
        <v>0.91360093403338083</v>
      </c>
      <c r="H178" s="23">
        <v>1.1267948645013732</v>
      </c>
      <c r="I178" s="23">
        <v>0.1614899132229187</v>
      </c>
      <c r="J178" s="23">
        <v>1.4544689752621047</v>
      </c>
      <c r="K178" s="23">
        <v>1.5332971010211958</v>
      </c>
      <c r="L178" s="23">
        <v>0.88401357455640861</v>
      </c>
      <c r="M178" s="23">
        <v>0.64083279150388983</v>
      </c>
      <c r="N178" s="23">
        <v>2.6373199780585335</v>
      </c>
      <c r="O178" s="23">
        <v>0.81670067956381676</v>
      </c>
      <c r="P178" s="23">
        <v>1.2784587074546705</v>
      </c>
      <c r="Q178" s="23">
        <v>1.3185054670598324</v>
      </c>
      <c r="R178" s="23">
        <v>1.1705083596414372</v>
      </c>
      <c r="S178" s="23">
        <v>0</v>
      </c>
      <c r="T178" s="23">
        <v>0.79686887252546112</v>
      </c>
      <c r="U178" s="23">
        <v>2.281593010741982</v>
      </c>
      <c r="V178" s="147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3"/>
    </row>
    <row r="179" spans="1:65">
      <c r="A179" s="29"/>
      <c r="B179" s="3" t="s">
        <v>86</v>
      </c>
      <c r="C179" s="28"/>
      <c r="D179" s="13">
        <v>1.8643431078279409E-2</v>
      </c>
      <c r="E179" s="13">
        <v>2.6476595527046197E-2</v>
      </c>
      <c r="F179" s="13">
        <v>1.1900791672906195E-2</v>
      </c>
      <c r="G179" s="13">
        <v>2.0317292825056652E-2</v>
      </c>
      <c r="H179" s="13">
        <v>3.7538973831250634E-2</v>
      </c>
      <c r="I179" s="13">
        <v>3.6628447021613839E-3</v>
      </c>
      <c r="J179" s="13">
        <v>2.9318060376176267E-2</v>
      </c>
      <c r="K179" s="13">
        <v>3.2868105059403976E-2</v>
      </c>
      <c r="L179" s="13">
        <v>2.0252315568302603E-2</v>
      </c>
      <c r="M179" s="13">
        <v>1.3771478327447489E-2</v>
      </c>
      <c r="N179" s="13">
        <v>6.0686173991759157E-2</v>
      </c>
      <c r="O179" s="13">
        <v>1.9059525777451965E-2</v>
      </c>
      <c r="P179" s="13">
        <v>2.7504579743727001E-2</v>
      </c>
      <c r="Q179" s="13">
        <v>2.968158482106702E-2</v>
      </c>
      <c r="R179" s="13">
        <v>2.5198255805500912E-2</v>
      </c>
      <c r="S179" s="13">
        <v>0</v>
      </c>
      <c r="T179" s="13">
        <v>1.7417898853015545E-2</v>
      </c>
      <c r="U179" s="13">
        <v>4.9084109230734647E-2</v>
      </c>
      <c r="V179" s="147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3"/>
    </row>
    <row r="180" spans="1:65">
      <c r="A180" s="29"/>
      <c r="B180" s="3" t="s">
        <v>274</v>
      </c>
      <c r="C180" s="28"/>
      <c r="D180" s="13">
        <v>-4.4891593207698754E-2</v>
      </c>
      <c r="E180" s="13">
        <v>2.1701096171887535E-2</v>
      </c>
      <c r="F180" s="13">
        <v>-5.375835461127898E-2</v>
      </c>
      <c r="G180" s="13">
        <v>-7.3642212921307681E-3</v>
      </c>
      <c r="H180" s="13">
        <v>-0.33738434490256775</v>
      </c>
      <c r="I180" s="13">
        <v>-2.6746161246940847E-2</v>
      </c>
      <c r="J180" s="13">
        <v>9.5137012194901338E-2</v>
      </c>
      <c r="K180" s="13">
        <v>2.9795235212500382E-2</v>
      </c>
      <c r="L180" s="13">
        <v>-3.6429538756149293E-2</v>
      </c>
      <c r="M180" s="13">
        <v>2.7219827335941638E-2</v>
      </c>
      <c r="N180" s="13">
        <v>-4.0660565981924024E-2</v>
      </c>
      <c r="O180" s="13">
        <v>-5.4089478481122444E-2</v>
      </c>
      <c r="P180" s="13">
        <v>2.6079289562036978E-2</v>
      </c>
      <c r="Q180" s="13">
        <v>-1.9395055229768698E-2</v>
      </c>
      <c r="R180" s="13">
        <v>2.5423507404649159E-2</v>
      </c>
      <c r="S180" s="13">
        <v>-0.97792507534378348</v>
      </c>
      <c r="T180" s="13">
        <v>9.9278030219054347E-3</v>
      </c>
      <c r="U180" s="13">
        <v>2.6116081103130684E-2</v>
      </c>
      <c r="V180" s="147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3"/>
    </row>
    <row r="181" spans="1:65">
      <c r="A181" s="29"/>
      <c r="B181" s="45" t="s">
        <v>275</v>
      </c>
      <c r="C181" s="46"/>
      <c r="D181" s="44">
        <v>0.76</v>
      </c>
      <c r="E181" s="44">
        <v>0.59</v>
      </c>
      <c r="F181" s="44">
        <v>0.94</v>
      </c>
      <c r="G181" s="44">
        <v>0</v>
      </c>
      <c r="H181" s="44">
        <v>6.65</v>
      </c>
      <c r="I181" s="44">
        <v>0.39</v>
      </c>
      <c r="J181" s="44">
        <v>2.0699999999999998</v>
      </c>
      <c r="K181" s="44">
        <v>0.75</v>
      </c>
      <c r="L181" s="44">
        <v>0.59</v>
      </c>
      <c r="M181" s="44">
        <v>0.7</v>
      </c>
      <c r="N181" s="44">
        <v>0.67</v>
      </c>
      <c r="O181" s="44">
        <v>0.94</v>
      </c>
      <c r="P181" s="44">
        <v>0.67</v>
      </c>
      <c r="Q181" s="44">
        <v>0.24</v>
      </c>
      <c r="R181" s="44">
        <v>0.66</v>
      </c>
      <c r="S181" s="44" t="s">
        <v>276</v>
      </c>
      <c r="T181" s="44">
        <v>0.35</v>
      </c>
      <c r="U181" s="44">
        <v>0.68</v>
      </c>
      <c r="V181" s="147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3"/>
    </row>
    <row r="182" spans="1:65">
      <c r="B182" s="30" t="s">
        <v>295</v>
      </c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BM182" s="53"/>
    </row>
    <row r="183" spans="1:65">
      <c r="BM183" s="53"/>
    </row>
    <row r="184" spans="1:65" ht="15">
      <c r="B184" s="8" t="s">
        <v>499</v>
      </c>
      <c r="BM184" s="27" t="s">
        <v>66</v>
      </c>
    </row>
    <row r="185" spans="1:65" ht="15">
      <c r="A185" s="24" t="s">
        <v>25</v>
      </c>
      <c r="B185" s="18" t="s">
        <v>118</v>
      </c>
      <c r="C185" s="15" t="s">
        <v>119</v>
      </c>
      <c r="D185" s="16" t="s">
        <v>244</v>
      </c>
      <c r="E185" s="17" t="s">
        <v>244</v>
      </c>
      <c r="F185" s="17" t="s">
        <v>244</v>
      </c>
      <c r="G185" s="17" t="s">
        <v>244</v>
      </c>
      <c r="H185" s="17" t="s">
        <v>244</v>
      </c>
      <c r="I185" s="17" t="s">
        <v>244</v>
      </c>
      <c r="J185" s="17" t="s">
        <v>244</v>
      </c>
      <c r="K185" s="17" t="s">
        <v>244</v>
      </c>
      <c r="L185" s="17" t="s">
        <v>244</v>
      </c>
      <c r="M185" s="17" t="s">
        <v>244</v>
      </c>
      <c r="N185" s="17" t="s">
        <v>244</v>
      </c>
      <c r="O185" s="17" t="s">
        <v>244</v>
      </c>
      <c r="P185" s="17" t="s">
        <v>244</v>
      </c>
      <c r="Q185" s="17" t="s">
        <v>244</v>
      </c>
      <c r="R185" s="17" t="s">
        <v>244</v>
      </c>
      <c r="S185" s="17" t="s">
        <v>244</v>
      </c>
      <c r="T185" s="17" t="s">
        <v>244</v>
      </c>
      <c r="U185" s="17" t="s">
        <v>244</v>
      </c>
      <c r="V185" s="17" t="s">
        <v>244</v>
      </c>
      <c r="W185" s="17" t="s">
        <v>244</v>
      </c>
      <c r="X185" s="17" t="s">
        <v>244</v>
      </c>
      <c r="Y185" s="17" t="s">
        <v>244</v>
      </c>
      <c r="Z185" s="147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>
        <v>1</v>
      </c>
    </row>
    <row r="186" spans="1:65">
      <c r="A186" s="29"/>
      <c r="B186" s="19" t="s">
        <v>245</v>
      </c>
      <c r="C186" s="9" t="s">
        <v>245</v>
      </c>
      <c r="D186" s="145" t="s">
        <v>247</v>
      </c>
      <c r="E186" s="146" t="s">
        <v>248</v>
      </c>
      <c r="F186" s="146" t="s">
        <v>249</v>
      </c>
      <c r="G186" s="146" t="s">
        <v>250</v>
      </c>
      <c r="H186" s="146" t="s">
        <v>287</v>
      </c>
      <c r="I186" s="146" t="s">
        <v>251</v>
      </c>
      <c r="J186" s="146" t="s">
        <v>252</v>
      </c>
      <c r="K186" s="146" t="s">
        <v>253</v>
      </c>
      <c r="L186" s="146" t="s">
        <v>254</v>
      </c>
      <c r="M186" s="146" t="s">
        <v>255</v>
      </c>
      <c r="N186" s="146" t="s">
        <v>256</v>
      </c>
      <c r="O186" s="146" t="s">
        <v>257</v>
      </c>
      <c r="P186" s="146" t="s">
        <v>258</v>
      </c>
      <c r="Q186" s="146" t="s">
        <v>260</v>
      </c>
      <c r="R186" s="146" t="s">
        <v>261</v>
      </c>
      <c r="S186" s="146" t="s">
        <v>262</v>
      </c>
      <c r="T186" s="146" t="s">
        <v>263</v>
      </c>
      <c r="U186" s="146" t="s">
        <v>288</v>
      </c>
      <c r="V186" s="146" t="s">
        <v>290</v>
      </c>
      <c r="W186" s="146" t="s">
        <v>279</v>
      </c>
      <c r="X186" s="146" t="s">
        <v>289</v>
      </c>
      <c r="Y186" s="146" t="s">
        <v>264</v>
      </c>
      <c r="Z186" s="147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 t="s">
        <v>3</v>
      </c>
    </row>
    <row r="187" spans="1:65">
      <c r="A187" s="29"/>
      <c r="B187" s="19"/>
      <c r="C187" s="9"/>
      <c r="D187" s="10" t="s">
        <v>291</v>
      </c>
      <c r="E187" s="11" t="s">
        <v>291</v>
      </c>
      <c r="F187" s="11" t="s">
        <v>292</v>
      </c>
      <c r="G187" s="11" t="s">
        <v>291</v>
      </c>
      <c r="H187" s="11" t="s">
        <v>291</v>
      </c>
      <c r="I187" s="11" t="s">
        <v>292</v>
      </c>
      <c r="J187" s="11" t="s">
        <v>292</v>
      </c>
      <c r="K187" s="11" t="s">
        <v>291</v>
      </c>
      <c r="L187" s="11" t="s">
        <v>291</v>
      </c>
      <c r="M187" s="11" t="s">
        <v>291</v>
      </c>
      <c r="N187" s="11" t="s">
        <v>292</v>
      </c>
      <c r="O187" s="11" t="s">
        <v>121</v>
      </c>
      <c r="P187" s="11" t="s">
        <v>291</v>
      </c>
      <c r="Q187" s="11" t="s">
        <v>292</v>
      </c>
      <c r="R187" s="11" t="s">
        <v>292</v>
      </c>
      <c r="S187" s="11" t="s">
        <v>292</v>
      </c>
      <c r="T187" s="11" t="s">
        <v>292</v>
      </c>
      <c r="U187" s="11" t="s">
        <v>121</v>
      </c>
      <c r="V187" s="11" t="s">
        <v>291</v>
      </c>
      <c r="W187" s="11" t="s">
        <v>121</v>
      </c>
      <c r="X187" s="11" t="s">
        <v>121</v>
      </c>
      <c r="Y187" s="11" t="s">
        <v>291</v>
      </c>
      <c r="Z187" s="147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0</v>
      </c>
    </row>
    <row r="188" spans="1:65">
      <c r="A188" s="29"/>
      <c r="B188" s="19"/>
      <c r="C188" s="9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147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7">
        <v>1</v>
      </c>
    </row>
    <row r="189" spans="1:65">
      <c r="A189" s="29"/>
      <c r="B189" s="18">
        <v>1</v>
      </c>
      <c r="C189" s="14">
        <v>1</v>
      </c>
      <c r="D189" s="221">
        <v>92</v>
      </c>
      <c r="E189" s="221">
        <v>99.1</v>
      </c>
      <c r="F189" s="221">
        <v>96.7</v>
      </c>
      <c r="G189" s="221">
        <v>95.3</v>
      </c>
      <c r="H189" s="221">
        <v>99.5</v>
      </c>
      <c r="I189" s="221">
        <v>96.076549999999997</v>
      </c>
      <c r="J189" s="221">
        <v>98</v>
      </c>
      <c r="K189" s="221">
        <v>97.1</v>
      </c>
      <c r="L189" s="221">
        <v>95.4</v>
      </c>
      <c r="M189" s="221">
        <v>98.8</v>
      </c>
      <c r="N189" s="221">
        <v>93</v>
      </c>
      <c r="O189" s="221">
        <v>97</v>
      </c>
      <c r="P189" s="221">
        <v>92.9</v>
      </c>
      <c r="Q189" s="221">
        <v>96.3</v>
      </c>
      <c r="R189" s="221">
        <v>92.6</v>
      </c>
      <c r="S189" s="221">
        <v>98.602523342897186</v>
      </c>
      <c r="T189" s="221">
        <v>93</v>
      </c>
      <c r="U189" s="221">
        <v>90.593420569601051</v>
      </c>
      <c r="V189" s="221">
        <v>98.5</v>
      </c>
      <c r="W189" s="221">
        <v>96.13</v>
      </c>
      <c r="X189" s="237">
        <v>124.49999999999999</v>
      </c>
      <c r="Y189" s="221">
        <v>95.5</v>
      </c>
      <c r="Z189" s="222"/>
      <c r="AA189" s="223"/>
      <c r="AB189" s="223"/>
      <c r="AC189" s="223"/>
      <c r="AD189" s="223"/>
      <c r="AE189" s="223"/>
      <c r="AF189" s="223"/>
      <c r="AG189" s="223"/>
      <c r="AH189" s="223"/>
      <c r="AI189" s="223"/>
      <c r="AJ189" s="223"/>
      <c r="AK189" s="223"/>
      <c r="AL189" s="223"/>
      <c r="AM189" s="223"/>
      <c r="AN189" s="223"/>
      <c r="AO189" s="223"/>
      <c r="AP189" s="223"/>
      <c r="AQ189" s="223"/>
      <c r="AR189" s="223"/>
      <c r="AS189" s="223"/>
      <c r="AT189" s="223"/>
      <c r="AU189" s="223"/>
      <c r="AV189" s="223"/>
      <c r="AW189" s="223"/>
      <c r="AX189" s="223"/>
      <c r="AY189" s="223"/>
      <c r="AZ189" s="223"/>
      <c r="BA189" s="223"/>
      <c r="BB189" s="223"/>
      <c r="BC189" s="223"/>
      <c r="BD189" s="223"/>
      <c r="BE189" s="223"/>
      <c r="BF189" s="223"/>
      <c r="BG189" s="223"/>
      <c r="BH189" s="223"/>
      <c r="BI189" s="223"/>
      <c r="BJ189" s="223"/>
      <c r="BK189" s="223"/>
      <c r="BL189" s="223"/>
      <c r="BM189" s="224">
        <v>1</v>
      </c>
    </row>
    <row r="190" spans="1:65">
      <c r="A190" s="29"/>
      <c r="B190" s="19">
        <v>1</v>
      </c>
      <c r="C190" s="9">
        <v>2</v>
      </c>
      <c r="D190" s="225">
        <v>91.8</v>
      </c>
      <c r="E190" s="225">
        <v>97.1</v>
      </c>
      <c r="F190" s="225">
        <v>95.1</v>
      </c>
      <c r="G190" s="225">
        <v>97.5</v>
      </c>
      <c r="H190" s="225">
        <v>100.2</v>
      </c>
      <c r="I190" s="225">
        <v>94.676550000000006</v>
      </c>
      <c r="J190" s="225">
        <v>97</v>
      </c>
      <c r="K190" s="225">
        <v>94.7</v>
      </c>
      <c r="L190" s="225">
        <v>99.8</v>
      </c>
      <c r="M190" s="225">
        <v>100</v>
      </c>
      <c r="N190" s="225">
        <v>92</v>
      </c>
      <c r="O190" s="225">
        <v>95</v>
      </c>
      <c r="P190" s="225">
        <v>93.2</v>
      </c>
      <c r="Q190" s="225">
        <v>94.4</v>
      </c>
      <c r="R190" s="225">
        <v>92</v>
      </c>
      <c r="S190" s="225">
        <v>98.27674600204297</v>
      </c>
      <c r="T190" s="225">
        <v>95.8</v>
      </c>
      <c r="U190" s="225">
        <v>92.370009333396624</v>
      </c>
      <c r="V190" s="225">
        <v>99</v>
      </c>
      <c r="W190" s="225">
        <v>95.12</v>
      </c>
      <c r="X190" s="238">
        <v>118</v>
      </c>
      <c r="Y190" s="225">
        <v>95.3</v>
      </c>
      <c r="Z190" s="222"/>
      <c r="AA190" s="223"/>
      <c r="AB190" s="223"/>
      <c r="AC190" s="223"/>
      <c r="AD190" s="223"/>
      <c r="AE190" s="223"/>
      <c r="AF190" s="223"/>
      <c r="AG190" s="223"/>
      <c r="AH190" s="223"/>
      <c r="AI190" s="223"/>
      <c r="AJ190" s="223"/>
      <c r="AK190" s="223"/>
      <c r="AL190" s="223"/>
      <c r="AM190" s="223"/>
      <c r="AN190" s="223"/>
      <c r="AO190" s="223"/>
      <c r="AP190" s="223"/>
      <c r="AQ190" s="223"/>
      <c r="AR190" s="223"/>
      <c r="AS190" s="223"/>
      <c r="AT190" s="223"/>
      <c r="AU190" s="223"/>
      <c r="AV190" s="223"/>
      <c r="AW190" s="223"/>
      <c r="AX190" s="223"/>
      <c r="AY190" s="223"/>
      <c r="AZ190" s="223"/>
      <c r="BA190" s="223"/>
      <c r="BB190" s="223"/>
      <c r="BC190" s="223"/>
      <c r="BD190" s="223"/>
      <c r="BE190" s="223"/>
      <c r="BF190" s="223"/>
      <c r="BG190" s="223"/>
      <c r="BH190" s="223"/>
      <c r="BI190" s="223"/>
      <c r="BJ190" s="223"/>
      <c r="BK190" s="223"/>
      <c r="BL190" s="223"/>
      <c r="BM190" s="224" t="e">
        <v>#N/A</v>
      </c>
    </row>
    <row r="191" spans="1:65">
      <c r="A191" s="29"/>
      <c r="B191" s="19">
        <v>1</v>
      </c>
      <c r="C191" s="9">
        <v>3</v>
      </c>
      <c r="D191" s="225">
        <v>91.8</v>
      </c>
      <c r="E191" s="225">
        <v>94.5</v>
      </c>
      <c r="F191" s="225">
        <v>94.3</v>
      </c>
      <c r="G191" s="225">
        <v>95.5</v>
      </c>
      <c r="H191" s="225">
        <v>100.6</v>
      </c>
      <c r="I191" s="225">
        <v>95.372550000000004</v>
      </c>
      <c r="J191" s="225">
        <v>97</v>
      </c>
      <c r="K191" s="225">
        <v>98</v>
      </c>
      <c r="L191" s="225">
        <v>91.5</v>
      </c>
      <c r="M191" s="225">
        <v>98.5</v>
      </c>
      <c r="N191" s="225">
        <v>92</v>
      </c>
      <c r="O191" s="225">
        <v>94</v>
      </c>
      <c r="P191" s="225">
        <v>93.7</v>
      </c>
      <c r="Q191" s="225">
        <v>95.8</v>
      </c>
      <c r="R191" s="225">
        <v>92.4</v>
      </c>
      <c r="S191" s="225">
        <v>98.809722750988811</v>
      </c>
      <c r="T191" s="225">
        <v>95.9</v>
      </c>
      <c r="U191" s="225">
        <v>90.176417607487679</v>
      </c>
      <c r="V191" s="225">
        <v>101</v>
      </c>
      <c r="W191" s="225">
        <v>95.78</v>
      </c>
      <c r="X191" s="238">
        <v>103.55</v>
      </c>
      <c r="Y191" s="225">
        <v>99.1</v>
      </c>
      <c r="Z191" s="222"/>
      <c r="AA191" s="223"/>
      <c r="AB191" s="223"/>
      <c r="AC191" s="223"/>
      <c r="AD191" s="223"/>
      <c r="AE191" s="223"/>
      <c r="AF191" s="223"/>
      <c r="AG191" s="223"/>
      <c r="AH191" s="223"/>
      <c r="AI191" s="223"/>
      <c r="AJ191" s="223"/>
      <c r="AK191" s="223"/>
      <c r="AL191" s="223"/>
      <c r="AM191" s="223"/>
      <c r="AN191" s="223"/>
      <c r="AO191" s="223"/>
      <c r="AP191" s="223"/>
      <c r="AQ191" s="223"/>
      <c r="AR191" s="223"/>
      <c r="AS191" s="223"/>
      <c r="AT191" s="223"/>
      <c r="AU191" s="223"/>
      <c r="AV191" s="223"/>
      <c r="AW191" s="223"/>
      <c r="AX191" s="223"/>
      <c r="AY191" s="223"/>
      <c r="AZ191" s="223"/>
      <c r="BA191" s="223"/>
      <c r="BB191" s="223"/>
      <c r="BC191" s="223"/>
      <c r="BD191" s="223"/>
      <c r="BE191" s="223"/>
      <c r="BF191" s="223"/>
      <c r="BG191" s="223"/>
      <c r="BH191" s="223"/>
      <c r="BI191" s="223"/>
      <c r="BJ191" s="223"/>
      <c r="BK191" s="223"/>
      <c r="BL191" s="223"/>
      <c r="BM191" s="224">
        <v>16</v>
      </c>
    </row>
    <row r="192" spans="1:65">
      <c r="A192" s="29"/>
      <c r="B192" s="19">
        <v>1</v>
      </c>
      <c r="C192" s="9">
        <v>4</v>
      </c>
      <c r="D192" s="225">
        <v>90.4</v>
      </c>
      <c r="E192" s="225">
        <v>96.5</v>
      </c>
      <c r="F192" s="225">
        <v>95</v>
      </c>
      <c r="G192" s="225">
        <v>96</v>
      </c>
      <c r="H192" s="225">
        <v>101</v>
      </c>
      <c r="I192" s="225">
        <v>95.52055</v>
      </c>
      <c r="J192" s="225">
        <v>93</v>
      </c>
      <c r="K192" s="225">
        <v>99.6</v>
      </c>
      <c r="L192" s="225">
        <v>95.1</v>
      </c>
      <c r="M192" s="225">
        <v>97.8</v>
      </c>
      <c r="N192" s="225">
        <v>92</v>
      </c>
      <c r="O192" s="225">
        <v>95</v>
      </c>
      <c r="P192" s="225">
        <v>95.2</v>
      </c>
      <c r="Q192" s="225">
        <v>91.8</v>
      </c>
      <c r="R192" s="225">
        <v>93.5</v>
      </c>
      <c r="S192" s="225">
        <v>100.46836101249826</v>
      </c>
      <c r="T192" s="239">
        <v>124</v>
      </c>
      <c r="U192" s="225">
        <v>97.968784282182042</v>
      </c>
      <c r="V192" s="225">
        <v>99.1</v>
      </c>
      <c r="W192" s="225">
        <v>95.81</v>
      </c>
      <c r="X192" s="238">
        <v>104.12000000000002</v>
      </c>
      <c r="Y192" s="225">
        <v>93.4</v>
      </c>
      <c r="Z192" s="222"/>
      <c r="AA192" s="223"/>
      <c r="AB192" s="223"/>
      <c r="AC192" s="223"/>
      <c r="AD192" s="223"/>
      <c r="AE192" s="223"/>
      <c r="AF192" s="223"/>
      <c r="AG192" s="223"/>
      <c r="AH192" s="223"/>
      <c r="AI192" s="223"/>
      <c r="AJ192" s="223"/>
      <c r="AK192" s="223"/>
      <c r="AL192" s="223"/>
      <c r="AM192" s="223"/>
      <c r="AN192" s="223"/>
      <c r="AO192" s="223"/>
      <c r="AP192" s="223"/>
      <c r="AQ192" s="223"/>
      <c r="AR192" s="223"/>
      <c r="AS192" s="223"/>
      <c r="AT192" s="223"/>
      <c r="AU192" s="223"/>
      <c r="AV192" s="223"/>
      <c r="AW192" s="223"/>
      <c r="AX192" s="223"/>
      <c r="AY192" s="223"/>
      <c r="AZ192" s="223"/>
      <c r="BA192" s="223"/>
      <c r="BB192" s="223"/>
      <c r="BC192" s="223"/>
      <c r="BD192" s="223"/>
      <c r="BE192" s="223"/>
      <c r="BF192" s="223"/>
      <c r="BG192" s="223"/>
      <c r="BH192" s="223"/>
      <c r="BI192" s="223"/>
      <c r="BJ192" s="223"/>
      <c r="BK192" s="223"/>
      <c r="BL192" s="223"/>
      <c r="BM192" s="224">
        <v>95.821956510625185</v>
      </c>
    </row>
    <row r="193" spans="1:65">
      <c r="A193" s="29"/>
      <c r="B193" s="19">
        <v>1</v>
      </c>
      <c r="C193" s="9">
        <v>5</v>
      </c>
      <c r="D193" s="225">
        <v>93.2</v>
      </c>
      <c r="E193" s="225">
        <v>96.4</v>
      </c>
      <c r="F193" s="225">
        <v>97.1</v>
      </c>
      <c r="G193" s="225">
        <v>95.9</v>
      </c>
      <c r="H193" s="225">
        <v>102.1</v>
      </c>
      <c r="I193" s="225">
        <v>96.435550000000006</v>
      </c>
      <c r="J193" s="225">
        <v>95</v>
      </c>
      <c r="K193" s="225">
        <v>99.1</v>
      </c>
      <c r="L193" s="225">
        <v>96.3</v>
      </c>
      <c r="M193" s="225">
        <v>98.4</v>
      </c>
      <c r="N193" s="225">
        <v>92</v>
      </c>
      <c r="O193" s="225">
        <v>89</v>
      </c>
      <c r="P193" s="225">
        <v>93.5</v>
      </c>
      <c r="Q193" s="225">
        <v>97.1</v>
      </c>
      <c r="R193" s="225">
        <v>95</v>
      </c>
      <c r="S193" s="225">
        <v>99.561948712179571</v>
      </c>
      <c r="T193" s="225">
        <v>94.7</v>
      </c>
      <c r="U193" s="225">
        <v>96.069004976765456</v>
      </c>
      <c r="V193" s="225">
        <v>96.4</v>
      </c>
      <c r="W193" s="225">
        <v>96.11</v>
      </c>
      <c r="X193" s="225"/>
      <c r="Y193" s="225">
        <v>98.2</v>
      </c>
      <c r="Z193" s="222"/>
      <c r="AA193" s="223"/>
      <c r="AB193" s="223"/>
      <c r="AC193" s="223"/>
      <c r="AD193" s="223"/>
      <c r="AE193" s="223"/>
      <c r="AF193" s="223"/>
      <c r="AG193" s="223"/>
      <c r="AH193" s="223"/>
      <c r="AI193" s="223"/>
      <c r="AJ193" s="223"/>
      <c r="AK193" s="223"/>
      <c r="AL193" s="223"/>
      <c r="AM193" s="223"/>
      <c r="AN193" s="223"/>
      <c r="AO193" s="223"/>
      <c r="AP193" s="223"/>
      <c r="AQ193" s="223"/>
      <c r="AR193" s="223"/>
      <c r="AS193" s="223"/>
      <c r="AT193" s="223"/>
      <c r="AU193" s="223"/>
      <c r="AV193" s="223"/>
      <c r="AW193" s="223"/>
      <c r="AX193" s="223"/>
      <c r="AY193" s="223"/>
      <c r="AZ193" s="223"/>
      <c r="BA193" s="223"/>
      <c r="BB193" s="223"/>
      <c r="BC193" s="223"/>
      <c r="BD193" s="223"/>
      <c r="BE193" s="223"/>
      <c r="BF193" s="223"/>
      <c r="BG193" s="223"/>
      <c r="BH193" s="223"/>
      <c r="BI193" s="223"/>
      <c r="BJ193" s="223"/>
      <c r="BK193" s="223"/>
      <c r="BL193" s="223"/>
      <c r="BM193" s="224">
        <v>26</v>
      </c>
    </row>
    <row r="194" spans="1:65">
      <c r="A194" s="29"/>
      <c r="B194" s="19">
        <v>1</v>
      </c>
      <c r="C194" s="9">
        <v>6</v>
      </c>
      <c r="D194" s="225">
        <v>94.7</v>
      </c>
      <c r="E194" s="225">
        <v>96.1</v>
      </c>
      <c r="F194" s="225">
        <v>96.6</v>
      </c>
      <c r="G194" s="225">
        <v>94.7</v>
      </c>
      <c r="H194" s="225">
        <v>101.6</v>
      </c>
      <c r="I194" s="225">
        <v>96.834549999999993</v>
      </c>
      <c r="J194" s="225">
        <v>94</v>
      </c>
      <c r="K194" s="225">
        <v>101</v>
      </c>
      <c r="L194" s="225">
        <v>96.5</v>
      </c>
      <c r="M194" s="225">
        <v>99.4</v>
      </c>
      <c r="N194" s="225">
        <v>93</v>
      </c>
      <c r="O194" s="225">
        <v>93</v>
      </c>
      <c r="P194" s="225">
        <v>95.7</v>
      </c>
      <c r="Q194" s="225">
        <v>93.9</v>
      </c>
      <c r="R194" s="225">
        <v>94.5</v>
      </c>
      <c r="S194" s="225">
        <v>102.51075960795579</v>
      </c>
      <c r="T194" s="225">
        <v>94.4</v>
      </c>
      <c r="U194" s="225">
        <v>94.162522140778563</v>
      </c>
      <c r="V194" s="225">
        <v>97.6</v>
      </c>
      <c r="W194" s="225">
        <v>95.77</v>
      </c>
      <c r="X194" s="225"/>
      <c r="Y194" s="225">
        <v>92.9</v>
      </c>
      <c r="Z194" s="222"/>
      <c r="AA194" s="223"/>
      <c r="AB194" s="223"/>
      <c r="AC194" s="223"/>
      <c r="AD194" s="223"/>
      <c r="AE194" s="223"/>
      <c r="AF194" s="223"/>
      <c r="AG194" s="223"/>
      <c r="AH194" s="223"/>
      <c r="AI194" s="223"/>
      <c r="AJ194" s="223"/>
      <c r="AK194" s="223"/>
      <c r="AL194" s="223"/>
      <c r="AM194" s="223"/>
      <c r="AN194" s="223"/>
      <c r="AO194" s="223"/>
      <c r="AP194" s="223"/>
      <c r="AQ194" s="223"/>
      <c r="AR194" s="223"/>
      <c r="AS194" s="223"/>
      <c r="AT194" s="223"/>
      <c r="AU194" s="223"/>
      <c r="AV194" s="223"/>
      <c r="AW194" s="223"/>
      <c r="AX194" s="223"/>
      <c r="AY194" s="223"/>
      <c r="AZ194" s="223"/>
      <c r="BA194" s="223"/>
      <c r="BB194" s="223"/>
      <c r="BC194" s="223"/>
      <c r="BD194" s="223"/>
      <c r="BE194" s="223"/>
      <c r="BF194" s="223"/>
      <c r="BG194" s="223"/>
      <c r="BH194" s="223"/>
      <c r="BI194" s="223"/>
      <c r="BJ194" s="223"/>
      <c r="BK194" s="223"/>
      <c r="BL194" s="223"/>
      <c r="BM194" s="226"/>
    </row>
    <row r="195" spans="1:65">
      <c r="A195" s="29"/>
      <c r="B195" s="20" t="s">
        <v>271</v>
      </c>
      <c r="C195" s="12"/>
      <c r="D195" s="227">
        <v>92.316666666666663</v>
      </c>
      <c r="E195" s="227">
        <v>96.616666666666674</v>
      </c>
      <c r="F195" s="227">
        <v>95.800000000000011</v>
      </c>
      <c r="G195" s="227">
        <v>95.816666666666677</v>
      </c>
      <c r="H195" s="227">
        <v>100.83333333333333</v>
      </c>
      <c r="I195" s="227">
        <v>95.819383333333349</v>
      </c>
      <c r="J195" s="227">
        <v>95.666666666666671</v>
      </c>
      <c r="K195" s="227">
        <v>98.25</v>
      </c>
      <c r="L195" s="227">
        <v>95.766666666666652</v>
      </c>
      <c r="M195" s="227">
        <v>98.816666666666663</v>
      </c>
      <c r="N195" s="227">
        <v>92.333333333333329</v>
      </c>
      <c r="O195" s="227">
        <v>93.833333333333329</v>
      </c>
      <c r="P195" s="227">
        <v>94.033333333333346</v>
      </c>
      <c r="Q195" s="227">
        <v>94.883333333333326</v>
      </c>
      <c r="R195" s="227">
        <v>93.333333333333329</v>
      </c>
      <c r="S195" s="227">
        <v>99.705010238093749</v>
      </c>
      <c r="T195" s="227">
        <v>99.63333333333334</v>
      </c>
      <c r="U195" s="227">
        <v>93.556693151701907</v>
      </c>
      <c r="V195" s="227">
        <v>98.600000000000009</v>
      </c>
      <c r="W195" s="227">
        <v>95.786666666666676</v>
      </c>
      <c r="X195" s="227">
        <v>112.5425</v>
      </c>
      <c r="Y195" s="227">
        <v>95.733333333333334</v>
      </c>
      <c r="Z195" s="222"/>
      <c r="AA195" s="223"/>
      <c r="AB195" s="223"/>
      <c r="AC195" s="223"/>
      <c r="AD195" s="223"/>
      <c r="AE195" s="223"/>
      <c r="AF195" s="223"/>
      <c r="AG195" s="223"/>
      <c r="AH195" s="223"/>
      <c r="AI195" s="223"/>
      <c r="AJ195" s="223"/>
      <c r="AK195" s="223"/>
      <c r="AL195" s="223"/>
      <c r="AM195" s="223"/>
      <c r="AN195" s="223"/>
      <c r="AO195" s="223"/>
      <c r="AP195" s="223"/>
      <c r="AQ195" s="223"/>
      <c r="AR195" s="223"/>
      <c r="AS195" s="223"/>
      <c r="AT195" s="223"/>
      <c r="AU195" s="223"/>
      <c r="AV195" s="223"/>
      <c r="AW195" s="223"/>
      <c r="AX195" s="223"/>
      <c r="AY195" s="223"/>
      <c r="AZ195" s="223"/>
      <c r="BA195" s="223"/>
      <c r="BB195" s="223"/>
      <c r="BC195" s="223"/>
      <c r="BD195" s="223"/>
      <c r="BE195" s="223"/>
      <c r="BF195" s="223"/>
      <c r="BG195" s="223"/>
      <c r="BH195" s="223"/>
      <c r="BI195" s="223"/>
      <c r="BJ195" s="223"/>
      <c r="BK195" s="223"/>
      <c r="BL195" s="223"/>
      <c r="BM195" s="226"/>
    </row>
    <row r="196" spans="1:65">
      <c r="A196" s="29"/>
      <c r="B196" s="3" t="s">
        <v>272</v>
      </c>
      <c r="C196" s="28"/>
      <c r="D196" s="225">
        <v>91.9</v>
      </c>
      <c r="E196" s="225">
        <v>96.45</v>
      </c>
      <c r="F196" s="225">
        <v>95.85</v>
      </c>
      <c r="G196" s="225">
        <v>95.7</v>
      </c>
      <c r="H196" s="225">
        <v>100.8</v>
      </c>
      <c r="I196" s="225">
        <v>95.798550000000006</v>
      </c>
      <c r="J196" s="225">
        <v>96</v>
      </c>
      <c r="K196" s="225">
        <v>98.55</v>
      </c>
      <c r="L196" s="225">
        <v>95.85</v>
      </c>
      <c r="M196" s="225">
        <v>98.65</v>
      </c>
      <c r="N196" s="225">
        <v>92</v>
      </c>
      <c r="O196" s="225">
        <v>94.5</v>
      </c>
      <c r="P196" s="225">
        <v>93.6</v>
      </c>
      <c r="Q196" s="225">
        <v>95.1</v>
      </c>
      <c r="R196" s="225">
        <v>93.05</v>
      </c>
      <c r="S196" s="225">
        <v>99.185835731584191</v>
      </c>
      <c r="T196" s="225">
        <v>95.25</v>
      </c>
      <c r="U196" s="225">
        <v>93.266265737087593</v>
      </c>
      <c r="V196" s="225">
        <v>98.75</v>
      </c>
      <c r="W196" s="225">
        <v>95.795000000000002</v>
      </c>
      <c r="X196" s="225">
        <v>111.06</v>
      </c>
      <c r="Y196" s="225">
        <v>95.4</v>
      </c>
      <c r="Z196" s="222"/>
      <c r="AA196" s="223"/>
      <c r="AB196" s="223"/>
      <c r="AC196" s="223"/>
      <c r="AD196" s="223"/>
      <c r="AE196" s="223"/>
      <c r="AF196" s="223"/>
      <c r="AG196" s="223"/>
      <c r="AH196" s="223"/>
      <c r="AI196" s="223"/>
      <c r="AJ196" s="223"/>
      <c r="AK196" s="223"/>
      <c r="AL196" s="223"/>
      <c r="AM196" s="223"/>
      <c r="AN196" s="223"/>
      <c r="AO196" s="223"/>
      <c r="AP196" s="223"/>
      <c r="AQ196" s="223"/>
      <c r="AR196" s="223"/>
      <c r="AS196" s="223"/>
      <c r="AT196" s="223"/>
      <c r="AU196" s="223"/>
      <c r="AV196" s="223"/>
      <c r="AW196" s="223"/>
      <c r="AX196" s="223"/>
      <c r="AY196" s="223"/>
      <c r="AZ196" s="223"/>
      <c r="BA196" s="223"/>
      <c r="BB196" s="223"/>
      <c r="BC196" s="223"/>
      <c r="BD196" s="223"/>
      <c r="BE196" s="223"/>
      <c r="BF196" s="223"/>
      <c r="BG196" s="223"/>
      <c r="BH196" s="223"/>
      <c r="BI196" s="223"/>
      <c r="BJ196" s="223"/>
      <c r="BK196" s="223"/>
      <c r="BL196" s="223"/>
      <c r="BM196" s="226"/>
    </row>
    <row r="197" spans="1:65">
      <c r="A197" s="29"/>
      <c r="B197" s="3" t="s">
        <v>273</v>
      </c>
      <c r="C197" s="28"/>
      <c r="D197" s="216">
        <v>1.4675376201878667</v>
      </c>
      <c r="E197" s="216">
        <v>1.4972196454317117</v>
      </c>
      <c r="F197" s="216">
        <v>1.1419281938896158</v>
      </c>
      <c r="G197" s="216">
        <v>0.94745272529380919</v>
      </c>
      <c r="H197" s="216">
        <v>0.94375137968993816</v>
      </c>
      <c r="I197" s="216">
        <v>0.78375874264129375</v>
      </c>
      <c r="J197" s="216">
        <v>1.96638416050035</v>
      </c>
      <c r="K197" s="216">
        <v>2.1952220844370149</v>
      </c>
      <c r="L197" s="216">
        <v>2.6785568253570173</v>
      </c>
      <c r="M197" s="216">
        <v>0.78081154363051541</v>
      </c>
      <c r="N197" s="216">
        <v>0.5163977794943222</v>
      </c>
      <c r="O197" s="216">
        <v>2.7141603981096374</v>
      </c>
      <c r="P197" s="216">
        <v>1.1413442367080433</v>
      </c>
      <c r="Q197" s="216">
        <v>1.9218914294690683</v>
      </c>
      <c r="R197" s="216">
        <v>1.2127104628338399</v>
      </c>
      <c r="S197" s="216">
        <v>1.5831838994943486</v>
      </c>
      <c r="T197" s="216">
        <v>11.98410057812697</v>
      </c>
      <c r="U197" s="216">
        <v>3.0906553754597859</v>
      </c>
      <c r="V197" s="216">
        <v>1.5504837954651431</v>
      </c>
      <c r="W197" s="216">
        <v>0.36544037361334997</v>
      </c>
      <c r="X197" s="216">
        <v>10.401437000081598</v>
      </c>
      <c r="Y197" s="216">
        <v>2.4953289696283836</v>
      </c>
      <c r="Z197" s="212"/>
      <c r="AA197" s="213"/>
      <c r="AB197" s="213"/>
      <c r="AC197" s="213"/>
      <c r="AD197" s="213"/>
      <c r="AE197" s="213"/>
      <c r="AF197" s="213"/>
      <c r="AG197" s="213"/>
      <c r="AH197" s="213"/>
      <c r="AI197" s="213"/>
      <c r="AJ197" s="213"/>
      <c r="AK197" s="213"/>
      <c r="AL197" s="213"/>
      <c r="AM197" s="213"/>
      <c r="AN197" s="213"/>
      <c r="AO197" s="213"/>
      <c r="AP197" s="213"/>
      <c r="AQ197" s="213"/>
      <c r="AR197" s="213"/>
      <c r="AS197" s="213"/>
      <c r="AT197" s="213"/>
      <c r="AU197" s="213"/>
      <c r="AV197" s="213"/>
      <c r="AW197" s="213"/>
      <c r="AX197" s="213"/>
      <c r="AY197" s="213"/>
      <c r="AZ197" s="213"/>
      <c r="BA197" s="213"/>
      <c r="BB197" s="213"/>
      <c r="BC197" s="213"/>
      <c r="BD197" s="213"/>
      <c r="BE197" s="213"/>
      <c r="BF197" s="213"/>
      <c r="BG197" s="213"/>
      <c r="BH197" s="213"/>
      <c r="BI197" s="213"/>
      <c r="BJ197" s="213"/>
      <c r="BK197" s="213"/>
      <c r="BL197" s="213"/>
      <c r="BM197" s="218"/>
    </row>
    <row r="198" spans="1:65">
      <c r="A198" s="29"/>
      <c r="B198" s="3" t="s">
        <v>86</v>
      </c>
      <c r="C198" s="28"/>
      <c r="D198" s="13">
        <v>1.5896778698550641E-2</v>
      </c>
      <c r="E198" s="13">
        <v>1.5496494518872295E-2</v>
      </c>
      <c r="F198" s="13">
        <v>1.1919918516593065E-2</v>
      </c>
      <c r="G198" s="13">
        <v>9.8881829044405196E-3</v>
      </c>
      <c r="H198" s="13">
        <v>9.3595178151068253E-3</v>
      </c>
      <c r="I198" s="13">
        <v>8.1795427540456971E-3</v>
      </c>
      <c r="J198" s="13">
        <v>2.0554538263069858E-2</v>
      </c>
      <c r="K198" s="13">
        <v>2.2343227322514148E-2</v>
      </c>
      <c r="L198" s="13">
        <v>2.7969615301326325E-2</v>
      </c>
      <c r="M198" s="13">
        <v>7.9016179149655804E-3</v>
      </c>
      <c r="N198" s="13">
        <v>5.5927557345955472E-3</v>
      </c>
      <c r="O198" s="13">
        <v>2.8925332839534326E-2</v>
      </c>
      <c r="P198" s="13">
        <v>1.2137655831705528E-2</v>
      </c>
      <c r="Q198" s="13">
        <v>2.0255311043060619E-2</v>
      </c>
      <c r="R198" s="13">
        <v>1.2993326387505428E-2</v>
      </c>
      <c r="S198" s="13">
        <v>1.5878679473716861E-2</v>
      </c>
      <c r="T198" s="13">
        <v>0.12028203992767116</v>
      </c>
      <c r="U198" s="13">
        <v>3.3035107070835616E-2</v>
      </c>
      <c r="V198" s="13">
        <v>1.5724987783622139E-2</v>
      </c>
      <c r="W198" s="13">
        <v>3.8151486666204407E-3</v>
      </c>
      <c r="X198" s="13">
        <v>9.2422302686377134E-2</v>
      </c>
      <c r="Y198" s="13">
        <v>2.6065414028151639E-2</v>
      </c>
      <c r="Z198" s="147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3"/>
    </row>
    <row r="199" spans="1:65">
      <c r="A199" s="29"/>
      <c r="B199" s="3" t="s">
        <v>274</v>
      </c>
      <c r="C199" s="28"/>
      <c r="D199" s="13">
        <v>-3.6581280236850922E-2</v>
      </c>
      <c r="E199" s="13">
        <v>8.2936122886758668E-3</v>
      </c>
      <c r="F199" s="13">
        <v>-2.2913861733497853E-4</v>
      </c>
      <c r="G199" s="13">
        <v>-5.5204925375584857E-5</v>
      </c>
      <c r="H199" s="13">
        <v>5.2298836354405465E-2</v>
      </c>
      <c r="I199" s="13">
        <v>-2.6853733586129636E-5</v>
      </c>
      <c r="J199" s="13">
        <v>-1.620608153010239E-3</v>
      </c>
      <c r="K199" s="13">
        <v>2.5339114100697557E-2</v>
      </c>
      <c r="L199" s="13">
        <v>-5.7700600125398793E-4</v>
      </c>
      <c r="M199" s="13">
        <v>3.1252859627317386E-2</v>
      </c>
      <c r="N199" s="13">
        <v>-3.6407346544891528E-2</v>
      </c>
      <c r="O199" s="13">
        <v>-2.0753314268544987E-2</v>
      </c>
      <c r="P199" s="13">
        <v>-1.866610996503193E-2</v>
      </c>
      <c r="Q199" s="13">
        <v>-9.7954916751024079E-3</v>
      </c>
      <c r="R199" s="13">
        <v>-2.597132502732713E-2</v>
      </c>
      <c r="S199" s="13">
        <v>4.0523632253720354E-2</v>
      </c>
      <c r="T199" s="13">
        <v>3.9775610533328454E-2</v>
      </c>
      <c r="U199" s="13">
        <v>-2.3640337156673463E-2</v>
      </c>
      <c r="V199" s="13">
        <v>2.8991721631845158E-2</v>
      </c>
      <c r="W199" s="13">
        <v>-3.6828557090251568E-4</v>
      </c>
      <c r="X199" s="13">
        <v>0.17449595164048626</v>
      </c>
      <c r="Y199" s="13">
        <v>-9.2487338517266426E-4</v>
      </c>
      <c r="Z199" s="147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3"/>
    </row>
    <row r="200" spans="1:65">
      <c r="A200" s="29"/>
      <c r="B200" s="45" t="s">
        <v>275</v>
      </c>
      <c r="C200" s="46"/>
      <c r="D200" s="44">
        <v>1.1200000000000001</v>
      </c>
      <c r="E200" s="44">
        <v>0.26</v>
      </c>
      <c r="F200" s="44">
        <v>0</v>
      </c>
      <c r="G200" s="44">
        <v>0.01</v>
      </c>
      <c r="H200" s="44">
        <v>1.62</v>
      </c>
      <c r="I200" s="44">
        <v>0.01</v>
      </c>
      <c r="J200" s="44">
        <v>0.04</v>
      </c>
      <c r="K200" s="44">
        <v>0.79</v>
      </c>
      <c r="L200" s="44">
        <v>0.01</v>
      </c>
      <c r="M200" s="44">
        <v>0.97</v>
      </c>
      <c r="N200" s="44">
        <v>1.1100000000000001</v>
      </c>
      <c r="O200" s="44">
        <v>0.63</v>
      </c>
      <c r="P200" s="44">
        <v>0.56999999999999995</v>
      </c>
      <c r="Q200" s="44">
        <v>0.28999999999999998</v>
      </c>
      <c r="R200" s="44">
        <v>0.79</v>
      </c>
      <c r="S200" s="44">
        <v>1.26</v>
      </c>
      <c r="T200" s="44">
        <v>1.23</v>
      </c>
      <c r="U200" s="44">
        <v>0.72</v>
      </c>
      <c r="V200" s="44">
        <v>0.9</v>
      </c>
      <c r="W200" s="44">
        <v>0</v>
      </c>
      <c r="X200" s="44">
        <v>5.38</v>
      </c>
      <c r="Y200" s="44">
        <v>0.02</v>
      </c>
      <c r="Z200" s="147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3"/>
    </row>
    <row r="201" spans="1:65">
      <c r="B201" s="30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BM201" s="53"/>
    </row>
    <row r="202" spans="1:65" ht="15">
      <c r="B202" s="8" t="s">
        <v>500</v>
      </c>
      <c r="BM202" s="27" t="s">
        <v>66</v>
      </c>
    </row>
    <row r="203" spans="1:65" ht="15">
      <c r="A203" s="24" t="s">
        <v>51</v>
      </c>
      <c r="B203" s="18" t="s">
        <v>118</v>
      </c>
      <c r="C203" s="15" t="s">
        <v>119</v>
      </c>
      <c r="D203" s="16" t="s">
        <v>244</v>
      </c>
      <c r="E203" s="17" t="s">
        <v>244</v>
      </c>
      <c r="F203" s="17" t="s">
        <v>244</v>
      </c>
      <c r="G203" s="17" t="s">
        <v>244</v>
      </c>
      <c r="H203" s="17" t="s">
        <v>244</v>
      </c>
      <c r="I203" s="17" t="s">
        <v>244</v>
      </c>
      <c r="J203" s="17" t="s">
        <v>244</v>
      </c>
      <c r="K203" s="17" t="s">
        <v>244</v>
      </c>
      <c r="L203" s="17" t="s">
        <v>244</v>
      </c>
      <c r="M203" s="17" t="s">
        <v>244</v>
      </c>
      <c r="N203" s="17" t="s">
        <v>244</v>
      </c>
      <c r="O203" s="17" t="s">
        <v>244</v>
      </c>
      <c r="P203" s="17" t="s">
        <v>244</v>
      </c>
      <c r="Q203" s="17" t="s">
        <v>244</v>
      </c>
      <c r="R203" s="17" t="s">
        <v>244</v>
      </c>
      <c r="S203" s="17" t="s">
        <v>244</v>
      </c>
      <c r="T203" s="17" t="s">
        <v>244</v>
      </c>
      <c r="U203" s="17" t="s">
        <v>244</v>
      </c>
      <c r="V203" s="17" t="s">
        <v>244</v>
      </c>
      <c r="W203" s="17" t="s">
        <v>244</v>
      </c>
      <c r="X203" s="17" t="s">
        <v>244</v>
      </c>
      <c r="Y203" s="147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7">
        <v>1</v>
      </c>
    </row>
    <row r="204" spans="1:65">
      <c r="A204" s="29"/>
      <c r="B204" s="19" t="s">
        <v>245</v>
      </c>
      <c r="C204" s="9" t="s">
        <v>245</v>
      </c>
      <c r="D204" s="145" t="s">
        <v>247</v>
      </c>
      <c r="E204" s="146" t="s">
        <v>248</v>
      </c>
      <c r="F204" s="146" t="s">
        <v>249</v>
      </c>
      <c r="G204" s="146" t="s">
        <v>250</v>
      </c>
      <c r="H204" s="146" t="s">
        <v>287</v>
      </c>
      <c r="I204" s="146" t="s">
        <v>251</v>
      </c>
      <c r="J204" s="146" t="s">
        <v>252</v>
      </c>
      <c r="K204" s="146" t="s">
        <v>253</v>
      </c>
      <c r="L204" s="146" t="s">
        <v>254</v>
      </c>
      <c r="M204" s="146" t="s">
        <v>255</v>
      </c>
      <c r="N204" s="146" t="s">
        <v>256</v>
      </c>
      <c r="O204" s="146" t="s">
        <v>257</v>
      </c>
      <c r="P204" s="146" t="s">
        <v>258</v>
      </c>
      <c r="Q204" s="146" t="s">
        <v>260</v>
      </c>
      <c r="R204" s="146" t="s">
        <v>261</v>
      </c>
      <c r="S204" s="146" t="s">
        <v>262</v>
      </c>
      <c r="T204" s="146" t="s">
        <v>263</v>
      </c>
      <c r="U204" s="146" t="s">
        <v>288</v>
      </c>
      <c r="V204" s="146" t="s">
        <v>290</v>
      </c>
      <c r="W204" s="146" t="s">
        <v>289</v>
      </c>
      <c r="X204" s="146" t="s">
        <v>264</v>
      </c>
      <c r="Y204" s="147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7" t="s">
        <v>1</v>
      </c>
    </row>
    <row r="205" spans="1:65">
      <c r="A205" s="29"/>
      <c r="B205" s="19"/>
      <c r="C205" s="9"/>
      <c r="D205" s="10" t="s">
        <v>291</v>
      </c>
      <c r="E205" s="11" t="s">
        <v>291</v>
      </c>
      <c r="F205" s="11" t="s">
        <v>121</v>
      </c>
      <c r="G205" s="11" t="s">
        <v>291</v>
      </c>
      <c r="H205" s="11" t="s">
        <v>291</v>
      </c>
      <c r="I205" s="11" t="s">
        <v>121</v>
      </c>
      <c r="J205" s="11" t="s">
        <v>121</v>
      </c>
      <c r="K205" s="11" t="s">
        <v>291</v>
      </c>
      <c r="L205" s="11" t="s">
        <v>291</v>
      </c>
      <c r="M205" s="11" t="s">
        <v>291</v>
      </c>
      <c r="N205" s="11" t="s">
        <v>121</v>
      </c>
      <c r="O205" s="11" t="s">
        <v>121</v>
      </c>
      <c r="P205" s="11" t="s">
        <v>291</v>
      </c>
      <c r="Q205" s="11" t="s">
        <v>291</v>
      </c>
      <c r="R205" s="11" t="s">
        <v>292</v>
      </c>
      <c r="S205" s="11" t="s">
        <v>292</v>
      </c>
      <c r="T205" s="11" t="s">
        <v>121</v>
      </c>
      <c r="U205" s="11" t="s">
        <v>121</v>
      </c>
      <c r="V205" s="11" t="s">
        <v>291</v>
      </c>
      <c r="W205" s="11" t="s">
        <v>121</v>
      </c>
      <c r="X205" s="11" t="s">
        <v>291</v>
      </c>
      <c r="Y205" s="147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7">
        <v>3</v>
      </c>
    </row>
    <row r="206" spans="1:65">
      <c r="A206" s="29"/>
      <c r="B206" s="19"/>
      <c r="C206" s="9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147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7">
        <v>3</v>
      </c>
    </row>
    <row r="207" spans="1:65">
      <c r="A207" s="29"/>
      <c r="B207" s="18">
        <v>1</v>
      </c>
      <c r="C207" s="14">
        <v>1</v>
      </c>
      <c r="D207" s="229">
        <v>5.5400000000000005E-2</v>
      </c>
      <c r="E207" s="229">
        <v>7.7399999999999997E-2</v>
      </c>
      <c r="F207" s="229">
        <v>0.10319999999999999</v>
      </c>
      <c r="G207" s="229">
        <v>8.0099999999999991E-2</v>
      </c>
      <c r="H207" s="234">
        <v>3.9530000000000003E-2</v>
      </c>
      <c r="I207" s="229">
        <v>0.1082726767277478</v>
      </c>
      <c r="J207" s="229">
        <v>9.1799999999999993E-2</v>
      </c>
      <c r="K207" s="229">
        <v>8.5099999999999995E-2</v>
      </c>
      <c r="L207" s="229">
        <v>4.8099999999999997E-2</v>
      </c>
      <c r="M207" s="229">
        <v>8.2900000000000001E-2</v>
      </c>
      <c r="N207" s="229">
        <v>8.8599999999999998E-2</v>
      </c>
      <c r="O207" s="229">
        <v>8.4500000000000006E-2</v>
      </c>
      <c r="P207" s="229">
        <v>7.4700000000000003E-2</v>
      </c>
      <c r="Q207" s="229">
        <v>8.8599999999999998E-2</v>
      </c>
      <c r="R207" s="234">
        <v>3.61E-2</v>
      </c>
      <c r="S207" s="229">
        <v>8.2699130943468702E-2</v>
      </c>
      <c r="T207" s="229">
        <v>6.1200000000000004E-2</v>
      </c>
      <c r="U207" s="229">
        <v>7.5988481237190264E-2</v>
      </c>
      <c r="V207" s="229">
        <v>8.1600000000000006E-2</v>
      </c>
      <c r="W207" s="234">
        <v>0.11711000000000001</v>
      </c>
      <c r="X207" s="229">
        <v>9.920000000000001E-2</v>
      </c>
      <c r="Y207" s="230"/>
      <c r="Z207" s="231"/>
      <c r="AA207" s="231"/>
      <c r="AB207" s="231"/>
      <c r="AC207" s="231"/>
      <c r="AD207" s="231"/>
      <c r="AE207" s="231"/>
      <c r="AF207" s="231"/>
      <c r="AG207" s="231"/>
      <c r="AH207" s="231"/>
      <c r="AI207" s="231"/>
      <c r="AJ207" s="231"/>
      <c r="AK207" s="231"/>
      <c r="AL207" s="231"/>
      <c r="AM207" s="231"/>
      <c r="AN207" s="231"/>
      <c r="AO207" s="231"/>
      <c r="AP207" s="231"/>
      <c r="AQ207" s="231"/>
      <c r="AR207" s="231"/>
      <c r="AS207" s="231"/>
      <c r="AT207" s="231"/>
      <c r="AU207" s="231"/>
      <c r="AV207" s="231"/>
      <c r="AW207" s="231"/>
      <c r="AX207" s="231"/>
      <c r="AY207" s="231"/>
      <c r="AZ207" s="231"/>
      <c r="BA207" s="231"/>
      <c r="BB207" s="231"/>
      <c r="BC207" s="231"/>
      <c r="BD207" s="231"/>
      <c r="BE207" s="231"/>
      <c r="BF207" s="231"/>
      <c r="BG207" s="231"/>
      <c r="BH207" s="231"/>
      <c r="BI207" s="231"/>
      <c r="BJ207" s="231"/>
      <c r="BK207" s="231"/>
      <c r="BL207" s="231"/>
      <c r="BM207" s="232">
        <v>1</v>
      </c>
    </row>
    <row r="208" spans="1:65">
      <c r="A208" s="29"/>
      <c r="B208" s="19">
        <v>1</v>
      </c>
      <c r="C208" s="9">
        <v>2</v>
      </c>
      <c r="D208" s="23">
        <v>5.5999999999999994E-2</v>
      </c>
      <c r="E208" s="23">
        <v>7.3599999999999999E-2</v>
      </c>
      <c r="F208" s="23">
        <v>9.9599999999999994E-2</v>
      </c>
      <c r="G208" s="23">
        <v>8.3400000000000002E-2</v>
      </c>
      <c r="H208" s="235">
        <v>4.1770000000000002E-2</v>
      </c>
      <c r="I208" s="23">
        <v>0.10533672148336701</v>
      </c>
      <c r="J208" s="23">
        <v>9.0499999999999997E-2</v>
      </c>
      <c r="K208" s="23">
        <v>8.5999999999999993E-2</v>
      </c>
      <c r="L208" s="23">
        <v>5.5500000000000008E-2</v>
      </c>
      <c r="M208" s="23">
        <v>8.1299999999999997E-2</v>
      </c>
      <c r="N208" s="23">
        <v>8.6599999999999996E-2</v>
      </c>
      <c r="O208" s="23">
        <v>8.7500000000000008E-2</v>
      </c>
      <c r="P208" s="23">
        <v>7.4399999999999994E-2</v>
      </c>
      <c r="Q208" s="23">
        <v>0.10250000000000001</v>
      </c>
      <c r="R208" s="235">
        <v>3.5099999999999999E-2</v>
      </c>
      <c r="S208" s="23">
        <v>8.3110278438019908E-2</v>
      </c>
      <c r="T208" s="23">
        <v>5.8400000000000001E-2</v>
      </c>
      <c r="U208" s="23">
        <v>7.7201937389889036E-2</v>
      </c>
      <c r="V208" s="23">
        <v>7.8100000000000003E-2</v>
      </c>
      <c r="W208" s="235">
        <v>0.12455799999999999</v>
      </c>
      <c r="X208" s="23">
        <v>9.7099999999999992E-2</v>
      </c>
      <c r="Y208" s="230"/>
      <c r="Z208" s="231"/>
      <c r="AA208" s="231"/>
      <c r="AB208" s="231"/>
      <c r="AC208" s="231"/>
      <c r="AD208" s="231"/>
      <c r="AE208" s="231"/>
      <c r="AF208" s="231"/>
      <c r="AG208" s="231"/>
      <c r="AH208" s="231"/>
      <c r="AI208" s="231"/>
      <c r="AJ208" s="231"/>
      <c r="AK208" s="231"/>
      <c r="AL208" s="231"/>
      <c r="AM208" s="231"/>
      <c r="AN208" s="231"/>
      <c r="AO208" s="231"/>
      <c r="AP208" s="231"/>
      <c r="AQ208" s="231"/>
      <c r="AR208" s="231"/>
      <c r="AS208" s="231"/>
      <c r="AT208" s="231"/>
      <c r="AU208" s="231"/>
      <c r="AV208" s="231"/>
      <c r="AW208" s="231"/>
      <c r="AX208" s="231"/>
      <c r="AY208" s="231"/>
      <c r="AZ208" s="231"/>
      <c r="BA208" s="231"/>
      <c r="BB208" s="231"/>
      <c r="BC208" s="231"/>
      <c r="BD208" s="231"/>
      <c r="BE208" s="231"/>
      <c r="BF208" s="231"/>
      <c r="BG208" s="231"/>
      <c r="BH208" s="231"/>
      <c r="BI208" s="231"/>
      <c r="BJ208" s="231"/>
      <c r="BK208" s="231"/>
      <c r="BL208" s="231"/>
      <c r="BM208" s="232" t="e">
        <v>#N/A</v>
      </c>
    </row>
    <row r="209" spans="1:65">
      <c r="A209" s="29"/>
      <c r="B209" s="19">
        <v>1</v>
      </c>
      <c r="C209" s="9">
        <v>3</v>
      </c>
      <c r="D209" s="23">
        <v>5.5500000000000008E-2</v>
      </c>
      <c r="E209" s="23">
        <v>7.5499999999999998E-2</v>
      </c>
      <c r="F209" s="23">
        <v>0.1057</v>
      </c>
      <c r="G209" s="23">
        <v>8.7500000000000008E-2</v>
      </c>
      <c r="H209" s="235">
        <v>4.1139999999999996E-2</v>
      </c>
      <c r="I209" s="23">
        <v>0.10599487028910301</v>
      </c>
      <c r="J209" s="23">
        <v>9.0399999999999994E-2</v>
      </c>
      <c r="K209" s="23">
        <v>8.3400000000000002E-2</v>
      </c>
      <c r="L209" s="23">
        <v>5.4800000000000001E-2</v>
      </c>
      <c r="M209" s="23">
        <v>8.2100000000000006E-2</v>
      </c>
      <c r="N209" s="23">
        <v>8.6499999999999994E-2</v>
      </c>
      <c r="O209" s="23">
        <v>9.2999999999999999E-2</v>
      </c>
      <c r="P209" s="23">
        <v>7.640000000000001E-2</v>
      </c>
      <c r="Q209" s="23">
        <v>9.74E-2</v>
      </c>
      <c r="R209" s="235">
        <v>3.61E-2</v>
      </c>
      <c r="S209" s="23">
        <v>8.3000044494658962E-2</v>
      </c>
      <c r="T209" s="23">
        <v>6.25E-2</v>
      </c>
      <c r="U209" s="23">
        <v>7.7429234894777793E-2</v>
      </c>
      <c r="V209" s="23">
        <v>7.5499999999999998E-2</v>
      </c>
      <c r="W209" s="235">
        <v>0.12383689107827037</v>
      </c>
      <c r="X209" s="23">
        <v>9.8900000000000002E-2</v>
      </c>
      <c r="Y209" s="230"/>
      <c r="Z209" s="231"/>
      <c r="AA209" s="231"/>
      <c r="AB209" s="231"/>
      <c r="AC209" s="231"/>
      <c r="AD209" s="231"/>
      <c r="AE209" s="231"/>
      <c r="AF209" s="231"/>
      <c r="AG209" s="231"/>
      <c r="AH209" s="231"/>
      <c r="AI209" s="231"/>
      <c r="AJ209" s="231"/>
      <c r="AK209" s="231"/>
      <c r="AL209" s="231"/>
      <c r="AM209" s="231"/>
      <c r="AN209" s="231"/>
      <c r="AO209" s="231"/>
      <c r="AP209" s="231"/>
      <c r="AQ209" s="231"/>
      <c r="AR209" s="231"/>
      <c r="AS209" s="231"/>
      <c r="AT209" s="231"/>
      <c r="AU209" s="231"/>
      <c r="AV209" s="231"/>
      <c r="AW209" s="231"/>
      <c r="AX209" s="231"/>
      <c r="AY209" s="231"/>
      <c r="AZ209" s="231"/>
      <c r="BA209" s="231"/>
      <c r="BB209" s="231"/>
      <c r="BC209" s="231"/>
      <c r="BD209" s="231"/>
      <c r="BE209" s="231"/>
      <c r="BF209" s="231"/>
      <c r="BG209" s="231"/>
      <c r="BH209" s="231"/>
      <c r="BI209" s="231"/>
      <c r="BJ209" s="231"/>
      <c r="BK209" s="231"/>
      <c r="BL209" s="231"/>
      <c r="BM209" s="232">
        <v>16</v>
      </c>
    </row>
    <row r="210" spans="1:65">
      <c r="A210" s="29"/>
      <c r="B210" s="19">
        <v>1</v>
      </c>
      <c r="C210" s="9">
        <v>4</v>
      </c>
      <c r="D210" s="23">
        <v>5.2400000000000002E-2</v>
      </c>
      <c r="E210" s="23">
        <v>7.46E-2</v>
      </c>
      <c r="F210" s="23">
        <v>0.10740000000000001</v>
      </c>
      <c r="G210" s="23">
        <v>8.1799999999999998E-2</v>
      </c>
      <c r="H210" s="235">
        <v>4.1029999999999997E-2</v>
      </c>
      <c r="I210" s="23">
        <v>0.10418579186626915</v>
      </c>
      <c r="J210" s="23">
        <v>9.1299999999999992E-2</v>
      </c>
      <c r="K210" s="23">
        <v>8.1900000000000001E-2</v>
      </c>
      <c r="L210" s="23">
        <v>5.0600000000000006E-2</v>
      </c>
      <c r="M210" s="23">
        <v>8.09E-2</v>
      </c>
      <c r="N210" s="23">
        <v>8.6900000000000005E-2</v>
      </c>
      <c r="O210" s="23">
        <v>9.0899999999999995E-2</v>
      </c>
      <c r="P210" s="23">
        <v>7.4799999999999991E-2</v>
      </c>
      <c r="Q210" s="23">
        <v>9.3899999999999997E-2</v>
      </c>
      <c r="R210" s="235">
        <v>3.5400000000000001E-2</v>
      </c>
      <c r="S210" s="23">
        <v>8.3766814355817815E-2</v>
      </c>
      <c r="T210" s="23">
        <v>5.6599999999999998E-2</v>
      </c>
      <c r="U210" s="23">
        <v>7.0976346542739641E-2</v>
      </c>
      <c r="V210" s="23">
        <v>7.3899999999999993E-2</v>
      </c>
      <c r="W210" s="235">
        <v>0.12144225506294472</v>
      </c>
      <c r="X210" s="23">
        <v>9.7699999999999995E-2</v>
      </c>
      <c r="Y210" s="230"/>
      <c r="Z210" s="231"/>
      <c r="AA210" s="231"/>
      <c r="AB210" s="231"/>
      <c r="AC210" s="231"/>
      <c r="AD210" s="231"/>
      <c r="AE210" s="231"/>
      <c r="AF210" s="231"/>
      <c r="AG210" s="231"/>
      <c r="AH210" s="231"/>
      <c r="AI210" s="231"/>
      <c r="AJ210" s="231"/>
      <c r="AK210" s="231"/>
      <c r="AL210" s="231"/>
      <c r="AM210" s="231"/>
      <c r="AN210" s="231"/>
      <c r="AO210" s="231"/>
      <c r="AP210" s="231"/>
      <c r="AQ210" s="231"/>
      <c r="AR210" s="231"/>
      <c r="AS210" s="231"/>
      <c r="AT210" s="231"/>
      <c r="AU210" s="231"/>
      <c r="AV210" s="231"/>
      <c r="AW210" s="231"/>
      <c r="AX210" s="231"/>
      <c r="AY210" s="231"/>
      <c r="AZ210" s="231"/>
      <c r="BA210" s="231"/>
      <c r="BB210" s="231"/>
      <c r="BC210" s="231"/>
      <c r="BD210" s="231"/>
      <c r="BE210" s="231"/>
      <c r="BF210" s="231"/>
      <c r="BG210" s="231"/>
      <c r="BH210" s="231"/>
      <c r="BI210" s="231"/>
      <c r="BJ210" s="231"/>
      <c r="BK210" s="231"/>
      <c r="BL210" s="231"/>
      <c r="BM210" s="232">
        <v>8.1582937281631629E-2</v>
      </c>
    </row>
    <row r="211" spans="1:65">
      <c r="A211" s="29"/>
      <c r="B211" s="19">
        <v>1</v>
      </c>
      <c r="C211" s="9">
        <v>5</v>
      </c>
      <c r="D211" s="23">
        <v>5.9599999999999993E-2</v>
      </c>
      <c r="E211" s="23">
        <v>7.3200000000000001E-2</v>
      </c>
      <c r="F211" s="23">
        <v>0.1087</v>
      </c>
      <c r="G211" s="23">
        <v>8.1600000000000006E-2</v>
      </c>
      <c r="H211" s="235">
        <v>4.274E-2</v>
      </c>
      <c r="I211" s="23">
        <v>0.106255705772</v>
      </c>
      <c r="J211" s="23">
        <v>9.169999999999999E-2</v>
      </c>
      <c r="K211" s="23">
        <v>7.9500000000000001E-2</v>
      </c>
      <c r="L211" s="23">
        <v>4.82E-2</v>
      </c>
      <c r="M211" s="23">
        <v>8.2000000000000003E-2</v>
      </c>
      <c r="N211" s="23">
        <v>8.8099999999999998E-2</v>
      </c>
      <c r="O211" s="23">
        <v>9.0499999999999997E-2</v>
      </c>
      <c r="P211" s="23">
        <v>7.5700000000000003E-2</v>
      </c>
      <c r="Q211" s="23">
        <v>9.1299999999999992E-2</v>
      </c>
      <c r="R211" s="235">
        <v>3.6299999999999999E-2</v>
      </c>
      <c r="S211" s="23">
        <v>8.2238081322013323E-2</v>
      </c>
      <c r="T211" s="23">
        <v>5.9799999999999999E-2</v>
      </c>
      <c r="U211" s="23">
        <v>6.3913202881811459E-2</v>
      </c>
      <c r="V211" s="23">
        <v>0.08</v>
      </c>
      <c r="W211" s="23"/>
      <c r="X211" s="23">
        <v>9.74E-2</v>
      </c>
      <c r="Y211" s="230"/>
      <c r="Z211" s="231"/>
      <c r="AA211" s="231"/>
      <c r="AB211" s="231"/>
      <c r="AC211" s="231"/>
      <c r="AD211" s="231"/>
      <c r="AE211" s="231"/>
      <c r="AF211" s="231"/>
      <c r="AG211" s="231"/>
      <c r="AH211" s="231"/>
      <c r="AI211" s="231"/>
      <c r="AJ211" s="231"/>
      <c r="AK211" s="231"/>
      <c r="AL211" s="231"/>
      <c r="AM211" s="231"/>
      <c r="AN211" s="231"/>
      <c r="AO211" s="231"/>
      <c r="AP211" s="231"/>
      <c r="AQ211" s="231"/>
      <c r="AR211" s="231"/>
      <c r="AS211" s="231"/>
      <c r="AT211" s="231"/>
      <c r="AU211" s="231"/>
      <c r="AV211" s="231"/>
      <c r="AW211" s="231"/>
      <c r="AX211" s="231"/>
      <c r="AY211" s="231"/>
      <c r="AZ211" s="231"/>
      <c r="BA211" s="231"/>
      <c r="BB211" s="231"/>
      <c r="BC211" s="231"/>
      <c r="BD211" s="231"/>
      <c r="BE211" s="231"/>
      <c r="BF211" s="231"/>
      <c r="BG211" s="231"/>
      <c r="BH211" s="231"/>
      <c r="BI211" s="231"/>
      <c r="BJ211" s="231"/>
      <c r="BK211" s="231"/>
      <c r="BL211" s="231"/>
      <c r="BM211" s="232">
        <v>27</v>
      </c>
    </row>
    <row r="212" spans="1:65">
      <c r="A212" s="29"/>
      <c r="B212" s="19">
        <v>1</v>
      </c>
      <c r="C212" s="9">
        <v>6</v>
      </c>
      <c r="D212" s="23">
        <v>5.8699999999999995E-2</v>
      </c>
      <c r="E212" s="23">
        <v>7.4899999999999994E-2</v>
      </c>
      <c r="F212" s="23"/>
      <c r="G212" s="23">
        <v>8.6999999999999994E-2</v>
      </c>
      <c r="H212" s="235">
        <v>4.2160000000000003E-2</v>
      </c>
      <c r="I212" s="23">
        <v>0.10672764976047699</v>
      </c>
      <c r="J212" s="23">
        <v>9.01E-2</v>
      </c>
      <c r="K212" s="23">
        <v>8.1299999999999997E-2</v>
      </c>
      <c r="L212" s="23">
        <v>4.5899999999999996E-2</v>
      </c>
      <c r="M212" s="23">
        <v>8.48E-2</v>
      </c>
      <c r="N212" s="23">
        <v>8.6800000000000002E-2</v>
      </c>
      <c r="O212" s="23">
        <v>8.9400000000000007E-2</v>
      </c>
      <c r="P212" s="23">
        <v>7.6600000000000001E-2</v>
      </c>
      <c r="Q212" s="23">
        <v>9.1200000000000003E-2</v>
      </c>
      <c r="R212" s="235">
        <v>3.6499999999999998E-2</v>
      </c>
      <c r="S212" s="23">
        <v>8.3792043515187709E-2</v>
      </c>
      <c r="T212" s="23">
        <v>5.45E-2</v>
      </c>
      <c r="U212" s="23">
        <v>6.5348214501676605E-2</v>
      </c>
      <c r="V212" s="23">
        <v>7.9199999999999993E-2</v>
      </c>
      <c r="W212" s="23"/>
      <c r="X212" s="23">
        <v>9.8500000000000004E-2</v>
      </c>
      <c r="Y212" s="230"/>
      <c r="Z212" s="231"/>
      <c r="AA212" s="231"/>
      <c r="AB212" s="231"/>
      <c r="AC212" s="231"/>
      <c r="AD212" s="231"/>
      <c r="AE212" s="231"/>
      <c r="AF212" s="231"/>
      <c r="AG212" s="231"/>
      <c r="AH212" s="231"/>
      <c r="AI212" s="231"/>
      <c r="AJ212" s="231"/>
      <c r="AK212" s="231"/>
      <c r="AL212" s="231"/>
      <c r="AM212" s="231"/>
      <c r="AN212" s="231"/>
      <c r="AO212" s="231"/>
      <c r="AP212" s="231"/>
      <c r="AQ212" s="231"/>
      <c r="AR212" s="231"/>
      <c r="AS212" s="231"/>
      <c r="AT212" s="231"/>
      <c r="AU212" s="231"/>
      <c r="AV212" s="231"/>
      <c r="AW212" s="231"/>
      <c r="AX212" s="231"/>
      <c r="AY212" s="231"/>
      <c r="AZ212" s="231"/>
      <c r="BA212" s="231"/>
      <c r="BB212" s="231"/>
      <c r="BC212" s="231"/>
      <c r="BD212" s="231"/>
      <c r="BE212" s="231"/>
      <c r="BF212" s="231"/>
      <c r="BG212" s="231"/>
      <c r="BH212" s="231"/>
      <c r="BI212" s="231"/>
      <c r="BJ212" s="231"/>
      <c r="BK212" s="231"/>
      <c r="BL212" s="231"/>
      <c r="BM212" s="54"/>
    </row>
    <row r="213" spans="1:65">
      <c r="A213" s="29"/>
      <c r="B213" s="20" t="s">
        <v>271</v>
      </c>
      <c r="C213" s="12"/>
      <c r="D213" s="233">
        <v>5.6266666666666659E-2</v>
      </c>
      <c r="E213" s="233">
        <v>7.4866666666666651E-2</v>
      </c>
      <c r="F213" s="233">
        <v>0.10491999999999999</v>
      </c>
      <c r="G213" s="233">
        <v>8.3566666666666664E-2</v>
      </c>
      <c r="H213" s="233">
        <v>4.1395000000000001E-2</v>
      </c>
      <c r="I213" s="233">
        <v>0.10612890264982733</v>
      </c>
      <c r="J213" s="233">
        <v>9.0966666666666654E-2</v>
      </c>
      <c r="K213" s="233">
        <v>8.2866666666666658E-2</v>
      </c>
      <c r="L213" s="233">
        <v>5.0516666666666661E-2</v>
      </c>
      <c r="M213" s="233">
        <v>8.2333333333333342E-2</v>
      </c>
      <c r="N213" s="233">
        <v>8.7250000000000008E-2</v>
      </c>
      <c r="O213" s="233">
        <v>8.9300000000000004E-2</v>
      </c>
      <c r="P213" s="233">
        <v>7.5433333333333338E-2</v>
      </c>
      <c r="Q213" s="233">
        <v>9.4149999999999998E-2</v>
      </c>
      <c r="R213" s="233">
        <v>3.5916666666666666E-2</v>
      </c>
      <c r="S213" s="233">
        <v>8.3101065511527739E-2</v>
      </c>
      <c r="T213" s="233">
        <v>5.8833333333333342E-2</v>
      </c>
      <c r="U213" s="233">
        <v>7.1809569574680807E-2</v>
      </c>
      <c r="V213" s="233">
        <v>7.8050000000000008E-2</v>
      </c>
      <c r="W213" s="233">
        <v>0.12173678653530376</v>
      </c>
      <c r="X213" s="233">
        <v>9.8133333333333336E-2</v>
      </c>
      <c r="Y213" s="230"/>
      <c r="Z213" s="231"/>
      <c r="AA213" s="231"/>
      <c r="AB213" s="231"/>
      <c r="AC213" s="231"/>
      <c r="AD213" s="231"/>
      <c r="AE213" s="231"/>
      <c r="AF213" s="231"/>
      <c r="AG213" s="231"/>
      <c r="AH213" s="231"/>
      <c r="AI213" s="231"/>
      <c r="AJ213" s="231"/>
      <c r="AK213" s="231"/>
      <c r="AL213" s="231"/>
      <c r="AM213" s="231"/>
      <c r="AN213" s="231"/>
      <c r="AO213" s="231"/>
      <c r="AP213" s="231"/>
      <c r="AQ213" s="231"/>
      <c r="AR213" s="231"/>
      <c r="AS213" s="231"/>
      <c r="AT213" s="231"/>
      <c r="AU213" s="231"/>
      <c r="AV213" s="231"/>
      <c r="AW213" s="231"/>
      <c r="AX213" s="231"/>
      <c r="AY213" s="231"/>
      <c r="AZ213" s="231"/>
      <c r="BA213" s="231"/>
      <c r="BB213" s="231"/>
      <c r="BC213" s="231"/>
      <c r="BD213" s="231"/>
      <c r="BE213" s="231"/>
      <c r="BF213" s="231"/>
      <c r="BG213" s="231"/>
      <c r="BH213" s="231"/>
      <c r="BI213" s="231"/>
      <c r="BJ213" s="231"/>
      <c r="BK213" s="231"/>
      <c r="BL213" s="231"/>
      <c r="BM213" s="54"/>
    </row>
    <row r="214" spans="1:65">
      <c r="A214" s="29"/>
      <c r="B214" s="3" t="s">
        <v>272</v>
      </c>
      <c r="C214" s="28"/>
      <c r="D214" s="23">
        <v>5.5750000000000001E-2</v>
      </c>
      <c r="E214" s="23">
        <v>7.4749999999999997E-2</v>
      </c>
      <c r="F214" s="23">
        <v>0.1057</v>
      </c>
      <c r="G214" s="23">
        <v>8.2600000000000007E-2</v>
      </c>
      <c r="H214" s="23">
        <v>4.1454999999999999E-2</v>
      </c>
      <c r="I214" s="23">
        <v>0.1061252880305515</v>
      </c>
      <c r="J214" s="23">
        <v>9.0899999999999995E-2</v>
      </c>
      <c r="K214" s="23">
        <v>8.2650000000000001E-2</v>
      </c>
      <c r="L214" s="23">
        <v>4.9399999999999999E-2</v>
      </c>
      <c r="M214" s="23">
        <v>8.2050000000000012E-2</v>
      </c>
      <c r="N214" s="23">
        <v>8.6850000000000011E-2</v>
      </c>
      <c r="O214" s="23">
        <v>8.9950000000000002E-2</v>
      </c>
      <c r="P214" s="23">
        <v>7.5249999999999997E-2</v>
      </c>
      <c r="Q214" s="23">
        <v>9.2599999999999988E-2</v>
      </c>
      <c r="R214" s="23">
        <v>3.61E-2</v>
      </c>
      <c r="S214" s="23">
        <v>8.3055161466339428E-2</v>
      </c>
      <c r="T214" s="23">
        <v>5.91E-2</v>
      </c>
      <c r="U214" s="23">
        <v>7.3482413889964959E-2</v>
      </c>
      <c r="V214" s="23">
        <v>7.8649999999999998E-2</v>
      </c>
      <c r="W214" s="23">
        <v>0.12263957307060755</v>
      </c>
      <c r="X214" s="23">
        <v>9.8099999999999993E-2</v>
      </c>
      <c r="Y214" s="230"/>
      <c r="Z214" s="231"/>
      <c r="AA214" s="231"/>
      <c r="AB214" s="231"/>
      <c r="AC214" s="231"/>
      <c r="AD214" s="231"/>
      <c r="AE214" s="231"/>
      <c r="AF214" s="231"/>
      <c r="AG214" s="231"/>
      <c r="AH214" s="231"/>
      <c r="AI214" s="231"/>
      <c r="AJ214" s="231"/>
      <c r="AK214" s="231"/>
      <c r="AL214" s="231"/>
      <c r="AM214" s="231"/>
      <c r="AN214" s="231"/>
      <c r="AO214" s="231"/>
      <c r="AP214" s="231"/>
      <c r="AQ214" s="231"/>
      <c r="AR214" s="231"/>
      <c r="AS214" s="231"/>
      <c r="AT214" s="231"/>
      <c r="AU214" s="231"/>
      <c r="AV214" s="231"/>
      <c r="AW214" s="231"/>
      <c r="AX214" s="231"/>
      <c r="AY214" s="231"/>
      <c r="AZ214" s="231"/>
      <c r="BA214" s="231"/>
      <c r="BB214" s="231"/>
      <c r="BC214" s="231"/>
      <c r="BD214" s="231"/>
      <c r="BE214" s="231"/>
      <c r="BF214" s="231"/>
      <c r="BG214" s="231"/>
      <c r="BH214" s="231"/>
      <c r="BI214" s="231"/>
      <c r="BJ214" s="231"/>
      <c r="BK214" s="231"/>
      <c r="BL214" s="231"/>
      <c r="BM214" s="54"/>
    </row>
    <row r="215" spans="1:65">
      <c r="A215" s="29"/>
      <c r="B215" s="3" t="s">
        <v>273</v>
      </c>
      <c r="C215" s="28"/>
      <c r="D215" s="23">
        <v>2.5843116427139057E-3</v>
      </c>
      <c r="E215" s="23">
        <v>1.5015547498065669E-3</v>
      </c>
      <c r="F215" s="23">
        <v>3.6162134892730059E-3</v>
      </c>
      <c r="G215" s="23">
        <v>3.0428057227937966E-3</v>
      </c>
      <c r="H215" s="23">
        <v>1.1145716666056068E-3</v>
      </c>
      <c r="I215" s="23">
        <v>1.3705137447587808E-3</v>
      </c>
      <c r="J215" s="23">
        <v>7.2571803523590499E-4</v>
      </c>
      <c r="K215" s="23">
        <v>2.4418572166829606E-3</v>
      </c>
      <c r="L215" s="23">
        <v>3.8912294543841405E-3</v>
      </c>
      <c r="M215" s="23">
        <v>1.3923601066773881E-3</v>
      </c>
      <c r="N215" s="23">
        <v>8.780660567406077E-4</v>
      </c>
      <c r="O215" s="23">
        <v>2.96580511834476E-3</v>
      </c>
      <c r="P215" s="23">
        <v>9.3523615556001429E-4</v>
      </c>
      <c r="Q215" s="23">
        <v>5.0591501262563891E-3</v>
      </c>
      <c r="R215" s="23">
        <v>5.4558836742242404E-4</v>
      </c>
      <c r="S215" s="23">
        <v>6.0617742574792374E-4</v>
      </c>
      <c r="T215" s="23">
        <v>2.9642312100554291E-3</v>
      </c>
      <c r="U215" s="23">
        <v>6.0484303516879926E-3</v>
      </c>
      <c r="V215" s="23">
        <v>2.8794096617188775E-3</v>
      </c>
      <c r="W215" s="23">
        <v>3.3597414055375543E-3</v>
      </c>
      <c r="X215" s="23">
        <v>8.5479042265731791E-4</v>
      </c>
      <c r="Y215" s="230"/>
      <c r="Z215" s="231"/>
      <c r="AA215" s="231"/>
      <c r="AB215" s="231"/>
      <c r="AC215" s="231"/>
      <c r="AD215" s="231"/>
      <c r="AE215" s="231"/>
      <c r="AF215" s="231"/>
      <c r="AG215" s="231"/>
      <c r="AH215" s="231"/>
      <c r="AI215" s="231"/>
      <c r="AJ215" s="231"/>
      <c r="AK215" s="231"/>
      <c r="AL215" s="231"/>
      <c r="AM215" s="231"/>
      <c r="AN215" s="231"/>
      <c r="AO215" s="231"/>
      <c r="AP215" s="231"/>
      <c r="AQ215" s="231"/>
      <c r="AR215" s="231"/>
      <c r="AS215" s="231"/>
      <c r="AT215" s="231"/>
      <c r="AU215" s="231"/>
      <c r="AV215" s="231"/>
      <c r="AW215" s="231"/>
      <c r="AX215" s="231"/>
      <c r="AY215" s="231"/>
      <c r="AZ215" s="231"/>
      <c r="BA215" s="231"/>
      <c r="BB215" s="231"/>
      <c r="BC215" s="231"/>
      <c r="BD215" s="231"/>
      <c r="BE215" s="231"/>
      <c r="BF215" s="231"/>
      <c r="BG215" s="231"/>
      <c r="BH215" s="231"/>
      <c r="BI215" s="231"/>
      <c r="BJ215" s="231"/>
      <c r="BK215" s="231"/>
      <c r="BL215" s="231"/>
      <c r="BM215" s="54"/>
    </row>
    <row r="216" spans="1:65">
      <c r="A216" s="29"/>
      <c r="B216" s="3" t="s">
        <v>86</v>
      </c>
      <c r="C216" s="28"/>
      <c r="D216" s="13">
        <v>4.5929709289939086E-2</v>
      </c>
      <c r="E216" s="13">
        <v>2.0056385794388697E-2</v>
      </c>
      <c r="F216" s="13">
        <v>3.4466388574847566E-2</v>
      </c>
      <c r="G216" s="13">
        <v>3.6411715869092101E-2</v>
      </c>
      <c r="H216" s="13">
        <v>2.6925272777040869E-2</v>
      </c>
      <c r="I216" s="13">
        <v>1.2913671116347971E-2</v>
      </c>
      <c r="J216" s="13">
        <v>7.9778457519520535E-3</v>
      </c>
      <c r="K216" s="13">
        <v>2.946730349979438E-2</v>
      </c>
      <c r="L216" s="13">
        <v>7.7028626612685072E-2</v>
      </c>
      <c r="M216" s="13">
        <v>1.6911256356405523E-2</v>
      </c>
      <c r="N216" s="13">
        <v>1.0063794346597222E-2</v>
      </c>
      <c r="O216" s="13">
        <v>3.3211703452908845E-2</v>
      </c>
      <c r="P216" s="13">
        <v>1.2398181470084148E-2</v>
      </c>
      <c r="Q216" s="13">
        <v>5.3734998685675932E-2</v>
      </c>
      <c r="R216" s="13">
        <v>1.5190395380670739E-2</v>
      </c>
      <c r="S216" s="13">
        <v>7.2944603299200193E-3</v>
      </c>
      <c r="T216" s="13">
        <v>5.0383533315389722E-2</v>
      </c>
      <c r="U216" s="13">
        <v>8.4228750952165532E-2</v>
      </c>
      <c r="V216" s="13">
        <v>3.6891859855462873E-2</v>
      </c>
      <c r="W216" s="13">
        <v>2.7598407196030485E-2</v>
      </c>
      <c r="X216" s="13">
        <v>8.7105002308829945E-3</v>
      </c>
      <c r="Y216" s="147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3"/>
    </row>
    <row r="217" spans="1:65">
      <c r="A217" s="29"/>
      <c r="B217" s="3" t="s">
        <v>274</v>
      </c>
      <c r="C217" s="28"/>
      <c r="D217" s="13">
        <v>-0.31031330151267944</v>
      </c>
      <c r="E217" s="13">
        <v>-8.2324452131207426E-2</v>
      </c>
      <c r="F217" s="13">
        <v>0.2860532299518308</v>
      </c>
      <c r="G217" s="13">
        <v>2.4315493547223177E-2</v>
      </c>
      <c r="H217" s="13">
        <v>-0.49260223547601945</v>
      </c>
      <c r="I217" s="13">
        <v>0.30087131189529037</v>
      </c>
      <c r="J217" s="13">
        <v>0.11502073469899154</v>
      </c>
      <c r="K217" s="13">
        <v>1.5735268032866623E-2</v>
      </c>
      <c r="L217" s="13">
        <v>-0.38079372538060763</v>
      </c>
      <c r="M217" s="13">
        <v>9.1979533552619674E-3</v>
      </c>
      <c r="N217" s="13">
        <v>6.9463823039432437E-2</v>
      </c>
      <c r="O217" s="13">
        <v>9.4591626331476331E-2</v>
      </c>
      <c r="P217" s="13">
        <v>-7.5378555286251925E-2</v>
      </c>
      <c r="Q217" s="13">
        <v>0.15404033168094622</v>
      </c>
      <c r="R217" s="13">
        <v>-0.55975271468004262</v>
      </c>
      <c r="S217" s="13">
        <v>1.8608403674599261E-2</v>
      </c>
      <c r="T217" s="13">
        <v>-0.27885247462670548</v>
      </c>
      <c r="U217" s="13">
        <v>-0.1197967128005244</v>
      </c>
      <c r="V217" s="13">
        <v>-4.3304855149252641E-2</v>
      </c>
      <c r="W217" s="13">
        <v>0.49218440266568764</v>
      </c>
      <c r="X217" s="13">
        <v>0.2028659006793081</v>
      </c>
      <c r="Y217" s="147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3"/>
    </row>
    <row r="218" spans="1:65">
      <c r="A218" s="29"/>
      <c r="B218" s="45" t="s">
        <v>275</v>
      </c>
      <c r="C218" s="46"/>
      <c r="D218" s="44">
        <v>1.62</v>
      </c>
      <c r="E218" s="44">
        <v>0.49</v>
      </c>
      <c r="F218" s="44">
        <v>1.34</v>
      </c>
      <c r="G218" s="44">
        <v>0.04</v>
      </c>
      <c r="H218" s="44">
        <v>2.5299999999999998</v>
      </c>
      <c r="I218" s="44">
        <v>1.42</v>
      </c>
      <c r="J218" s="44">
        <v>0.49</v>
      </c>
      <c r="K218" s="44">
        <v>0</v>
      </c>
      <c r="L218" s="44">
        <v>1.97</v>
      </c>
      <c r="M218" s="44">
        <v>0.03</v>
      </c>
      <c r="N218" s="44">
        <v>0.27</v>
      </c>
      <c r="O218" s="44">
        <v>0.39</v>
      </c>
      <c r="P218" s="44">
        <v>0.45</v>
      </c>
      <c r="Q218" s="44">
        <v>0.69</v>
      </c>
      <c r="R218" s="44">
        <v>2.86</v>
      </c>
      <c r="S218" s="44">
        <v>0.01</v>
      </c>
      <c r="T218" s="44">
        <v>1.47</v>
      </c>
      <c r="U218" s="44">
        <v>0.67</v>
      </c>
      <c r="V218" s="44">
        <v>0.28999999999999998</v>
      </c>
      <c r="W218" s="44">
        <v>2.37</v>
      </c>
      <c r="X218" s="44">
        <v>0.93</v>
      </c>
      <c r="Y218" s="147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3"/>
    </row>
    <row r="219" spans="1:65">
      <c r="B219" s="3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BM219" s="53"/>
    </row>
    <row r="220" spans="1:65" ht="15">
      <c r="B220" s="8" t="s">
        <v>501</v>
      </c>
      <c r="BM220" s="27" t="s">
        <v>66</v>
      </c>
    </row>
    <row r="221" spans="1:65" ht="15">
      <c r="A221" s="24" t="s">
        <v>28</v>
      </c>
      <c r="B221" s="18" t="s">
        <v>118</v>
      </c>
      <c r="C221" s="15" t="s">
        <v>119</v>
      </c>
      <c r="D221" s="16" t="s">
        <v>244</v>
      </c>
      <c r="E221" s="17" t="s">
        <v>244</v>
      </c>
      <c r="F221" s="17" t="s">
        <v>244</v>
      </c>
      <c r="G221" s="17" t="s">
        <v>244</v>
      </c>
      <c r="H221" s="17" t="s">
        <v>244</v>
      </c>
      <c r="I221" s="17" t="s">
        <v>244</v>
      </c>
      <c r="J221" s="17" t="s">
        <v>244</v>
      </c>
      <c r="K221" s="17" t="s">
        <v>244</v>
      </c>
      <c r="L221" s="17" t="s">
        <v>244</v>
      </c>
      <c r="M221" s="17" t="s">
        <v>244</v>
      </c>
      <c r="N221" s="17" t="s">
        <v>244</v>
      </c>
      <c r="O221" s="17" t="s">
        <v>244</v>
      </c>
      <c r="P221" s="17" t="s">
        <v>244</v>
      </c>
      <c r="Q221" s="17" t="s">
        <v>244</v>
      </c>
      <c r="R221" s="17" t="s">
        <v>244</v>
      </c>
      <c r="S221" s="17" t="s">
        <v>244</v>
      </c>
      <c r="T221" s="17" t="s">
        <v>244</v>
      </c>
      <c r="U221" s="17" t="s">
        <v>244</v>
      </c>
      <c r="V221" s="17" t="s">
        <v>244</v>
      </c>
      <c r="W221" s="17" t="s">
        <v>244</v>
      </c>
      <c r="X221" s="147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7">
        <v>1</v>
      </c>
    </row>
    <row r="222" spans="1:65">
      <c r="A222" s="29"/>
      <c r="B222" s="19" t="s">
        <v>245</v>
      </c>
      <c r="C222" s="9" t="s">
        <v>245</v>
      </c>
      <c r="D222" s="145" t="s">
        <v>247</v>
      </c>
      <c r="E222" s="146" t="s">
        <v>248</v>
      </c>
      <c r="F222" s="146" t="s">
        <v>249</v>
      </c>
      <c r="G222" s="146" t="s">
        <v>250</v>
      </c>
      <c r="H222" s="146" t="s">
        <v>287</v>
      </c>
      <c r="I222" s="146" t="s">
        <v>251</v>
      </c>
      <c r="J222" s="146" t="s">
        <v>252</v>
      </c>
      <c r="K222" s="146" t="s">
        <v>253</v>
      </c>
      <c r="L222" s="146" t="s">
        <v>254</v>
      </c>
      <c r="M222" s="146" t="s">
        <v>255</v>
      </c>
      <c r="N222" s="146" t="s">
        <v>256</v>
      </c>
      <c r="O222" s="146" t="s">
        <v>257</v>
      </c>
      <c r="P222" s="146" t="s">
        <v>258</v>
      </c>
      <c r="Q222" s="146" t="s">
        <v>260</v>
      </c>
      <c r="R222" s="146" t="s">
        <v>261</v>
      </c>
      <c r="S222" s="146" t="s">
        <v>262</v>
      </c>
      <c r="T222" s="146" t="s">
        <v>263</v>
      </c>
      <c r="U222" s="146" t="s">
        <v>288</v>
      </c>
      <c r="V222" s="146" t="s">
        <v>290</v>
      </c>
      <c r="W222" s="146" t="s">
        <v>264</v>
      </c>
      <c r="X222" s="147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7" t="s">
        <v>3</v>
      </c>
    </row>
    <row r="223" spans="1:65">
      <c r="A223" s="29"/>
      <c r="B223" s="19"/>
      <c r="C223" s="9"/>
      <c r="D223" s="10" t="s">
        <v>291</v>
      </c>
      <c r="E223" s="11" t="s">
        <v>291</v>
      </c>
      <c r="F223" s="11" t="s">
        <v>292</v>
      </c>
      <c r="G223" s="11" t="s">
        <v>291</v>
      </c>
      <c r="H223" s="11" t="s">
        <v>291</v>
      </c>
      <c r="I223" s="11" t="s">
        <v>292</v>
      </c>
      <c r="J223" s="11" t="s">
        <v>292</v>
      </c>
      <c r="K223" s="11" t="s">
        <v>291</v>
      </c>
      <c r="L223" s="11" t="s">
        <v>291</v>
      </c>
      <c r="M223" s="11" t="s">
        <v>291</v>
      </c>
      <c r="N223" s="11" t="s">
        <v>292</v>
      </c>
      <c r="O223" s="11" t="s">
        <v>292</v>
      </c>
      <c r="P223" s="11" t="s">
        <v>291</v>
      </c>
      <c r="Q223" s="11" t="s">
        <v>292</v>
      </c>
      <c r="R223" s="11" t="s">
        <v>292</v>
      </c>
      <c r="S223" s="11" t="s">
        <v>292</v>
      </c>
      <c r="T223" s="11" t="s">
        <v>292</v>
      </c>
      <c r="U223" s="11" t="s">
        <v>121</v>
      </c>
      <c r="V223" s="11" t="s">
        <v>291</v>
      </c>
      <c r="W223" s="11" t="s">
        <v>291</v>
      </c>
      <c r="X223" s="147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7">
        <v>2</v>
      </c>
    </row>
    <row r="224" spans="1:65">
      <c r="A224" s="29"/>
      <c r="B224" s="19"/>
      <c r="C224" s="9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147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7">
        <v>3</v>
      </c>
    </row>
    <row r="225" spans="1:65">
      <c r="A225" s="29"/>
      <c r="B225" s="18">
        <v>1</v>
      </c>
      <c r="C225" s="14">
        <v>1</v>
      </c>
      <c r="D225" s="21">
        <v>4.29</v>
      </c>
      <c r="E225" s="21">
        <v>5.09</v>
      </c>
      <c r="F225" s="21">
        <v>4.47</v>
      </c>
      <c r="G225" s="21">
        <v>4.59</v>
      </c>
      <c r="H225" s="141">
        <v>1.4</v>
      </c>
      <c r="I225" s="21">
        <v>4.68276679836735</v>
      </c>
      <c r="J225" s="21">
        <v>4.6100000000000003</v>
      </c>
      <c r="K225" s="21">
        <v>4.9800000000000004</v>
      </c>
      <c r="L225" s="141" t="s">
        <v>110</v>
      </c>
      <c r="M225" s="21">
        <v>4.79</v>
      </c>
      <c r="N225" s="21">
        <v>4.5</v>
      </c>
      <c r="O225" s="21">
        <v>5.37</v>
      </c>
      <c r="P225" s="21">
        <v>4.1500000000000004</v>
      </c>
      <c r="Q225" s="21">
        <v>4.71</v>
      </c>
      <c r="R225" s="21">
        <v>4.59</v>
      </c>
      <c r="S225" s="21">
        <v>5.0771072776977455</v>
      </c>
      <c r="T225" s="21">
        <v>4.5999999999999996</v>
      </c>
      <c r="U225" s="21">
        <v>4.3318719828984467</v>
      </c>
      <c r="V225" s="21">
        <v>4.7</v>
      </c>
      <c r="W225" s="141">
        <v>5</v>
      </c>
      <c r="X225" s="147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7">
        <v>1</v>
      </c>
    </row>
    <row r="226" spans="1:65">
      <c r="A226" s="29"/>
      <c r="B226" s="19">
        <v>1</v>
      </c>
      <c r="C226" s="9">
        <v>2</v>
      </c>
      <c r="D226" s="11">
        <v>4.34</v>
      </c>
      <c r="E226" s="11">
        <v>5.17</v>
      </c>
      <c r="F226" s="11">
        <v>4.5199999999999996</v>
      </c>
      <c r="G226" s="11">
        <v>4.74</v>
      </c>
      <c r="H226" s="142">
        <v>2.2999999999999998</v>
      </c>
      <c r="I226" s="11">
        <v>4.7344362658371244</v>
      </c>
      <c r="J226" s="11">
        <v>5.03</v>
      </c>
      <c r="K226" s="11">
        <v>4.8899999999999997</v>
      </c>
      <c r="L226" s="142" t="s">
        <v>110</v>
      </c>
      <c r="M226" s="11">
        <v>4.9400000000000004</v>
      </c>
      <c r="N226" s="11">
        <v>4.5</v>
      </c>
      <c r="O226" s="11">
        <v>5.3</v>
      </c>
      <c r="P226" s="11">
        <v>4.13</v>
      </c>
      <c r="Q226" s="11">
        <v>4.7699999999999996</v>
      </c>
      <c r="R226" s="11">
        <v>4.57</v>
      </c>
      <c r="S226" s="11">
        <v>5.0465401653371496</v>
      </c>
      <c r="T226" s="11">
        <v>4.5</v>
      </c>
      <c r="U226" s="11">
        <v>4.5649663002930172</v>
      </c>
      <c r="V226" s="11">
        <v>4.7</v>
      </c>
      <c r="W226" s="142">
        <v>5</v>
      </c>
      <c r="X226" s="147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 t="e">
        <v>#N/A</v>
      </c>
    </row>
    <row r="227" spans="1:65">
      <c r="A227" s="29"/>
      <c r="B227" s="19">
        <v>1</v>
      </c>
      <c r="C227" s="9">
        <v>3</v>
      </c>
      <c r="D227" s="11">
        <v>4.04</v>
      </c>
      <c r="E227" s="148">
        <v>4.8600000000000003</v>
      </c>
      <c r="F227" s="11">
        <v>4.5599999999999996</v>
      </c>
      <c r="G227" s="11">
        <v>4.66</v>
      </c>
      <c r="H227" s="142">
        <v>2.2999999999999998</v>
      </c>
      <c r="I227" s="11">
        <v>4.6990114563861498</v>
      </c>
      <c r="J227" s="11">
        <v>5.07</v>
      </c>
      <c r="K227" s="11">
        <v>4.53</v>
      </c>
      <c r="L227" s="142" t="s">
        <v>110</v>
      </c>
      <c r="M227" s="11">
        <v>4.9000000000000004</v>
      </c>
      <c r="N227" s="11">
        <v>4.4000000000000004</v>
      </c>
      <c r="O227" s="11">
        <v>5.42</v>
      </c>
      <c r="P227" s="11">
        <v>4.18</v>
      </c>
      <c r="Q227" s="11">
        <v>4.67</v>
      </c>
      <c r="R227" s="11">
        <v>4.59</v>
      </c>
      <c r="S227" s="11">
        <v>5.0538250159456748</v>
      </c>
      <c r="T227" s="11">
        <v>4.5999999999999996</v>
      </c>
      <c r="U227" s="11">
        <v>4.3100968219031222</v>
      </c>
      <c r="V227" s="11">
        <v>4.7</v>
      </c>
      <c r="W227" s="142">
        <v>5</v>
      </c>
      <c r="X227" s="147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>
        <v>16</v>
      </c>
    </row>
    <row r="228" spans="1:65">
      <c r="A228" s="29"/>
      <c r="B228" s="19">
        <v>1</v>
      </c>
      <c r="C228" s="9">
        <v>4</v>
      </c>
      <c r="D228" s="11">
        <v>4.4000000000000004</v>
      </c>
      <c r="E228" s="11">
        <v>5.08</v>
      </c>
      <c r="F228" s="11">
        <v>4.45</v>
      </c>
      <c r="G228" s="11">
        <v>4.82</v>
      </c>
      <c r="H228" s="142">
        <v>2.6</v>
      </c>
      <c r="I228" s="11">
        <v>4.6531682887722399</v>
      </c>
      <c r="J228" s="11">
        <v>4.83</v>
      </c>
      <c r="K228" s="11">
        <v>4.67</v>
      </c>
      <c r="L228" s="142" t="s">
        <v>110</v>
      </c>
      <c r="M228" s="11">
        <v>4.82</v>
      </c>
      <c r="N228" s="11">
        <v>4.4000000000000004</v>
      </c>
      <c r="O228" s="11">
        <v>5.28</v>
      </c>
      <c r="P228" s="11">
        <v>4.25</v>
      </c>
      <c r="Q228" s="11">
        <v>4.68</v>
      </c>
      <c r="R228" s="11">
        <v>4.6500000000000004</v>
      </c>
      <c r="S228" s="11">
        <v>5.0702446188371493</v>
      </c>
      <c r="T228" s="11">
        <v>4.5999999999999996</v>
      </c>
      <c r="U228" s="11">
        <v>4.5202819599501085</v>
      </c>
      <c r="V228" s="11">
        <v>4.75</v>
      </c>
      <c r="W228" s="142">
        <v>4</v>
      </c>
      <c r="X228" s="147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7">
        <v>4.6789424259974117</v>
      </c>
    </row>
    <row r="229" spans="1:65">
      <c r="A229" s="29"/>
      <c r="B229" s="19">
        <v>1</v>
      </c>
      <c r="C229" s="9">
        <v>5</v>
      </c>
      <c r="D229" s="11">
        <v>4.41</v>
      </c>
      <c r="E229" s="11">
        <v>5.08</v>
      </c>
      <c r="F229" s="11">
        <v>4.47</v>
      </c>
      <c r="G229" s="11">
        <v>4.5999999999999996</v>
      </c>
      <c r="H229" s="142">
        <v>3.2</v>
      </c>
      <c r="I229" s="11">
        <v>4.7077726202614496</v>
      </c>
      <c r="J229" s="11">
        <v>4.66</v>
      </c>
      <c r="K229" s="11">
        <v>4.5999999999999996</v>
      </c>
      <c r="L229" s="142" t="s">
        <v>110</v>
      </c>
      <c r="M229" s="11">
        <v>4.6500000000000004</v>
      </c>
      <c r="N229" s="11">
        <v>4.4000000000000004</v>
      </c>
      <c r="O229" s="11">
        <v>5.0599999999999996</v>
      </c>
      <c r="P229" s="11">
        <v>4.25</v>
      </c>
      <c r="Q229" s="11">
        <v>4.71</v>
      </c>
      <c r="R229" s="11">
        <v>4.68</v>
      </c>
      <c r="S229" s="11">
        <v>5.0134286052601773</v>
      </c>
      <c r="T229" s="11">
        <v>4.5</v>
      </c>
      <c r="U229" s="11">
        <v>4.4904951982290111</v>
      </c>
      <c r="V229" s="11">
        <v>4.59</v>
      </c>
      <c r="W229" s="142">
        <v>4</v>
      </c>
      <c r="X229" s="147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7">
        <v>28</v>
      </c>
    </row>
    <row r="230" spans="1:65">
      <c r="A230" s="29"/>
      <c r="B230" s="19">
        <v>1</v>
      </c>
      <c r="C230" s="9">
        <v>6</v>
      </c>
      <c r="D230" s="11">
        <v>4.1399999999999997</v>
      </c>
      <c r="E230" s="11">
        <v>5.04</v>
      </c>
      <c r="F230" s="11">
        <v>4.4800000000000004</v>
      </c>
      <c r="G230" s="11">
        <v>4.63</v>
      </c>
      <c r="H230" s="142">
        <v>2.6</v>
      </c>
      <c r="I230" s="11">
        <v>4.61879645541058</v>
      </c>
      <c r="J230" s="11">
        <v>4.63</v>
      </c>
      <c r="K230" s="11">
        <v>4.7</v>
      </c>
      <c r="L230" s="142" t="s">
        <v>110</v>
      </c>
      <c r="M230" s="11">
        <v>4.83</v>
      </c>
      <c r="N230" s="11">
        <v>4.5</v>
      </c>
      <c r="O230" s="11">
        <v>4.91</v>
      </c>
      <c r="P230" s="11">
        <v>4.32</v>
      </c>
      <c r="Q230" s="11">
        <v>4.76</v>
      </c>
      <c r="R230" s="11">
        <v>4.6100000000000003</v>
      </c>
      <c r="S230" s="11">
        <v>5.1119580720679174</v>
      </c>
      <c r="T230" s="11">
        <v>4.5999999999999996</v>
      </c>
      <c r="U230" s="11">
        <v>4.4933595482815241</v>
      </c>
      <c r="V230" s="11">
        <v>4.63</v>
      </c>
      <c r="W230" s="142">
        <v>4</v>
      </c>
      <c r="X230" s="147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3"/>
    </row>
    <row r="231" spans="1:65">
      <c r="A231" s="29"/>
      <c r="B231" s="20" t="s">
        <v>271</v>
      </c>
      <c r="C231" s="12"/>
      <c r="D231" s="22">
        <v>4.2700000000000005</v>
      </c>
      <c r="E231" s="22">
        <v>5.0533333333333337</v>
      </c>
      <c r="F231" s="22">
        <v>4.4916666666666663</v>
      </c>
      <c r="G231" s="22">
        <v>4.6733333333333338</v>
      </c>
      <c r="H231" s="22">
        <v>2.4</v>
      </c>
      <c r="I231" s="22">
        <v>4.6826586475058152</v>
      </c>
      <c r="J231" s="22">
        <v>4.8049999999999997</v>
      </c>
      <c r="K231" s="22">
        <v>4.7283333333333335</v>
      </c>
      <c r="L231" s="22" t="s">
        <v>647</v>
      </c>
      <c r="M231" s="22">
        <v>4.8216666666666663</v>
      </c>
      <c r="N231" s="22">
        <v>4.45</v>
      </c>
      <c r="O231" s="22">
        <v>5.2233333333333336</v>
      </c>
      <c r="P231" s="22">
        <v>4.2133333333333338</v>
      </c>
      <c r="Q231" s="22">
        <v>4.7166666666666659</v>
      </c>
      <c r="R231" s="22">
        <v>4.6149999999999993</v>
      </c>
      <c r="S231" s="22">
        <v>5.0621839591909685</v>
      </c>
      <c r="T231" s="22">
        <v>4.5666666666666664</v>
      </c>
      <c r="U231" s="22">
        <v>4.4518453019258715</v>
      </c>
      <c r="V231" s="22">
        <v>4.6783333333333337</v>
      </c>
      <c r="W231" s="22">
        <v>4.5</v>
      </c>
      <c r="X231" s="147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3"/>
    </row>
    <row r="232" spans="1:65">
      <c r="A232" s="29"/>
      <c r="B232" s="3" t="s">
        <v>272</v>
      </c>
      <c r="C232" s="28"/>
      <c r="D232" s="11">
        <v>4.3149999999999995</v>
      </c>
      <c r="E232" s="11">
        <v>5.08</v>
      </c>
      <c r="F232" s="11">
        <v>4.4749999999999996</v>
      </c>
      <c r="G232" s="11">
        <v>4.6449999999999996</v>
      </c>
      <c r="H232" s="11">
        <v>2.4500000000000002</v>
      </c>
      <c r="I232" s="11">
        <v>4.6908891273767495</v>
      </c>
      <c r="J232" s="11">
        <v>4.7450000000000001</v>
      </c>
      <c r="K232" s="11">
        <v>4.6850000000000005</v>
      </c>
      <c r="L232" s="11" t="s">
        <v>647</v>
      </c>
      <c r="M232" s="11">
        <v>4.8250000000000002</v>
      </c>
      <c r="N232" s="11">
        <v>4.45</v>
      </c>
      <c r="O232" s="11">
        <v>5.29</v>
      </c>
      <c r="P232" s="11">
        <v>4.2149999999999999</v>
      </c>
      <c r="Q232" s="11">
        <v>4.71</v>
      </c>
      <c r="R232" s="11">
        <v>4.5999999999999996</v>
      </c>
      <c r="S232" s="11">
        <v>5.062034817391412</v>
      </c>
      <c r="T232" s="11">
        <v>4.5999999999999996</v>
      </c>
      <c r="U232" s="11">
        <v>4.4919273732552671</v>
      </c>
      <c r="V232" s="11">
        <v>4.7</v>
      </c>
      <c r="W232" s="11">
        <v>4.5</v>
      </c>
      <c r="X232" s="147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3"/>
    </row>
    <row r="233" spans="1:65">
      <c r="A233" s="29"/>
      <c r="B233" s="3" t="s">
        <v>273</v>
      </c>
      <c r="C233" s="28"/>
      <c r="D233" s="23">
        <v>0.14939879517586491</v>
      </c>
      <c r="E233" s="23">
        <v>0.10385887861259931</v>
      </c>
      <c r="F233" s="23">
        <v>4.0702170294305569E-2</v>
      </c>
      <c r="G233" s="23">
        <v>8.981462390205007E-2</v>
      </c>
      <c r="H233" s="23">
        <v>0.58991524815010543</v>
      </c>
      <c r="I233" s="23">
        <v>4.1296780213384079E-2</v>
      </c>
      <c r="J233" s="23">
        <v>0.20549939172659376</v>
      </c>
      <c r="K233" s="23">
        <v>0.17290652580705762</v>
      </c>
      <c r="L233" s="23" t="s">
        <v>647</v>
      </c>
      <c r="M233" s="23">
        <v>0.10068101443006358</v>
      </c>
      <c r="N233" s="23">
        <v>5.4772255750516412E-2</v>
      </c>
      <c r="O233" s="23">
        <v>0.19704483415371912</v>
      </c>
      <c r="P233" s="23">
        <v>7.2295689129205185E-2</v>
      </c>
      <c r="Q233" s="23">
        <v>4.0824829046386214E-2</v>
      </c>
      <c r="R233" s="23">
        <v>4.1833001326703714E-2</v>
      </c>
      <c r="S233" s="23">
        <v>3.303581915772355E-2</v>
      </c>
      <c r="T233" s="23">
        <v>5.1639777949432045E-2</v>
      </c>
      <c r="U233" s="23">
        <v>0.10505561616119667</v>
      </c>
      <c r="V233" s="23">
        <v>5.7763887219149976E-2</v>
      </c>
      <c r="W233" s="23">
        <v>0.54772255750516607</v>
      </c>
      <c r="X233" s="230"/>
      <c r="Y233" s="231"/>
      <c r="Z233" s="231"/>
      <c r="AA233" s="231"/>
      <c r="AB233" s="231"/>
      <c r="AC233" s="231"/>
      <c r="AD233" s="231"/>
      <c r="AE233" s="231"/>
      <c r="AF233" s="231"/>
      <c r="AG233" s="231"/>
      <c r="AH233" s="231"/>
      <c r="AI233" s="231"/>
      <c r="AJ233" s="231"/>
      <c r="AK233" s="231"/>
      <c r="AL233" s="231"/>
      <c r="AM233" s="231"/>
      <c r="AN233" s="231"/>
      <c r="AO233" s="231"/>
      <c r="AP233" s="231"/>
      <c r="AQ233" s="231"/>
      <c r="AR233" s="231"/>
      <c r="AS233" s="231"/>
      <c r="AT233" s="231"/>
      <c r="AU233" s="231"/>
      <c r="AV233" s="231"/>
      <c r="AW233" s="231"/>
      <c r="AX233" s="231"/>
      <c r="AY233" s="231"/>
      <c r="AZ233" s="231"/>
      <c r="BA233" s="231"/>
      <c r="BB233" s="231"/>
      <c r="BC233" s="231"/>
      <c r="BD233" s="231"/>
      <c r="BE233" s="231"/>
      <c r="BF233" s="231"/>
      <c r="BG233" s="231"/>
      <c r="BH233" s="231"/>
      <c r="BI233" s="231"/>
      <c r="BJ233" s="231"/>
      <c r="BK233" s="231"/>
      <c r="BL233" s="231"/>
      <c r="BM233" s="54"/>
    </row>
    <row r="234" spans="1:65">
      <c r="A234" s="29"/>
      <c r="B234" s="3" t="s">
        <v>86</v>
      </c>
      <c r="C234" s="28"/>
      <c r="D234" s="13">
        <v>3.4988008237907466E-2</v>
      </c>
      <c r="E234" s="13">
        <v>2.0552548538113318E-2</v>
      </c>
      <c r="F234" s="13">
        <v>9.0617076722016125E-3</v>
      </c>
      <c r="G234" s="13">
        <v>1.9218535785032111E-2</v>
      </c>
      <c r="H234" s="13">
        <v>0.24579802006254395</v>
      </c>
      <c r="I234" s="13">
        <v>8.8190883261116022E-3</v>
      </c>
      <c r="J234" s="13">
        <v>4.2767823460269257E-2</v>
      </c>
      <c r="K234" s="13">
        <v>3.6568176060710104E-2</v>
      </c>
      <c r="L234" s="13" t="s">
        <v>647</v>
      </c>
      <c r="M234" s="13">
        <v>2.0880957019715918E-2</v>
      </c>
      <c r="N234" s="13">
        <v>1.2308372078767732E-2</v>
      </c>
      <c r="O234" s="13">
        <v>3.7723963143660326E-2</v>
      </c>
      <c r="P234" s="13">
        <v>1.7158786976868318E-2</v>
      </c>
      <c r="Q234" s="13">
        <v>8.6554407872196943E-3</v>
      </c>
      <c r="R234" s="13">
        <v>9.064572335147068E-3</v>
      </c>
      <c r="S234" s="13">
        <v>6.5260013116953753E-3</v>
      </c>
      <c r="T234" s="13">
        <v>1.1307980572868331E-2</v>
      </c>
      <c r="U234" s="13">
        <v>2.3598218050332867E-2</v>
      </c>
      <c r="V234" s="13">
        <v>1.2347108062518698E-2</v>
      </c>
      <c r="W234" s="13">
        <v>0.1217161238900369</v>
      </c>
      <c r="X234" s="147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3"/>
    </row>
    <row r="235" spans="1:65">
      <c r="A235" s="29"/>
      <c r="B235" s="3" t="s">
        <v>274</v>
      </c>
      <c r="C235" s="28"/>
      <c r="D235" s="13">
        <v>-8.7400610814363011E-2</v>
      </c>
      <c r="E235" s="13">
        <v>8.0016138958177718E-2</v>
      </c>
      <c r="F235" s="13">
        <v>-4.0025232687240009E-2</v>
      </c>
      <c r="G235" s="13">
        <v>-1.1987949740335235E-3</v>
      </c>
      <c r="H235" s="13">
        <v>-0.48706357516498167</v>
      </c>
      <c r="I235" s="13">
        <v>7.9424390600646433E-4</v>
      </c>
      <c r="J235" s="13">
        <v>2.6941467221776261E-2</v>
      </c>
      <c r="K235" s="13">
        <v>1.0555998095102215E-2</v>
      </c>
      <c r="L235" s="13" t="s">
        <v>647</v>
      </c>
      <c r="M235" s="13">
        <v>3.0503525727574976E-2</v>
      </c>
      <c r="N235" s="13">
        <v>-4.8930378951736686E-2</v>
      </c>
      <c r="O235" s="13">
        <v>0.11634913571732475</v>
      </c>
      <c r="P235" s="13">
        <v>-9.9511609734078688E-2</v>
      </c>
      <c r="Q235" s="13">
        <v>8.0625571410428698E-3</v>
      </c>
      <c r="R235" s="13">
        <v>-1.366599974432936E-2</v>
      </c>
      <c r="S235" s="13">
        <v>8.1907725785247631E-2</v>
      </c>
      <c r="T235" s="13">
        <v>-2.3995969411145568E-2</v>
      </c>
      <c r="U235" s="13">
        <v>-4.8535994546487715E-2</v>
      </c>
      <c r="V235" s="13">
        <v>-1.3017742229393114E-4</v>
      </c>
      <c r="W235" s="13">
        <v>-3.824420343434054E-2</v>
      </c>
      <c r="X235" s="147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3"/>
    </row>
    <row r="236" spans="1:65">
      <c r="A236" s="29"/>
      <c r="B236" s="45" t="s">
        <v>275</v>
      </c>
      <c r="C236" s="46"/>
      <c r="D236" s="44">
        <v>1.5</v>
      </c>
      <c r="E236" s="44">
        <v>1.41</v>
      </c>
      <c r="F236" s="44">
        <v>0.67</v>
      </c>
      <c r="G236" s="44">
        <v>0</v>
      </c>
      <c r="H236" s="44">
        <v>8.44</v>
      </c>
      <c r="I236" s="44">
        <v>0.03</v>
      </c>
      <c r="J236" s="44">
        <v>0.49</v>
      </c>
      <c r="K236" s="44">
        <v>0.2</v>
      </c>
      <c r="L236" s="44">
        <v>8.07</v>
      </c>
      <c r="M236" s="44">
        <v>0.55000000000000004</v>
      </c>
      <c r="N236" s="44">
        <v>0.83</v>
      </c>
      <c r="O236" s="44">
        <v>2.04</v>
      </c>
      <c r="P236" s="44">
        <v>1.71</v>
      </c>
      <c r="Q236" s="44">
        <v>0.16</v>
      </c>
      <c r="R236" s="44">
        <v>0.22</v>
      </c>
      <c r="S236" s="44">
        <v>1.44</v>
      </c>
      <c r="T236" s="44">
        <v>0.4</v>
      </c>
      <c r="U236" s="44">
        <v>0.82</v>
      </c>
      <c r="V236" s="44">
        <v>0.02</v>
      </c>
      <c r="W236" s="44" t="s">
        <v>276</v>
      </c>
      <c r="X236" s="147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3"/>
    </row>
    <row r="237" spans="1:65">
      <c r="B237" s="30" t="s">
        <v>296</v>
      </c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BM237" s="53"/>
    </row>
    <row r="238" spans="1:65">
      <c r="BM238" s="53"/>
    </row>
    <row r="239" spans="1:65" ht="15">
      <c r="B239" s="8" t="s">
        <v>502</v>
      </c>
      <c r="BM239" s="27" t="s">
        <v>66</v>
      </c>
    </row>
    <row r="240" spans="1:65" ht="15">
      <c r="A240" s="24" t="s">
        <v>0</v>
      </c>
      <c r="B240" s="18" t="s">
        <v>118</v>
      </c>
      <c r="C240" s="15" t="s">
        <v>119</v>
      </c>
      <c r="D240" s="16" t="s">
        <v>244</v>
      </c>
      <c r="E240" s="17" t="s">
        <v>244</v>
      </c>
      <c r="F240" s="17" t="s">
        <v>244</v>
      </c>
      <c r="G240" s="17" t="s">
        <v>244</v>
      </c>
      <c r="H240" s="17" t="s">
        <v>244</v>
      </c>
      <c r="I240" s="17" t="s">
        <v>244</v>
      </c>
      <c r="J240" s="17" t="s">
        <v>244</v>
      </c>
      <c r="K240" s="17" t="s">
        <v>244</v>
      </c>
      <c r="L240" s="17" t="s">
        <v>244</v>
      </c>
      <c r="M240" s="17" t="s">
        <v>244</v>
      </c>
      <c r="N240" s="17" t="s">
        <v>244</v>
      </c>
      <c r="O240" s="17" t="s">
        <v>244</v>
      </c>
      <c r="P240" s="17" t="s">
        <v>244</v>
      </c>
      <c r="Q240" s="17" t="s">
        <v>244</v>
      </c>
      <c r="R240" s="17" t="s">
        <v>244</v>
      </c>
      <c r="S240" s="17" t="s">
        <v>244</v>
      </c>
      <c r="T240" s="17" t="s">
        <v>244</v>
      </c>
      <c r="U240" s="17" t="s">
        <v>244</v>
      </c>
      <c r="V240" s="17" t="s">
        <v>244</v>
      </c>
      <c r="W240" s="17" t="s">
        <v>244</v>
      </c>
      <c r="X240" s="17" t="s">
        <v>244</v>
      </c>
      <c r="Y240" s="17" t="s">
        <v>244</v>
      </c>
      <c r="Z240" s="147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>
        <v>1</v>
      </c>
    </row>
    <row r="241" spans="1:65">
      <c r="A241" s="29"/>
      <c r="B241" s="19" t="s">
        <v>245</v>
      </c>
      <c r="C241" s="9" t="s">
        <v>245</v>
      </c>
      <c r="D241" s="145" t="s">
        <v>247</v>
      </c>
      <c r="E241" s="146" t="s">
        <v>248</v>
      </c>
      <c r="F241" s="146" t="s">
        <v>249</v>
      </c>
      <c r="G241" s="146" t="s">
        <v>250</v>
      </c>
      <c r="H241" s="146" t="s">
        <v>287</v>
      </c>
      <c r="I241" s="146" t="s">
        <v>251</v>
      </c>
      <c r="J241" s="146" t="s">
        <v>252</v>
      </c>
      <c r="K241" s="146" t="s">
        <v>253</v>
      </c>
      <c r="L241" s="146" t="s">
        <v>254</v>
      </c>
      <c r="M241" s="146" t="s">
        <v>255</v>
      </c>
      <c r="N241" s="146" t="s">
        <v>256</v>
      </c>
      <c r="O241" s="146" t="s">
        <v>257</v>
      </c>
      <c r="P241" s="146" t="s">
        <v>258</v>
      </c>
      <c r="Q241" s="146" t="s">
        <v>260</v>
      </c>
      <c r="R241" s="146" t="s">
        <v>261</v>
      </c>
      <c r="S241" s="146" t="s">
        <v>262</v>
      </c>
      <c r="T241" s="146" t="s">
        <v>263</v>
      </c>
      <c r="U241" s="146" t="s">
        <v>288</v>
      </c>
      <c r="V241" s="146" t="s">
        <v>290</v>
      </c>
      <c r="W241" s="146" t="s">
        <v>279</v>
      </c>
      <c r="X241" s="146" t="s">
        <v>289</v>
      </c>
      <c r="Y241" s="146" t="s">
        <v>264</v>
      </c>
      <c r="Z241" s="147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 t="s">
        <v>3</v>
      </c>
    </row>
    <row r="242" spans="1:65">
      <c r="A242" s="29"/>
      <c r="B242" s="19"/>
      <c r="C242" s="9"/>
      <c r="D242" s="10" t="s">
        <v>291</v>
      </c>
      <c r="E242" s="11" t="s">
        <v>291</v>
      </c>
      <c r="F242" s="11" t="s">
        <v>121</v>
      </c>
      <c r="G242" s="11" t="s">
        <v>291</v>
      </c>
      <c r="H242" s="11" t="s">
        <v>291</v>
      </c>
      <c r="I242" s="11" t="s">
        <v>121</v>
      </c>
      <c r="J242" s="11" t="s">
        <v>292</v>
      </c>
      <c r="K242" s="11" t="s">
        <v>291</v>
      </c>
      <c r="L242" s="11" t="s">
        <v>291</v>
      </c>
      <c r="M242" s="11" t="s">
        <v>291</v>
      </c>
      <c r="N242" s="11" t="s">
        <v>121</v>
      </c>
      <c r="O242" s="11" t="s">
        <v>292</v>
      </c>
      <c r="P242" s="11" t="s">
        <v>291</v>
      </c>
      <c r="Q242" s="11" t="s">
        <v>291</v>
      </c>
      <c r="R242" s="11" t="s">
        <v>292</v>
      </c>
      <c r="S242" s="11" t="s">
        <v>292</v>
      </c>
      <c r="T242" s="11" t="s">
        <v>292</v>
      </c>
      <c r="U242" s="11" t="s">
        <v>121</v>
      </c>
      <c r="V242" s="11" t="s">
        <v>291</v>
      </c>
      <c r="W242" s="11" t="s">
        <v>121</v>
      </c>
      <c r="X242" s="11" t="s">
        <v>121</v>
      </c>
      <c r="Y242" s="11" t="s">
        <v>291</v>
      </c>
      <c r="Z242" s="147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>
        <v>0</v>
      </c>
    </row>
    <row r="243" spans="1:65">
      <c r="A243" s="29"/>
      <c r="B243" s="19"/>
      <c r="C243" s="9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147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>
        <v>0</v>
      </c>
    </row>
    <row r="244" spans="1:65">
      <c r="A244" s="29"/>
      <c r="B244" s="18">
        <v>1</v>
      </c>
      <c r="C244" s="14">
        <v>1</v>
      </c>
      <c r="D244" s="221">
        <v>137</v>
      </c>
      <c r="E244" s="221">
        <v>149</v>
      </c>
      <c r="F244" s="221">
        <v>139</v>
      </c>
      <c r="G244" s="221">
        <v>136</v>
      </c>
      <c r="H244" s="240">
        <v>312.60000000000002</v>
      </c>
      <c r="I244" s="221">
        <v>139.215089904629</v>
      </c>
      <c r="J244" s="221">
        <v>149</v>
      </c>
      <c r="K244" s="221">
        <v>145</v>
      </c>
      <c r="L244" s="221">
        <v>154.19999999999999</v>
      </c>
      <c r="M244" s="221">
        <v>140.5</v>
      </c>
      <c r="N244" s="221">
        <v>151</v>
      </c>
      <c r="O244" s="221">
        <v>133</v>
      </c>
      <c r="P244" s="221">
        <v>143</v>
      </c>
      <c r="Q244" s="221">
        <v>160</v>
      </c>
      <c r="R244" s="221">
        <v>144.9</v>
      </c>
      <c r="S244" s="221">
        <v>139.97746221743253</v>
      </c>
      <c r="T244" s="237">
        <v>158.99999999999997</v>
      </c>
      <c r="U244" s="221">
        <v>139.33407383591228</v>
      </c>
      <c r="V244" s="221">
        <v>131</v>
      </c>
      <c r="W244" s="221">
        <v>131.88</v>
      </c>
      <c r="X244" s="221">
        <v>124.44</v>
      </c>
      <c r="Y244" s="221">
        <v>145</v>
      </c>
      <c r="Z244" s="222"/>
      <c r="AA244" s="223"/>
      <c r="AB244" s="223"/>
      <c r="AC244" s="223"/>
      <c r="AD244" s="223"/>
      <c r="AE244" s="223"/>
      <c r="AF244" s="223"/>
      <c r="AG244" s="223"/>
      <c r="AH244" s="223"/>
      <c r="AI244" s="223"/>
      <c r="AJ244" s="223"/>
      <c r="AK244" s="223"/>
      <c r="AL244" s="223"/>
      <c r="AM244" s="223"/>
      <c r="AN244" s="223"/>
      <c r="AO244" s="223"/>
      <c r="AP244" s="223"/>
      <c r="AQ244" s="223"/>
      <c r="AR244" s="223"/>
      <c r="AS244" s="223"/>
      <c r="AT244" s="223"/>
      <c r="AU244" s="223"/>
      <c r="AV244" s="223"/>
      <c r="AW244" s="223"/>
      <c r="AX244" s="223"/>
      <c r="AY244" s="223"/>
      <c r="AZ244" s="223"/>
      <c r="BA244" s="223"/>
      <c r="BB244" s="223"/>
      <c r="BC244" s="223"/>
      <c r="BD244" s="223"/>
      <c r="BE244" s="223"/>
      <c r="BF244" s="223"/>
      <c r="BG244" s="223"/>
      <c r="BH244" s="223"/>
      <c r="BI244" s="223"/>
      <c r="BJ244" s="223"/>
      <c r="BK244" s="223"/>
      <c r="BL244" s="223"/>
      <c r="BM244" s="224">
        <v>1</v>
      </c>
    </row>
    <row r="245" spans="1:65">
      <c r="A245" s="29"/>
      <c r="B245" s="19">
        <v>1</v>
      </c>
      <c r="C245" s="9">
        <v>2</v>
      </c>
      <c r="D245" s="225">
        <v>135</v>
      </c>
      <c r="E245" s="225">
        <v>146.5</v>
      </c>
      <c r="F245" s="225">
        <v>136</v>
      </c>
      <c r="G245" s="225">
        <v>140</v>
      </c>
      <c r="H245" s="238">
        <v>215.4</v>
      </c>
      <c r="I245" s="225">
        <v>138.57375747958801</v>
      </c>
      <c r="J245" s="225">
        <v>140</v>
      </c>
      <c r="K245" s="225">
        <v>142</v>
      </c>
      <c r="L245" s="225">
        <v>150.19999999999999</v>
      </c>
      <c r="M245" s="239">
        <v>163.5</v>
      </c>
      <c r="N245" s="225">
        <v>150</v>
      </c>
      <c r="O245" s="225">
        <v>133</v>
      </c>
      <c r="P245" s="225">
        <v>143.5</v>
      </c>
      <c r="Q245" s="225">
        <v>156</v>
      </c>
      <c r="R245" s="225">
        <v>147.4</v>
      </c>
      <c r="S245" s="225">
        <v>138.20094483909841</v>
      </c>
      <c r="T245" s="238">
        <v>168</v>
      </c>
      <c r="U245" s="225">
        <v>134.25012327736474</v>
      </c>
      <c r="V245" s="225">
        <v>135</v>
      </c>
      <c r="W245" s="225">
        <v>130.62</v>
      </c>
      <c r="X245" s="225">
        <v>124.28</v>
      </c>
      <c r="Y245" s="225">
        <v>142</v>
      </c>
      <c r="Z245" s="222"/>
      <c r="AA245" s="223"/>
      <c r="AB245" s="223"/>
      <c r="AC245" s="223"/>
      <c r="AD245" s="223"/>
      <c r="AE245" s="223"/>
      <c r="AF245" s="223"/>
      <c r="AG245" s="223"/>
      <c r="AH245" s="223"/>
      <c r="AI245" s="223"/>
      <c r="AJ245" s="223"/>
      <c r="AK245" s="223"/>
      <c r="AL245" s="223"/>
      <c r="AM245" s="223"/>
      <c r="AN245" s="223"/>
      <c r="AO245" s="223"/>
      <c r="AP245" s="223"/>
      <c r="AQ245" s="223"/>
      <c r="AR245" s="223"/>
      <c r="AS245" s="223"/>
      <c r="AT245" s="223"/>
      <c r="AU245" s="223"/>
      <c r="AV245" s="223"/>
      <c r="AW245" s="223"/>
      <c r="AX245" s="223"/>
      <c r="AY245" s="223"/>
      <c r="AZ245" s="223"/>
      <c r="BA245" s="223"/>
      <c r="BB245" s="223"/>
      <c r="BC245" s="223"/>
      <c r="BD245" s="223"/>
      <c r="BE245" s="223"/>
      <c r="BF245" s="223"/>
      <c r="BG245" s="223"/>
      <c r="BH245" s="223"/>
      <c r="BI245" s="223"/>
      <c r="BJ245" s="223"/>
      <c r="BK245" s="223"/>
      <c r="BL245" s="223"/>
      <c r="BM245" s="224" t="e">
        <v>#N/A</v>
      </c>
    </row>
    <row r="246" spans="1:65">
      <c r="A246" s="29"/>
      <c r="B246" s="19">
        <v>1</v>
      </c>
      <c r="C246" s="9">
        <v>3</v>
      </c>
      <c r="D246" s="225">
        <v>137</v>
      </c>
      <c r="E246" s="225">
        <v>141</v>
      </c>
      <c r="F246" s="225">
        <v>136</v>
      </c>
      <c r="G246" s="225">
        <v>134.5</v>
      </c>
      <c r="H246" s="238">
        <v>172.7</v>
      </c>
      <c r="I246" s="225">
        <v>138.99580567830665</v>
      </c>
      <c r="J246" s="225">
        <v>137</v>
      </c>
      <c r="K246" s="225">
        <v>145</v>
      </c>
      <c r="L246" s="225">
        <v>150.1</v>
      </c>
      <c r="M246" s="225">
        <v>143.5</v>
      </c>
      <c r="N246" s="225">
        <v>150</v>
      </c>
      <c r="O246" s="225">
        <v>136</v>
      </c>
      <c r="P246" s="225">
        <v>140.5</v>
      </c>
      <c r="Q246" s="225">
        <v>154</v>
      </c>
      <c r="R246" s="225">
        <v>143.30000000000001</v>
      </c>
      <c r="S246" s="225">
        <v>139.24803015044691</v>
      </c>
      <c r="T246" s="238">
        <v>171</v>
      </c>
      <c r="U246" s="225">
        <v>136.43448023354532</v>
      </c>
      <c r="V246" s="225">
        <v>128</v>
      </c>
      <c r="W246" s="225">
        <v>132.38</v>
      </c>
      <c r="X246" s="225"/>
      <c r="Y246" s="225">
        <v>151</v>
      </c>
      <c r="Z246" s="222"/>
      <c r="AA246" s="223"/>
      <c r="AB246" s="223"/>
      <c r="AC246" s="223"/>
      <c r="AD246" s="223"/>
      <c r="AE246" s="223"/>
      <c r="AF246" s="223"/>
      <c r="AG246" s="223"/>
      <c r="AH246" s="223"/>
      <c r="AI246" s="223"/>
      <c r="AJ246" s="223"/>
      <c r="AK246" s="223"/>
      <c r="AL246" s="223"/>
      <c r="AM246" s="223"/>
      <c r="AN246" s="223"/>
      <c r="AO246" s="223"/>
      <c r="AP246" s="223"/>
      <c r="AQ246" s="223"/>
      <c r="AR246" s="223"/>
      <c r="AS246" s="223"/>
      <c r="AT246" s="223"/>
      <c r="AU246" s="223"/>
      <c r="AV246" s="223"/>
      <c r="AW246" s="223"/>
      <c r="AX246" s="223"/>
      <c r="AY246" s="223"/>
      <c r="AZ246" s="223"/>
      <c r="BA246" s="223"/>
      <c r="BB246" s="223"/>
      <c r="BC246" s="223"/>
      <c r="BD246" s="223"/>
      <c r="BE246" s="223"/>
      <c r="BF246" s="223"/>
      <c r="BG246" s="223"/>
      <c r="BH246" s="223"/>
      <c r="BI246" s="223"/>
      <c r="BJ246" s="223"/>
      <c r="BK246" s="223"/>
      <c r="BL246" s="223"/>
      <c r="BM246" s="224">
        <v>16</v>
      </c>
    </row>
    <row r="247" spans="1:65">
      <c r="A247" s="29"/>
      <c r="B247" s="19">
        <v>1</v>
      </c>
      <c r="C247" s="9">
        <v>4</v>
      </c>
      <c r="D247" s="225">
        <v>137</v>
      </c>
      <c r="E247" s="225">
        <v>144.5</v>
      </c>
      <c r="F247" s="225">
        <v>139</v>
      </c>
      <c r="G247" s="225">
        <v>139.5</v>
      </c>
      <c r="H247" s="238">
        <v>136.69999999999999</v>
      </c>
      <c r="I247" s="225">
        <v>139.16883058723062</v>
      </c>
      <c r="J247" s="225">
        <v>140</v>
      </c>
      <c r="K247" s="225">
        <v>143.5</v>
      </c>
      <c r="L247" s="225">
        <v>141.19999999999999</v>
      </c>
      <c r="M247" s="225">
        <v>141.5</v>
      </c>
      <c r="N247" s="225">
        <v>151</v>
      </c>
      <c r="O247" s="225">
        <v>134</v>
      </c>
      <c r="P247" s="225">
        <v>143</v>
      </c>
      <c r="Q247" s="225">
        <v>152</v>
      </c>
      <c r="R247" s="225">
        <v>142.1</v>
      </c>
      <c r="S247" s="225">
        <v>142.1632520934576</v>
      </c>
      <c r="T247" s="238">
        <v>166</v>
      </c>
      <c r="U247" s="225">
        <v>135.95686265816974</v>
      </c>
      <c r="V247" s="225">
        <v>130</v>
      </c>
      <c r="W247" s="225">
        <v>134.27000000000001</v>
      </c>
      <c r="X247" s="225"/>
      <c r="Y247" s="225">
        <v>141</v>
      </c>
      <c r="Z247" s="222"/>
      <c r="AA247" s="223"/>
      <c r="AB247" s="223"/>
      <c r="AC247" s="223"/>
      <c r="AD247" s="223"/>
      <c r="AE247" s="223"/>
      <c r="AF247" s="223"/>
      <c r="AG247" s="223"/>
      <c r="AH247" s="223"/>
      <c r="AI247" s="223"/>
      <c r="AJ247" s="223"/>
      <c r="AK247" s="223"/>
      <c r="AL247" s="223"/>
      <c r="AM247" s="223"/>
      <c r="AN247" s="223"/>
      <c r="AO247" s="223"/>
      <c r="AP247" s="223"/>
      <c r="AQ247" s="223"/>
      <c r="AR247" s="223"/>
      <c r="AS247" s="223"/>
      <c r="AT247" s="223"/>
      <c r="AU247" s="223"/>
      <c r="AV247" s="223"/>
      <c r="AW247" s="223"/>
      <c r="AX247" s="223"/>
      <c r="AY247" s="223"/>
      <c r="AZ247" s="223"/>
      <c r="BA247" s="223"/>
      <c r="BB247" s="223"/>
      <c r="BC247" s="223"/>
      <c r="BD247" s="223"/>
      <c r="BE247" s="223"/>
      <c r="BF247" s="223"/>
      <c r="BG247" s="223"/>
      <c r="BH247" s="223"/>
      <c r="BI247" s="223"/>
      <c r="BJ247" s="223"/>
      <c r="BK247" s="223"/>
      <c r="BL247" s="223"/>
      <c r="BM247" s="224">
        <v>140.17744095393235</v>
      </c>
    </row>
    <row r="248" spans="1:65">
      <c r="A248" s="29"/>
      <c r="B248" s="19">
        <v>1</v>
      </c>
      <c r="C248" s="9">
        <v>5</v>
      </c>
      <c r="D248" s="225">
        <v>137</v>
      </c>
      <c r="E248" s="225">
        <v>145</v>
      </c>
      <c r="F248" s="225">
        <v>139</v>
      </c>
      <c r="G248" s="225">
        <v>135</v>
      </c>
      <c r="H248" s="238">
        <v>142.6</v>
      </c>
      <c r="I248" s="225">
        <v>136.52539447866997</v>
      </c>
      <c r="J248" s="225">
        <v>138</v>
      </c>
      <c r="K248" s="225">
        <v>145</v>
      </c>
      <c r="L248" s="225">
        <v>147.80000000000001</v>
      </c>
      <c r="M248" s="225">
        <v>141</v>
      </c>
      <c r="N248" s="225">
        <v>149</v>
      </c>
      <c r="O248" s="225">
        <v>124</v>
      </c>
      <c r="P248" s="225">
        <v>140.5</v>
      </c>
      <c r="Q248" s="225">
        <v>150</v>
      </c>
      <c r="R248" s="225">
        <v>146</v>
      </c>
      <c r="S248" s="225">
        <v>142.1601391014716</v>
      </c>
      <c r="T248" s="238">
        <v>167</v>
      </c>
      <c r="U248" s="225">
        <v>134.01351644484245</v>
      </c>
      <c r="V248" s="225">
        <v>134</v>
      </c>
      <c r="W248" s="225">
        <v>132.30000000000001</v>
      </c>
      <c r="X248" s="225"/>
      <c r="Y248" s="225">
        <v>148</v>
      </c>
      <c r="Z248" s="222"/>
      <c r="AA248" s="223"/>
      <c r="AB248" s="223"/>
      <c r="AC248" s="223"/>
      <c r="AD248" s="223"/>
      <c r="AE248" s="223"/>
      <c r="AF248" s="223"/>
      <c r="AG248" s="223"/>
      <c r="AH248" s="223"/>
      <c r="AI248" s="223"/>
      <c r="AJ248" s="223"/>
      <c r="AK248" s="223"/>
      <c r="AL248" s="223"/>
      <c r="AM248" s="223"/>
      <c r="AN248" s="223"/>
      <c r="AO248" s="223"/>
      <c r="AP248" s="223"/>
      <c r="AQ248" s="223"/>
      <c r="AR248" s="223"/>
      <c r="AS248" s="223"/>
      <c r="AT248" s="223"/>
      <c r="AU248" s="223"/>
      <c r="AV248" s="223"/>
      <c r="AW248" s="223"/>
      <c r="AX248" s="223"/>
      <c r="AY248" s="223"/>
      <c r="AZ248" s="223"/>
      <c r="BA248" s="223"/>
      <c r="BB248" s="223"/>
      <c r="BC248" s="223"/>
      <c r="BD248" s="223"/>
      <c r="BE248" s="223"/>
      <c r="BF248" s="223"/>
      <c r="BG248" s="223"/>
      <c r="BH248" s="223"/>
      <c r="BI248" s="223"/>
      <c r="BJ248" s="223"/>
      <c r="BK248" s="223"/>
      <c r="BL248" s="223"/>
      <c r="BM248" s="224">
        <v>29</v>
      </c>
    </row>
    <row r="249" spans="1:65">
      <c r="A249" s="29"/>
      <c r="B249" s="19">
        <v>1</v>
      </c>
      <c r="C249" s="9">
        <v>6</v>
      </c>
      <c r="D249" s="225">
        <v>137</v>
      </c>
      <c r="E249" s="225">
        <v>145</v>
      </c>
      <c r="F249" s="225">
        <v>137</v>
      </c>
      <c r="G249" s="225">
        <v>136.5</v>
      </c>
      <c r="H249" s="238">
        <v>133.19999999999999</v>
      </c>
      <c r="I249" s="225">
        <v>138.73596778870399</v>
      </c>
      <c r="J249" s="225">
        <v>135</v>
      </c>
      <c r="K249" s="225">
        <v>146</v>
      </c>
      <c r="L249" s="225">
        <v>149.19999999999999</v>
      </c>
      <c r="M249" s="225">
        <v>144</v>
      </c>
      <c r="N249" s="225">
        <v>149</v>
      </c>
      <c r="O249" s="225">
        <v>124</v>
      </c>
      <c r="P249" s="225">
        <v>144.5</v>
      </c>
      <c r="Q249" s="225">
        <v>154</v>
      </c>
      <c r="R249" s="225">
        <v>147.9</v>
      </c>
      <c r="S249" s="225">
        <v>145.06265361206439</v>
      </c>
      <c r="T249" s="238">
        <v>161</v>
      </c>
      <c r="U249" s="225">
        <v>139.32653009094633</v>
      </c>
      <c r="V249" s="225">
        <v>135</v>
      </c>
      <c r="W249" s="225">
        <v>130.44</v>
      </c>
      <c r="X249" s="225"/>
      <c r="Y249" s="225">
        <v>140</v>
      </c>
      <c r="Z249" s="222"/>
      <c r="AA249" s="223"/>
      <c r="AB249" s="223"/>
      <c r="AC249" s="223"/>
      <c r="AD249" s="223"/>
      <c r="AE249" s="223"/>
      <c r="AF249" s="223"/>
      <c r="AG249" s="223"/>
      <c r="AH249" s="223"/>
      <c r="AI249" s="223"/>
      <c r="AJ249" s="223"/>
      <c r="AK249" s="223"/>
      <c r="AL249" s="223"/>
      <c r="AM249" s="223"/>
      <c r="AN249" s="223"/>
      <c r="AO249" s="223"/>
      <c r="AP249" s="223"/>
      <c r="AQ249" s="223"/>
      <c r="AR249" s="223"/>
      <c r="AS249" s="223"/>
      <c r="AT249" s="223"/>
      <c r="AU249" s="223"/>
      <c r="AV249" s="223"/>
      <c r="AW249" s="223"/>
      <c r="AX249" s="223"/>
      <c r="AY249" s="223"/>
      <c r="AZ249" s="223"/>
      <c r="BA249" s="223"/>
      <c r="BB249" s="223"/>
      <c r="BC249" s="223"/>
      <c r="BD249" s="223"/>
      <c r="BE249" s="223"/>
      <c r="BF249" s="223"/>
      <c r="BG249" s="223"/>
      <c r="BH249" s="223"/>
      <c r="BI249" s="223"/>
      <c r="BJ249" s="223"/>
      <c r="BK249" s="223"/>
      <c r="BL249" s="223"/>
      <c r="BM249" s="226"/>
    </row>
    <row r="250" spans="1:65">
      <c r="A250" s="29"/>
      <c r="B250" s="20" t="s">
        <v>271</v>
      </c>
      <c r="C250" s="12"/>
      <c r="D250" s="227">
        <v>136.66666666666666</v>
      </c>
      <c r="E250" s="227">
        <v>145.16666666666666</v>
      </c>
      <c r="F250" s="227">
        <v>137.66666666666666</v>
      </c>
      <c r="G250" s="227">
        <v>136.91666666666666</v>
      </c>
      <c r="H250" s="227">
        <v>185.53333333333333</v>
      </c>
      <c r="I250" s="227">
        <v>138.53580765285469</v>
      </c>
      <c r="J250" s="227">
        <v>139.83333333333334</v>
      </c>
      <c r="K250" s="227">
        <v>144.41666666666666</v>
      </c>
      <c r="L250" s="227">
        <v>148.78333333333333</v>
      </c>
      <c r="M250" s="227">
        <v>145.66666666666666</v>
      </c>
      <c r="N250" s="227">
        <v>150</v>
      </c>
      <c r="O250" s="227">
        <v>130.66666666666666</v>
      </c>
      <c r="P250" s="227">
        <v>142.5</v>
      </c>
      <c r="Q250" s="227">
        <v>154.33333333333334</v>
      </c>
      <c r="R250" s="227">
        <v>145.26666666666668</v>
      </c>
      <c r="S250" s="227">
        <v>141.13541366899526</v>
      </c>
      <c r="T250" s="227">
        <v>165.33333333333334</v>
      </c>
      <c r="U250" s="227">
        <v>136.55259775679681</v>
      </c>
      <c r="V250" s="227">
        <v>132.16666666666666</v>
      </c>
      <c r="W250" s="227">
        <v>131.98166666666668</v>
      </c>
      <c r="X250" s="227">
        <v>124.36</v>
      </c>
      <c r="Y250" s="227">
        <v>144.5</v>
      </c>
      <c r="Z250" s="222"/>
      <c r="AA250" s="223"/>
      <c r="AB250" s="223"/>
      <c r="AC250" s="223"/>
      <c r="AD250" s="223"/>
      <c r="AE250" s="223"/>
      <c r="AF250" s="223"/>
      <c r="AG250" s="223"/>
      <c r="AH250" s="223"/>
      <c r="AI250" s="223"/>
      <c r="AJ250" s="223"/>
      <c r="AK250" s="223"/>
      <c r="AL250" s="223"/>
      <c r="AM250" s="223"/>
      <c r="AN250" s="223"/>
      <c r="AO250" s="223"/>
      <c r="AP250" s="223"/>
      <c r="AQ250" s="223"/>
      <c r="AR250" s="223"/>
      <c r="AS250" s="223"/>
      <c r="AT250" s="223"/>
      <c r="AU250" s="223"/>
      <c r="AV250" s="223"/>
      <c r="AW250" s="223"/>
      <c r="AX250" s="223"/>
      <c r="AY250" s="223"/>
      <c r="AZ250" s="223"/>
      <c r="BA250" s="223"/>
      <c r="BB250" s="223"/>
      <c r="BC250" s="223"/>
      <c r="BD250" s="223"/>
      <c r="BE250" s="223"/>
      <c r="BF250" s="223"/>
      <c r="BG250" s="223"/>
      <c r="BH250" s="223"/>
      <c r="BI250" s="223"/>
      <c r="BJ250" s="223"/>
      <c r="BK250" s="223"/>
      <c r="BL250" s="223"/>
      <c r="BM250" s="226"/>
    </row>
    <row r="251" spans="1:65">
      <c r="A251" s="29"/>
      <c r="B251" s="3" t="s">
        <v>272</v>
      </c>
      <c r="C251" s="28"/>
      <c r="D251" s="225">
        <v>137</v>
      </c>
      <c r="E251" s="225">
        <v>145</v>
      </c>
      <c r="F251" s="225">
        <v>138</v>
      </c>
      <c r="G251" s="225">
        <v>136.25</v>
      </c>
      <c r="H251" s="225">
        <v>157.64999999999998</v>
      </c>
      <c r="I251" s="225">
        <v>138.86588673350531</v>
      </c>
      <c r="J251" s="225">
        <v>139</v>
      </c>
      <c r="K251" s="225">
        <v>145</v>
      </c>
      <c r="L251" s="225">
        <v>149.64999999999998</v>
      </c>
      <c r="M251" s="225">
        <v>142.5</v>
      </c>
      <c r="N251" s="225">
        <v>150</v>
      </c>
      <c r="O251" s="225">
        <v>133</v>
      </c>
      <c r="P251" s="225">
        <v>143</v>
      </c>
      <c r="Q251" s="225">
        <v>154</v>
      </c>
      <c r="R251" s="225">
        <v>145.44999999999999</v>
      </c>
      <c r="S251" s="225">
        <v>141.06880065945205</v>
      </c>
      <c r="T251" s="225">
        <v>166.5</v>
      </c>
      <c r="U251" s="225">
        <v>136.19567144585753</v>
      </c>
      <c r="V251" s="225">
        <v>132.5</v>
      </c>
      <c r="W251" s="225">
        <v>132.09</v>
      </c>
      <c r="X251" s="225">
        <v>124.36</v>
      </c>
      <c r="Y251" s="225">
        <v>143.5</v>
      </c>
      <c r="Z251" s="222"/>
      <c r="AA251" s="223"/>
      <c r="AB251" s="223"/>
      <c r="AC251" s="223"/>
      <c r="AD251" s="223"/>
      <c r="AE251" s="223"/>
      <c r="AF251" s="223"/>
      <c r="AG251" s="223"/>
      <c r="AH251" s="223"/>
      <c r="AI251" s="223"/>
      <c r="AJ251" s="223"/>
      <c r="AK251" s="223"/>
      <c r="AL251" s="223"/>
      <c r="AM251" s="223"/>
      <c r="AN251" s="223"/>
      <c r="AO251" s="223"/>
      <c r="AP251" s="223"/>
      <c r="AQ251" s="223"/>
      <c r="AR251" s="223"/>
      <c r="AS251" s="223"/>
      <c r="AT251" s="223"/>
      <c r="AU251" s="223"/>
      <c r="AV251" s="223"/>
      <c r="AW251" s="223"/>
      <c r="AX251" s="223"/>
      <c r="AY251" s="223"/>
      <c r="AZ251" s="223"/>
      <c r="BA251" s="223"/>
      <c r="BB251" s="223"/>
      <c r="BC251" s="223"/>
      <c r="BD251" s="223"/>
      <c r="BE251" s="223"/>
      <c r="BF251" s="223"/>
      <c r="BG251" s="223"/>
      <c r="BH251" s="223"/>
      <c r="BI251" s="223"/>
      <c r="BJ251" s="223"/>
      <c r="BK251" s="223"/>
      <c r="BL251" s="223"/>
      <c r="BM251" s="226"/>
    </row>
    <row r="252" spans="1:65">
      <c r="A252" s="29"/>
      <c r="B252" s="3" t="s">
        <v>273</v>
      </c>
      <c r="C252" s="28"/>
      <c r="D252" s="225">
        <v>0.81649658092772603</v>
      </c>
      <c r="E252" s="225">
        <v>2.6204325342711394</v>
      </c>
      <c r="F252" s="225">
        <v>1.505545305418162</v>
      </c>
      <c r="G252" s="225">
        <v>2.3112045921265096</v>
      </c>
      <c r="H252" s="225">
        <v>69.526100614565379</v>
      </c>
      <c r="I252" s="225">
        <v>1.0155792432606112</v>
      </c>
      <c r="J252" s="225">
        <v>4.875106836436168</v>
      </c>
      <c r="K252" s="225">
        <v>1.4288690166235207</v>
      </c>
      <c r="L252" s="225">
        <v>4.2831841737971832</v>
      </c>
      <c r="M252" s="225">
        <v>8.8468450120179387</v>
      </c>
      <c r="N252" s="225">
        <v>0.89442719099991586</v>
      </c>
      <c r="O252" s="225">
        <v>5.2788887719544411</v>
      </c>
      <c r="P252" s="225">
        <v>1.6431676725154984</v>
      </c>
      <c r="Q252" s="225">
        <v>3.4448028487370164</v>
      </c>
      <c r="R252" s="225">
        <v>2.2826884734160893</v>
      </c>
      <c r="S252" s="225">
        <v>2.4917424840100582</v>
      </c>
      <c r="T252" s="225">
        <v>4.5018514709691093</v>
      </c>
      <c r="U252" s="225">
        <v>2.3472743541102701</v>
      </c>
      <c r="V252" s="225">
        <v>2.9268868558020253</v>
      </c>
      <c r="W252" s="225">
        <v>1.3955417108301262</v>
      </c>
      <c r="X252" s="225">
        <v>0.11313708498984519</v>
      </c>
      <c r="Y252" s="225">
        <v>4.3243496620879309</v>
      </c>
      <c r="Z252" s="222"/>
      <c r="AA252" s="223"/>
      <c r="AB252" s="223"/>
      <c r="AC252" s="223"/>
      <c r="AD252" s="223"/>
      <c r="AE252" s="223"/>
      <c r="AF252" s="223"/>
      <c r="AG252" s="223"/>
      <c r="AH252" s="223"/>
      <c r="AI252" s="223"/>
      <c r="AJ252" s="223"/>
      <c r="AK252" s="223"/>
      <c r="AL252" s="223"/>
      <c r="AM252" s="223"/>
      <c r="AN252" s="223"/>
      <c r="AO252" s="223"/>
      <c r="AP252" s="223"/>
      <c r="AQ252" s="223"/>
      <c r="AR252" s="223"/>
      <c r="AS252" s="223"/>
      <c r="AT252" s="223"/>
      <c r="AU252" s="223"/>
      <c r="AV252" s="223"/>
      <c r="AW252" s="223"/>
      <c r="AX252" s="223"/>
      <c r="AY252" s="223"/>
      <c r="AZ252" s="223"/>
      <c r="BA252" s="223"/>
      <c r="BB252" s="223"/>
      <c r="BC252" s="223"/>
      <c r="BD252" s="223"/>
      <c r="BE252" s="223"/>
      <c r="BF252" s="223"/>
      <c r="BG252" s="223"/>
      <c r="BH252" s="223"/>
      <c r="BI252" s="223"/>
      <c r="BJ252" s="223"/>
      <c r="BK252" s="223"/>
      <c r="BL252" s="223"/>
      <c r="BM252" s="226"/>
    </row>
    <row r="253" spans="1:65">
      <c r="A253" s="29"/>
      <c r="B253" s="3" t="s">
        <v>86</v>
      </c>
      <c r="C253" s="28"/>
      <c r="D253" s="13">
        <v>5.9743652263004347E-3</v>
      </c>
      <c r="E253" s="13">
        <v>1.8051200006460204E-2</v>
      </c>
      <c r="F253" s="13">
        <v>1.0936164446136772E-2</v>
      </c>
      <c r="G253" s="13">
        <v>1.6880374379499768E-2</v>
      </c>
      <c r="H253" s="13">
        <v>0.37473643881368335</v>
      </c>
      <c r="I253" s="13">
        <v>7.3308068178695469E-3</v>
      </c>
      <c r="J253" s="13">
        <v>3.4863696088935643E-2</v>
      </c>
      <c r="K253" s="13">
        <v>9.894072821397721E-3</v>
      </c>
      <c r="L253" s="13">
        <v>2.8788064347242185E-2</v>
      </c>
      <c r="M253" s="13">
        <v>6.0733489785020175E-2</v>
      </c>
      <c r="N253" s="13">
        <v>5.9628479399994388E-3</v>
      </c>
      <c r="O253" s="13">
        <v>4.039965896903909E-2</v>
      </c>
      <c r="P253" s="13">
        <v>1.1531001210635076E-2</v>
      </c>
      <c r="Q253" s="13">
        <v>2.2320536816870514E-2</v>
      </c>
      <c r="R253" s="13">
        <v>1.5713780220854217E-2</v>
      </c>
      <c r="S253" s="13">
        <v>1.7654977012742806E-2</v>
      </c>
      <c r="T253" s="13">
        <v>2.7228940348603483E-2</v>
      </c>
      <c r="U253" s="13">
        <v>1.7189525447848436E-2</v>
      </c>
      <c r="V253" s="13">
        <v>2.2145423877442817E-2</v>
      </c>
      <c r="W253" s="13">
        <v>1.0573754265088277E-2</v>
      </c>
      <c r="X253" s="13">
        <v>9.0975462359155028E-4</v>
      </c>
      <c r="Y253" s="13">
        <v>2.9926295239362844E-2</v>
      </c>
      <c r="Z253" s="147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3"/>
    </row>
    <row r="254" spans="1:65">
      <c r="A254" s="29"/>
      <c r="B254" s="3" t="s">
        <v>274</v>
      </c>
      <c r="C254" s="28"/>
      <c r="D254" s="13">
        <v>-2.5045216001763571E-2</v>
      </c>
      <c r="E254" s="13">
        <v>3.5592215685931627E-2</v>
      </c>
      <c r="F254" s="13">
        <v>-1.7911400509093567E-2</v>
      </c>
      <c r="G254" s="13">
        <v>-2.3261762128595986E-2</v>
      </c>
      <c r="H254" s="13">
        <v>0.32356056774004505</v>
      </c>
      <c r="I254" s="13">
        <v>-1.1711109076510851E-2</v>
      </c>
      <c r="J254" s="13">
        <v>-2.454800274975022E-3</v>
      </c>
      <c r="K254" s="13">
        <v>3.0241854066429097E-2</v>
      </c>
      <c r="L254" s="13">
        <v>6.1392848384421717E-2</v>
      </c>
      <c r="M254" s="13">
        <v>3.9159123432266574E-2</v>
      </c>
      <c r="N254" s="13">
        <v>7.0072323900503442E-2</v>
      </c>
      <c r="O254" s="13">
        <v>-6.7848108957783704E-2</v>
      </c>
      <c r="P254" s="13">
        <v>1.6568707705478358E-2</v>
      </c>
      <c r="Q254" s="13">
        <v>0.10098552436874031</v>
      </c>
      <c r="R254" s="13">
        <v>3.6305597235198883E-2</v>
      </c>
      <c r="S254" s="13">
        <v>6.8340005962710393E-3</v>
      </c>
      <c r="T254" s="13">
        <v>0.17945749478811068</v>
      </c>
      <c r="U254" s="13">
        <v>-2.5858962558224952E-2</v>
      </c>
      <c r="V254" s="13">
        <v>-5.7147385718778643E-2</v>
      </c>
      <c r="W254" s="13">
        <v>-5.8467141584922389E-2</v>
      </c>
      <c r="X254" s="13">
        <v>-0.11283870533155593</v>
      </c>
      <c r="Y254" s="13">
        <v>3.0836338690818366E-2</v>
      </c>
      <c r="Z254" s="147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3"/>
    </row>
    <row r="255" spans="1:65">
      <c r="A255" s="29"/>
      <c r="B255" s="45" t="s">
        <v>275</v>
      </c>
      <c r="C255" s="46"/>
      <c r="D255" s="44">
        <v>0.69</v>
      </c>
      <c r="E255" s="44">
        <v>0.45</v>
      </c>
      <c r="F255" s="44">
        <v>0.56000000000000005</v>
      </c>
      <c r="G255" s="44">
        <v>0.66</v>
      </c>
      <c r="H255" s="44">
        <v>5.87</v>
      </c>
      <c r="I255" s="44">
        <v>0.44</v>
      </c>
      <c r="J255" s="44">
        <v>0.27</v>
      </c>
      <c r="K255" s="44">
        <v>0.35</v>
      </c>
      <c r="L255" s="44">
        <v>0.93</v>
      </c>
      <c r="M255" s="44">
        <v>0.52</v>
      </c>
      <c r="N255" s="44">
        <v>1.1000000000000001</v>
      </c>
      <c r="O255" s="44">
        <v>1.5</v>
      </c>
      <c r="P255" s="44">
        <v>0.09</v>
      </c>
      <c r="Q255" s="44">
        <v>1.68</v>
      </c>
      <c r="R255" s="44">
        <v>0.46</v>
      </c>
      <c r="S255" s="44">
        <v>0.09</v>
      </c>
      <c r="T255" s="44">
        <v>3.15</v>
      </c>
      <c r="U255" s="44">
        <v>0.71</v>
      </c>
      <c r="V255" s="44">
        <v>1.29</v>
      </c>
      <c r="W255" s="44">
        <v>1.32</v>
      </c>
      <c r="X255" s="44">
        <v>2.34</v>
      </c>
      <c r="Y255" s="44">
        <v>0.36</v>
      </c>
      <c r="Z255" s="147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3"/>
    </row>
    <row r="256" spans="1:65">
      <c r="B256" s="3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BM256" s="53"/>
    </row>
    <row r="257" spans="1:65" ht="15">
      <c r="B257" s="8" t="s">
        <v>503</v>
      </c>
      <c r="BM257" s="27" t="s">
        <v>66</v>
      </c>
    </row>
    <row r="258" spans="1:65" ht="15">
      <c r="A258" s="24" t="s">
        <v>33</v>
      </c>
      <c r="B258" s="18" t="s">
        <v>118</v>
      </c>
      <c r="C258" s="15" t="s">
        <v>119</v>
      </c>
      <c r="D258" s="16" t="s">
        <v>244</v>
      </c>
      <c r="E258" s="17" t="s">
        <v>244</v>
      </c>
      <c r="F258" s="17" t="s">
        <v>244</v>
      </c>
      <c r="G258" s="17" t="s">
        <v>244</v>
      </c>
      <c r="H258" s="17" t="s">
        <v>244</v>
      </c>
      <c r="I258" s="17" t="s">
        <v>244</v>
      </c>
      <c r="J258" s="17" t="s">
        <v>244</v>
      </c>
      <c r="K258" s="17" t="s">
        <v>244</v>
      </c>
      <c r="L258" s="17" t="s">
        <v>244</v>
      </c>
      <c r="M258" s="147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7">
        <v>1</v>
      </c>
    </row>
    <row r="259" spans="1:65">
      <c r="A259" s="29"/>
      <c r="B259" s="19" t="s">
        <v>245</v>
      </c>
      <c r="C259" s="9" t="s">
        <v>245</v>
      </c>
      <c r="D259" s="145" t="s">
        <v>247</v>
      </c>
      <c r="E259" s="146" t="s">
        <v>249</v>
      </c>
      <c r="F259" s="146" t="s">
        <v>287</v>
      </c>
      <c r="G259" s="146" t="s">
        <v>251</v>
      </c>
      <c r="H259" s="146" t="s">
        <v>252</v>
      </c>
      <c r="I259" s="146" t="s">
        <v>257</v>
      </c>
      <c r="J259" s="146" t="s">
        <v>261</v>
      </c>
      <c r="K259" s="146" t="s">
        <v>262</v>
      </c>
      <c r="L259" s="146" t="s">
        <v>263</v>
      </c>
      <c r="M259" s="147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 t="s">
        <v>3</v>
      </c>
    </row>
    <row r="260" spans="1:65">
      <c r="A260" s="29"/>
      <c r="B260" s="19"/>
      <c r="C260" s="9"/>
      <c r="D260" s="10" t="s">
        <v>291</v>
      </c>
      <c r="E260" s="11" t="s">
        <v>292</v>
      </c>
      <c r="F260" s="11" t="s">
        <v>291</v>
      </c>
      <c r="G260" s="11" t="s">
        <v>292</v>
      </c>
      <c r="H260" s="11" t="s">
        <v>292</v>
      </c>
      <c r="I260" s="11" t="s">
        <v>292</v>
      </c>
      <c r="J260" s="11" t="s">
        <v>292</v>
      </c>
      <c r="K260" s="11" t="s">
        <v>292</v>
      </c>
      <c r="L260" s="11" t="s">
        <v>292</v>
      </c>
      <c r="M260" s="147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>
        <v>2</v>
      </c>
    </row>
    <row r="261" spans="1:65">
      <c r="A261" s="29"/>
      <c r="B261" s="19"/>
      <c r="C261" s="9"/>
      <c r="D261" s="25"/>
      <c r="E261" s="25"/>
      <c r="F261" s="25"/>
      <c r="G261" s="25"/>
      <c r="H261" s="25"/>
      <c r="I261" s="25"/>
      <c r="J261" s="25"/>
      <c r="K261" s="25"/>
      <c r="L261" s="25"/>
      <c r="M261" s="147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3</v>
      </c>
    </row>
    <row r="262" spans="1:65">
      <c r="A262" s="29"/>
      <c r="B262" s="18">
        <v>1</v>
      </c>
      <c r="C262" s="14">
        <v>1</v>
      </c>
      <c r="D262" s="21">
        <v>3.57</v>
      </c>
      <c r="E262" s="21">
        <v>3.4</v>
      </c>
      <c r="F262" s="143">
        <v>2.48</v>
      </c>
      <c r="G262" s="21">
        <v>3.4322683337264701</v>
      </c>
      <c r="H262" s="21">
        <v>4.0199999999999996</v>
      </c>
      <c r="I262" s="21">
        <v>3.56</v>
      </c>
      <c r="J262" s="21">
        <v>3.35</v>
      </c>
      <c r="K262" s="21">
        <v>3.6808474524263719</v>
      </c>
      <c r="L262" s="21">
        <v>3.62</v>
      </c>
      <c r="M262" s="147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1</v>
      </c>
    </row>
    <row r="263" spans="1:65">
      <c r="A263" s="29"/>
      <c r="B263" s="19">
        <v>1</v>
      </c>
      <c r="C263" s="9">
        <v>2</v>
      </c>
      <c r="D263" s="11">
        <v>3.52</v>
      </c>
      <c r="E263" s="11">
        <v>3.44</v>
      </c>
      <c r="F263" s="11">
        <v>3.62</v>
      </c>
      <c r="G263" s="11">
        <v>3.3969104481281902</v>
      </c>
      <c r="H263" s="11">
        <v>4.18</v>
      </c>
      <c r="I263" s="11">
        <v>3.54</v>
      </c>
      <c r="J263" s="11">
        <v>3.3</v>
      </c>
      <c r="K263" s="11">
        <v>3.574516244954653</v>
      </c>
      <c r="L263" s="11">
        <v>3.61</v>
      </c>
      <c r="M263" s="147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7" t="e">
        <v>#N/A</v>
      </c>
    </row>
    <row r="264" spans="1:65">
      <c r="A264" s="29"/>
      <c r="B264" s="19">
        <v>1</v>
      </c>
      <c r="C264" s="9">
        <v>3</v>
      </c>
      <c r="D264" s="11">
        <v>3.63</v>
      </c>
      <c r="E264" s="11">
        <v>3.47</v>
      </c>
      <c r="F264" s="11">
        <v>3.54</v>
      </c>
      <c r="G264" s="11">
        <v>3.4361462366236801</v>
      </c>
      <c r="H264" s="11">
        <v>4.08</v>
      </c>
      <c r="I264" s="11">
        <v>3.55</v>
      </c>
      <c r="J264" s="11">
        <v>3.3</v>
      </c>
      <c r="K264" s="11">
        <v>3.6310014107413044</v>
      </c>
      <c r="L264" s="11">
        <v>3.74</v>
      </c>
      <c r="M264" s="147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7">
        <v>16</v>
      </c>
    </row>
    <row r="265" spans="1:65">
      <c r="A265" s="29"/>
      <c r="B265" s="19">
        <v>1</v>
      </c>
      <c r="C265" s="9">
        <v>4</v>
      </c>
      <c r="D265" s="11">
        <v>3.65</v>
      </c>
      <c r="E265" s="11">
        <v>3.36</v>
      </c>
      <c r="F265" s="11">
        <v>3.6</v>
      </c>
      <c r="G265" s="11">
        <v>3.3916022983279901</v>
      </c>
      <c r="H265" s="11">
        <v>3.74</v>
      </c>
      <c r="I265" s="11">
        <v>3.53</v>
      </c>
      <c r="J265" s="11">
        <v>3.48</v>
      </c>
      <c r="K265" s="11">
        <v>3.6751823901924676</v>
      </c>
      <c r="L265" s="11">
        <v>3.72</v>
      </c>
      <c r="M265" s="147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7">
        <v>3.5858050897840479</v>
      </c>
    </row>
    <row r="266" spans="1:65">
      <c r="A266" s="29"/>
      <c r="B266" s="19">
        <v>1</v>
      </c>
      <c r="C266" s="9">
        <v>5</v>
      </c>
      <c r="D266" s="11">
        <v>3.68</v>
      </c>
      <c r="E266" s="11">
        <v>3.4</v>
      </c>
      <c r="F266" s="11">
        <v>3.78</v>
      </c>
      <c r="G266" s="11">
        <v>3.4194743268050001</v>
      </c>
      <c r="H266" s="11">
        <v>4.04</v>
      </c>
      <c r="I266" s="11">
        <v>3.33</v>
      </c>
      <c r="J266" s="11">
        <v>3.54</v>
      </c>
      <c r="K266" s="11">
        <v>3.6698114084159501</v>
      </c>
      <c r="L266" s="11">
        <v>3.66</v>
      </c>
      <c r="M266" s="147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7">
        <v>30</v>
      </c>
    </row>
    <row r="267" spans="1:65">
      <c r="A267" s="29"/>
      <c r="B267" s="19">
        <v>1</v>
      </c>
      <c r="C267" s="9">
        <v>6</v>
      </c>
      <c r="D267" s="11">
        <v>3.8299999999999996</v>
      </c>
      <c r="E267" s="11">
        <v>3.39</v>
      </c>
      <c r="F267" s="11">
        <v>3.69</v>
      </c>
      <c r="G267" s="11">
        <v>3.4570148701507373</v>
      </c>
      <c r="H267" s="11">
        <v>3.59</v>
      </c>
      <c r="I267" s="11">
        <v>3.22</v>
      </c>
      <c r="J267" s="11">
        <v>3.51</v>
      </c>
      <c r="K267" s="11">
        <v>3.8026994278457593</v>
      </c>
      <c r="L267" s="11">
        <v>3.64</v>
      </c>
      <c r="M267" s="147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3"/>
    </row>
    <row r="268" spans="1:65">
      <c r="A268" s="29"/>
      <c r="B268" s="20" t="s">
        <v>271</v>
      </c>
      <c r="C268" s="12"/>
      <c r="D268" s="22">
        <v>3.6466666666666665</v>
      </c>
      <c r="E268" s="22">
        <v>3.41</v>
      </c>
      <c r="F268" s="22">
        <v>3.4516666666666667</v>
      </c>
      <c r="G268" s="22">
        <v>3.4222360856270111</v>
      </c>
      <c r="H268" s="22">
        <v>3.9416666666666664</v>
      </c>
      <c r="I268" s="22">
        <v>3.4549999999999996</v>
      </c>
      <c r="J268" s="22">
        <v>3.4133333333333327</v>
      </c>
      <c r="K268" s="22">
        <v>3.672343055762751</v>
      </c>
      <c r="L268" s="22">
        <v>3.6650000000000005</v>
      </c>
      <c r="M268" s="147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3"/>
    </row>
    <row r="269" spans="1:65">
      <c r="A269" s="29"/>
      <c r="B269" s="3" t="s">
        <v>272</v>
      </c>
      <c r="C269" s="28"/>
      <c r="D269" s="11">
        <v>3.6399999999999997</v>
      </c>
      <c r="E269" s="11">
        <v>3.4</v>
      </c>
      <c r="F269" s="11">
        <v>3.6100000000000003</v>
      </c>
      <c r="G269" s="11">
        <v>3.4258713302657351</v>
      </c>
      <c r="H269" s="11">
        <v>4.0299999999999994</v>
      </c>
      <c r="I269" s="11">
        <v>3.5350000000000001</v>
      </c>
      <c r="J269" s="11">
        <v>3.415</v>
      </c>
      <c r="K269" s="11">
        <v>3.6724968993042086</v>
      </c>
      <c r="L269" s="11">
        <v>3.6500000000000004</v>
      </c>
      <c r="M269" s="147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3"/>
    </row>
    <row r="270" spans="1:65">
      <c r="A270" s="29"/>
      <c r="B270" s="3" t="s">
        <v>273</v>
      </c>
      <c r="C270" s="28"/>
      <c r="D270" s="23">
        <v>0.10670832519848976</v>
      </c>
      <c r="E270" s="23">
        <v>3.8987177379235932E-2</v>
      </c>
      <c r="F270" s="23">
        <v>0.48309074371867883</v>
      </c>
      <c r="G270" s="23">
        <v>2.4864216482412254E-2</v>
      </c>
      <c r="H270" s="23">
        <v>0.22631099546126041</v>
      </c>
      <c r="I270" s="23">
        <v>0.14404860290887922</v>
      </c>
      <c r="J270" s="23">
        <v>0.10911767348448496</v>
      </c>
      <c r="K270" s="23">
        <v>7.5311082968592277E-2</v>
      </c>
      <c r="L270" s="23">
        <v>5.3572380943915587E-2</v>
      </c>
      <c r="M270" s="230"/>
      <c r="N270" s="231"/>
      <c r="O270" s="231"/>
      <c r="P270" s="231"/>
      <c r="Q270" s="231"/>
      <c r="R270" s="231"/>
      <c r="S270" s="231"/>
      <c r="T270" s="231"/>
      <c r="U270" s="231"/>
      <c r="V270" s="231"/>
      <c r="W270" s="231"/>
      <c r="X270" s="231"/>
      <c r="Y270" s="231"/>
      <c r="Z270" s="231"/>
      <c r="AA270" s="231"/>
      <c r="AB270" s="231"/>
      <c r="AC270" s="231"/>
      <c r="AD270" s="231"/>
      <c r="AE270" s="231"/>
      <c r="AF270" s="231"/>
      <c r="AG270" s="231"/>
      <c r="AH270" s="231"/>
      <c r="AI270" s="231"/>
      <c r="AJ270" s="231"/>
      <c r="AK270" s="231"/>
      <c r="AL270" s="231"/>
      <c r="AM270" s="231"/>
      <c r="AN270" s="231"/>
      <c r="AO270" s="231"/>
      <c r="AP270" s="231"/>
      <c r="AQ270" s="231"/>
      <c r="AR270" s="231"/>
      <c r="AS270" s="231"/>
      <c r="AT270" s="231"/>
      <c r="AU270" s="231"/>
      <c r="AV270" s="231"/>
      <c r="AW270" s="231"/>
      <c r="AX270" s="231"/>
      <c r="AY270" s="231"/>
      <c r="AZ270" s="231"/>
      <c r="BA270" s="231"/>
      <c r="BB270" s="231"/>
      <c r="BC270" s="231"/>
      <c r="BD270" s="231"/>
      <c r="BE270" s="231"/>
      <c r="BF270" s="231"/>
      <c r="BG270" s="231"/>
      <c r="BH270" s="231"/>
      <c r="BI270" s="231"/>
      <c r="BJ270" s="231"/>
      <c r="BK270" s="231"/>
      <c r="BL270" s="231"/>
      <c r="BM270" s="54"/>
    </row>
    <row r="271" spans="1:65">
      <c r="A271" s="29"/>
      <c r="B271" s="3" t="s">
        <v>86</v>
      </c>
      <c r="C271" s="28"/>
      <c r="D271" s="13">
        <v>2.9261880767410355E-2</v>
      </c>
      <c r="E271" s="13">
        <v>1.1433189847283264E-2</v>
      </c>
      <c r="F271" s="13">
        <v>0.13995868963361047</v>
      </c>
      <c r="G271" s="13">
        <v>7.2654883708459031E-3</v>
      </c>
      <c r="H271" s="13">
        <v>5.7415051702645346E-2</v>
      </c>
      <c r="I271" s="13">
        <v>4.1692793895478794E-2</v>
      </c>
      <c r="J271" s="13">
        <v>3.1968068403657714E-2</v>
      </c>
      <c r="K271" s="13">
        <v>2.0507638263917601E-2</v>
      </c>
      <c r="L271" s="13">
        <v>1.4617293572691837E-2</v>
      </c>
      <c r="M271" s="147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3"/>
    </row>
    <row r="272" spans="1:65">
      <c r="A272" s="29"/>
      <c r="B272" s="3" t="s">
        <v>274</v>
      </c>
      <c r="C272" s="28"/>
      <c r="D272" s="13">
        <v>1.6972918315056429E-2</v>
      </c>
      <c r="E272" s="13">
        <v>-4.9028066328790754E-2</v>
      </c>
      <c r="F272" s="13">
        <v>-3.7408174666141547E-2</v>
      </c>
      <c r="G272" s="13">
        <v>-4.5615698584132391E-2</v>
      </c>
      <c r="H272" s="13">
        <v>9.9241751286612834E-2</v>
      </c>
      <c r="I272" s="13">
        <v>-3.647858333312981E-2</v>
      </c>
      <c r="J272" s="13">
        <v>-4.8098474995779017E-2</v>
      </c>
      <c r="K272" s="13">
        <v>2.4133482945085216E-2</v>
      </c>
      <c r="L272" s="13">
        <v>2.2085670646622368E-2</v>
      </c>
      <c r="M272" s="147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3"/>
    </row>
    <row r="273" spans="1:65">
      <c r="A273" s="29"/>
      <c r="B273" s="45" t="s">
        <v>275</v>
      </c>
      <c r="C273" s="46"/>
      <c r="D273" s="44">
        <v>2.87</v>
      </c>
      <c r="E273" s="44">
        <v>0.67</v>
      </c>
      <c r="F273" s="44">
        <v>0.05</v>
      </c>
      <c r="G273" s="44">
        <v>0.49</v>
      </c>
      <c r="H273" s="44">
        <v>7.29</v>
      </c>
      <c r="I273" s="44">
        <v>0</v>
      </c>
      <c r="J273" s="44">
        <v>0.62</v>
      </c>
      <c r="K273" s="44">
        <v>3.26</v>
      </c>
      <c r="L273" s="44">
        <v>3.15</v>
      </c>
      <c r="M273" s="147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3"/>
    </row>
    <row r="274" spans="1:65">
      <c r="B274" s="30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BM274" s="53"/>
    </row>
    <row r="275" spans="1:65" ht="15">
      <c r="B275" s="8" t="s">
        <v>504</v>
      </c>
      <c r="BM275" s="27" t="s">
        <v>66</v>
      </c>
    </row>
    <row r="276" spans="1:65" ht="15">
      <c r="A276" s="24" t="s">
        <v>36</v>
      </c>
      <c r="B276" s="18" t="s">
        <v>118</v>
      </c>
      <c r="C276" s="15" t="s">
        <v>119</v>
      </c>
      <c r="D276" s="16" t="s">
        <v>244</v>
      </c>
      <c r="E276" s="17" t="s">
        <v>244</v>
      </c>
      <c r="F276" s="17" t="s">
        <v>244</v>
      </c>
      <c r="G276" s="17" t="s">
        <v>244</v>
      </c>
      <c r="H276" s="17" t="s">
        <v>244</v>
      </c>
      <c r="I276" s="17" t="s">
        <v>244</v>
      </c>
      <c r="J276" s="17" t="s">
        <v>244</v>
      </c>
      <c r="K276" s="17" t="s">
        <v>244</v>
      </c>
      <c r="L276" s="17" t="s">
        <v>244</v>
      </c>
      <c r="M276" s="147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7">
        <v>1</v>
      </c>
    </row>
    <row r="277" spans="1:65">
      <c r="A277" s="29"/>
      <c r="B277" s="19" t="s">
        <v>245</v>
      </c>
      <c r="C277" s="9" t="s">
        <v>245</v>
      </c>
      <c r="D277" s="145" t="s">
        <v>247</v>
      </c>
      <c r="E277" s="146" t="s">
        <v>249</v>
      </c>
      <c r="F277" s="146" t="s">
        <v>287</v>
      </c>
      <c r="G277" s="146" t="s">
        <v>251</v>
      </c>
      <c r="H277" s="146" t="s">
        <v>252</v>
      </c>
      <c r="I277" s="146" t="s">
        <v>257</v>
      </c>
      <c r="J277" s="146" t="s">
        <v>261</v>
      </c>
      <c r="K277" s="146" t="s">
        <v>262</v>
      </c>
      <c r="L277" s="146" t="s">
        <v>263</v>
      </c>
      <c r="M277" s="147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7" t="s">
        <v>3</v>
      </c>
    </row>
    <row r="278" spans="1:65">
      <c r="A278" s="29"/>
      <c r="B278" s="19"/>
      <c r="C278" s="9"/>
      <c r="D278" s="10" t="s">
        <v>291</v>
      </c>
      <c r="E278" s="11" t="s">
        <v>292</v>
      </c>
      <c r="F278" s="11" t="s">
        <v>291</v>
      </c>
      <c r="G278" s="11" t="s">
        <v>292</v>
      </c>
      <c r="H278" s="11" t="s">
        <v>292</v>
      </c>
      <c r="I278" s="11" t="s">
        <v>292</v>
      </c>
      <c r="J278" s="11" t="s">
        <v>292</v>
      </c>
      <c r="K278" s="11" t="s">
        <v>292</v>
      </c>
      <c r="L278" s="11" t="s">
        <v>292</v>
      </c>
      <c r="M278" s="147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7">
        <v>2</v>
      </c>
    </row>
    <row r="279" spans="1:65">
      <c r="A279" s="29"/>
      <c r="B279" s="19"/>
      <c r="C279" s="9"/>
      <c r="D279" s="25"/>
      <c r="E279" s="25"/>
      <c r="F279" s="25"/>
      <c r="G279" s="25"/>
      <c r="H279" s="25"/>
      <c r="I279" s="25"/>
      <c r="J279" s="25"/>
      <c r="K279" s="25"/>
      <c r="L279" s="25"/>
      <c r="M279" s="147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7">
        <v>3</v>
      </c>
    </row>
    <row r="280" spans="1:65">
      <c r="A280" s="29"/>
      <c r="B280" s="18">
        <v>1</v>
      </c>
      <c r="C280" s="14">
        <v>1</v>
      </c>
      <c r="D280" s="21">
        <v>1.87</v>
      </c>
      <c r="E280" s="21">
        <v>1.95</v>
      </c>
      <c r="F280" s="143">
        <v>1.37</v>
      </c>
      <c r="G280" s="21">
        <v>1.9108756417763031</v>
      </c>
      <c r="H280" s="21">
        <v>2.12</v>
      </c>
      <c r="I280" s="21">
        <v>2.0099999999999998</v>
      </c>
      <c r="J280" s="21">
        <v>1.88</v>
      </c>
      <c r="K280" s="21">
        <v>2.053960974621357</v>
      </c>
      <c r="L280" s="21">
        <v>2.02</v>
      </c>
      <c r="M280" s="147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7">
        <v>1</v>
      </c>
    </row>
    <row r="281" spans="1:65">
      <c r="A281" s="29"/>
      <c r="B281" s="19">
        <v>1</v>
      </c>
      <c r="C281" s="9">
        <v>2</v>
      </c>
      <c r="D281" s="11">
        <v>1.9699999999999998</v>
      </c>
      <c r="E281" s="11">
        <v>1.99</v>
      </c>
      <c r="F281" s="11">
        <v>2.02</v>
      </c>
      <c r="G281" s="11">
        <v>1.8633850784949999</v>
      </c>
      <c r="H281" s="11">
        <v>2.2200000000000002</v>
      </c>
      <c r="I281" s="11">
        <v>2.0299999999999998</v>
      </c>
      <c r="J281" s="11">
        <v>1.88</v>
      </c>
      <c r="K281" s="11">
        <v>2.0382650193317704</v>
      </c>
      <c r="L281" s="11">
        <v>2.0699999999999998</v>
      </c>
      <c r="M281" s="147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7" t="e">
        <v>#N/A</v>
      </c>
    </row>
    <row r="282" spans="1:65">
      <c r="A282" s="29"/>
      <c r="B282" s="19">
        <v>1</v>
      </c>
      <c r="C282" s="9">
        <v>3</v>
      </c>
      <c r="D282" s="11">
        <v>1.99</v>
      </c>
      <c r="E282" s="11">
        <v>1.96</v>
      </c>
      <c r="F282" s="11">
        <v>1.9800000000000002</v>
      </c>
      <c r="G282" s="11">
        <v>1.9489689562871586</v>
      </c>
      <c r="H282" s="11">
        <v>2.25</v>
      </c>
      <c r="I282" s="11">
        <v>2.0099999999999998</v>
      </c>
      <c r="J282" s="11">
        <v>1.89</v>
      </c>
      <c r="K282" s="11">
        <v>2.0120820626959044</v>
      </c>
      <c r="L282" s="11">
        <v>2.0299999999999998</v>
      </c>
      <c r="M282" s="147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16</v>
      </c>
    </row>
    <row r="283" spans="1:65">
      <c r="A283" s="29"/>
      <c r="B283" s="19">
        <v>1</v>
      </c>
      <c r="C283" s="9">
        <v>4</v>
      </c>
      <c r="D283" s="11">
        <v>1.89</v>
      </c>
      <c r="E283" s="11">
        <v>1.9</v>
      </c>
      <c r="F283" s="11">
        <v>1.99</v>
      </c>
      <c r="G283" s="11">
        <v>1.8553307102727894</v>
      </c>
      <c r="H283" s="11">
        <v>2.11</v>
      </c>
      <c r="I283" s="11">
        <v>2</v>
      </c>
      <c r="J283" s="11">
        <v>1.91</v>
      </c>
      <c r="K283" s="11">
        <v>2.087877571977141</v>
      </c>
      <c r="L283" s="11">
        <v>2.1</v>
      </c>
      <c r="M283" s="147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>
        <v>1.9962228740736281</v>
      </c>
    </row>
    <row r="284" spans="1:65">
      <c r="A284" s="29"/>
      <c r="B284" s="19">
        <v>1</v>
      </c>
      <c r="C284" s="9">
        <v>5</v>
      </c>
      <c r="D284" s="11">
        <v>1.9400000000000002</v>
      </c>
      <c r="E284" s="11">
        <v>1.9400000000000002</v>
      </c>
      <c r="F284" s="11">
        <v>2.1</v>
      </c>
      <c r="G284" s="11">
        <v>1.9311420357032607</v>
      </c>
      <c r="H284" s="11">
        <v>2.13</v>
      </c>
      <c r="I284" s="11">
        <v>1.88</v>
      </c>
      <c r="J284" s="11">
        <v>1.96</v>
      </c>
      <c r="K284" s="11">
        <v>2.0865248366197537</v>
      </c>
      <c r="L284" s="11">
        <v>2.09</v>
      </c>
      <c r="M284" s="147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7">
        <v>31</v>
      </c>
    </row>
    <row r="285" spans="1:65">
      <c r="A285" s="29"/>
      <c r="B285" s="19">
        <v>1</v>
      </c>
      <c r="C285" s="9">
        <v>6</v>
      </c>
      <c r="D285" s="11">
        <v>2.0099999999999998</v>
      </c>
      <c r="E285" s="11">
        <v>1.9299999999999997</v>
      </c>
      <c r="F285" s="11">
        <v>2.02</v>
      </c>
      <c r="G285" s="11">
        <v>1.9327370759660305</v>
      </c>
      <c r="H285" s="11">
        <v>2.06</v>
      </c>
      <c r="I285" s="11">
        <v>1.82</v>
      </c>
      <c r="J285" s="11">
        <v>1.9400000000000002</v>
      </c>
      <c r="K285" s="11">
        <v>2.1528852362294506</v>
      </c>
      <c r="L285" s="11">
        <v>2.04</v>
      </c>
      <c r="M285" s="147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3"/>
    </row>
    <row r="286" spans="1:65">
      <c r="A286" s="29"/>
      <c r="B286" s="20" t="s">
        <v>271</v>
      </c>
      <c r="C286" s="12"/>
      <c r="D286" s="22">
        <v>1.9450000000000001</v>
      </c>
      <c r="E286" s="22">
        <v>1.9450000000000001</v>
      </c>
      <c r="F286" s="22">
        <v>1.9133333333333333</v>
      </c>
      <c r="G286" s="22">
        <v>1.9070732497500904</v>
      </c>
      <c r="H286" s="22">
        <v>2.148333333333333</v>
      </c>
      <c r="I286" s="22">
        <v>1.9583333333333333</v>
      </c>
      <c r="J286" s="22">
        <v>1.91</v>
      </c>
      <c r="K286" s="22">
        <v>2.0719326169125627</v>
      </c>
      <c r="L286" s="22">
        <v>2.0583333333333331</v>
      </c>
      <c r="M286" s="147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3"/>
    </row>
    <row r="287" spans="1:65">
      <c r="A287" s="29"/>
      <c r="B287" s="3" t="s">
        <v>272</v>
      </c>
      <c r="C287" s="28"/>
      <c r="D287" s="11">
        <v>1.9550000000000001</v>
      </c>
      <c r="E287" s="11">
        <v>1.9450000000000001</v>
      </c>
      <c r="F287" s="11">
        <v>2.0049999999999999</v>
      </c>
      <c r="G287" s="11">
        <v>1.9210088387397819</v>
      </c>
      <c r="H287" s="11">
        <v>2.125</v>
      </c>
      <c r="I287" s="11">
        <v>2.0049999999999999</v>
      </c>
      <c r="J287" s="11">
        <v>1.9</v>
      </c>
      <c r="K287" s="11">
        <v>2.0702429056205554</v>
      </c>
      <c r="L287" s="11">
        <v>2.0549999999999997</v>
      </c>
      <c r="M287" s="147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3"/>
    </row>
    <row r="288" spans="1:65">
      <c r="A288" s="29"/>
      <c r="B288" s="3" t="s">
        <v>273</v>
      </c>
      <c r="C288" s="28"/>
      <c r="D288" s="23">
        <v>5.5767373974394657E-2</v>
      </c>
      <c r="E288" s="23">
        <v>3.0166206257996757E-2</v>
      </c>
      <c r="F288" s="23">
        <v>0.26949335180420825</v>
      </c>
      <c r="G288" s="23">
        <v>3.8970741701529921E-2</v>
      </c>
      <c r="H288" s="23">
        <v>7.1949056051255261E-2</v>
      </c>
      <c r="I288" s="23">
        <v>8.6583293230661149E-2</v>
      </c>
      <c r="J288" s="23">
        <v>3.3466401061363095E-2</v>
      </c>
      <c r="K288" s="23">
        <v>4.9110237091273976E-2</v>
      </c>
      <c r="L288" s="23">
        <v>3.311595788538612E-2</v>
      </c>
      <c r="M288" s="230"/>
      <c r="N288" s="231"/>
      <c r="O288" s="231"/>
      <c r="P288" s="231"/>
      <c r="Q288" s="231"/>
      <c r="R288" s="231"/>
      <c r="S288" s="231"/>
      <c r="T288" s="231"/>
      <c r="U288" s="231"/>
      <c r="V288" s="231"/>
      <c r="W288" s="231"/>
      <c r="X288" s="231"/>
      <c r="Y288" s="231"/>
      <c r="Z288" s="231"/>
      <c r="AA288" s="231"/>
      <c r="AB288" s="231"/>
      <c r="AC288" s="231"/>
      <c r="AD288" s="231"/>
      <c r="AE288" s="231"/>
      <c r="AF288" s="231"/>
      <c r="AG288" s="231"/>
      <c r="AH288" s="231"/>
      <c r="AI288" s="231"/>
      <c r="AJ288" s="231"/>
      <c r="AK288" s="231"/>
      <c r="AL288" s="231"/>
      <c r="AM288" s="231"/>
      <c r="AN288" s="231"/>
      <c r="AO288" s="231"/>
      <c r="AP288" s="231"/>
      <c r="AQ288" s="231"/>
      <c r="AR288" s="231"/>
      <c r="AS288" s="231"/>
      <c r="AT288" s="231"/>
      <c r="AU288" s="231"/>
      <c r="AV288" s="231"/>
      <c r="AW288" s="231"/>
      <c r="AX288" s="231"/>
      <c r="AY288" s="231"/>
      <c r="AZ288" s="231"/>
      <c r="BA288" s="231"/>
      <c r="BB288" s="231"/>
      <c r="BC288" s="231"/>
      <c r="BD288" s="231"/>
      <c r="BE288" s="231"/>
      <c r="BF288" s="231"/>
      <c r="BG288" s="231"/>
      <c r="BH288" s="231"/>
      <c r="BI288" s="231"/>
      <c r="BJ288" s="231"/>
      <c r="BK288" s="231"/>
      <c r="BL288" s="231"/>
      <c r="BM288" s="54"/>
    </row>
    <row r="289" spans="1:65">
      <c r="A289" s="29"/>
      <c r="B289" s="3" t="s">
        <v>86</v>
      </c>
      <c r="C289" s="28"/>
      <c r="D289" s="13">
        <v>2.8672171709200337E-2</v>
      </c>
      <c r="E289" s="13">
        <v>1.5509617613365941E-2</v>
      </c>
      <c r="F289" s="13">
        <v>0.14085018386979525</v>
      </c>
      <c r="G289" s="13">
        <v>2.0434842608503256E-2</v>
      </c>
      <c r="H289" s="13">
        <v>3.3490638968776701E-2</v>
      </c>
      <c r="I289" s="13">
        <v>4.4212745479486545E-2</v>
      </c>
      <c r="J289" s="13">
        <v>1.7521675948357643E-2</v>
      </c>
      <c r="K289" s="13">
        <v>2.3702622706164227E-2</v>
      </c>
      <c r="L289" s="13">
        <v>1.6088724478730099E-2</v>
      </c>
      <c r="M289" s="147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3"/>
    </row>
    <row r="290" spans="1:65">
      <c r="A290" s="29"/>
      <c r="B290" s="3" t="s">
        <v>274</v>
      </c>
      <c r="C290" s="28"/>
      <c r="D290" s="13">
        <v>-2.5659897368623508E-2</v>
      </c>
      <c r="E290" s="13">
        <v>-2.5659897368623508E-2</v>
      </c>
      <c r="F290" s="13">
        <v>-4.1523189528003268E-2</v>
      </c>
      <c r="G290" s="13">
        <v>-4.4659153785575501E-2</v>
      </c>
      <c r="H290" s="13">
        <v>7.619913649686727E-2</v>
      </c>
      <c r="I290" s="13">
        <v>-1.898061645941107E-2</v>
      </c>
      <c r="J290" s="13">
        <v>-4.3193009755306488E-2</v>
      </c>
      <c r="K290" s="13">
        <v>3.7926497998911346E-2</v>
      </c>
      <c r="L290" s="13">
        <v>3.1113990359682653E-2</v>
      </c>
      <c r="M290" s="147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3"/>
    </row>
    <row r="291" spans="1:65">
      <c r="A291" s="29"/>
      <c r="B291" s="45" t="s">
        <v>275</v>
      </c>
      <c r="C291" s="46"/>
      <c r="D291" s="44">
        <v>0</v>
      </c>
      <c r="E291" s="44">
        <v>0</v>
      </c>
      <c r="F291" s="44">
        <v>0.61</v>
      </c>
      <c r="G291" s="44">
        <v>0.73</v>
      </c>
      <c r="H291" s="44">
        <v>3.92</v>
      </c>
      <c r="I291" s="44">
        <v>0.26</v>
      </c>
      <c r="J291" s="44">
        <v>0.67</v>
      </c>
      <c r="K291" s="44">
        <v>2.4500000000000002</v>
      </c>
      <c r="L291" s="44">
        <v>2.1800000000000002</v>
      </c>
      <c r="M291" s="147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3"/>
    </row>
    <row r="292" spans="1:65">
      <c r="B292" s="3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BM292" s="53"/>
    </row>
    <row r="293" spans="1:65" ht="15">
      <c r="B293" s="8" t="s">
        <v>505</v>
      </c>
      <c r="BM293" s="27" t="s">
        <v>66</v>
      </c>
    </row>
    <row r="294" spans="1:65" ht="15">
      <c r="A294" s="24" t="s">
        <v>39</v>
      </c>
      <c r="B294" s="18" t="s">
        <v>118</v>
      </c>
      <c r="C294" s="15" t="s">
        <v>119</v>
      </c>
      <c r="D294" s="16" t="s">
        <v>244</v>
      </c>
      <c r="E294" s="17" t="s">
        <v>244</v>
      </c>
      <c r="F294" s="17" t="s">
        <v>244</v>
      </c>
      <c r="G294" s="17" t="s">
        <v>244</v>
      </c>
      <c r="H294" s="17" t="s">
        <v>244</v>
      </c>
      <c r="I294" s="17" t="s">
        <v>244</v>
      </c>
      <c r="J294" s="17" t="s">
        <v>244</v>
      </c>
      <c r="K294" s="17" t="s">
        <v>244</v>
      </c>
      <c r="L294" s="17" t="s">
        <v>244</v>
      </c>
      <c r="M294" s="147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7">
        <v>1</v>
      </c>
    </row>
    <row r="295" spans="1:65">
      <c r="A295" s="29"/>
      <c r="B295" s="19" t="s">
        <v>245</v>
      </c>
      <c r="C295" s="9" t="s">
        <v>245</v>
      </c>
      <c r="D295" s="145" t="s">
        <v>247</v>
      </c>
      <c r="E295" s="146" t="s">
        <v>249</v>
      </c>
      <c r="F295" s="146" t="s">
        <v>287</v>
      </c>
      <c r="G295" s="146" t="s">
        <v>251</v>
      </c>
      <c r="H295" s="146" t="s">
        <v>252</v>
      </c>
      <c r="I295" s="146" t="s">
        <v>257</v>
      </c>
      <c r="J295" s="146" t="s">
        <v>261</v>
      </c>
      <c r="K295" s="146" t="s">
        <v>262</v>
      </c>
      <c r="L295" s="146" t="s">
        <v>263</v>
      </c>
      <c r="M295" s="147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7" t="s">
        <v>3</v>
      </c>
    </row>
    <row r="296" spans="1:65">
      <c r="A296" s="29"/>
      <c r="B296" s="19"/>
      <c r="C296" s="9"/>
      <c r="D296" s="10" t="s">
        <v>291</v>
      </c>
      <c r="E296" s="11" t="s">
        <v>292</v>
      </c>
      <c r="F296" s="11" t="s">
        <v>291</v>
      </c>
      <c r="G296" s="11" t="s">
        <v>292</v>
      </c>
      <c r="H296" s="11" t="s">
        <v>292</v>
      </c>
      <c r="I296" s="11" t="s">
        <v>292</v>
      </c>
      <c r="J296" s="11" t="s">
        <v>292</v>
      </c>
      <c r="K296" s="11" t="s">
        <v>292</v>
      </c>
      <c r="L296" s="11" t="s">
        <v>292</v>
      </c>
      <c r="M296" s="147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2</v>
      </c>
    </row>
    <row r="297" spans="1:65">
      <c r="A297" s="29"/>
      <c r="B297" s="19"/>
      <c r="C297" s="9"/>
      <c r="D297" s="25"/>
      <c r="E297" s="25"/>
      <c r="F297" s="25"/>
      <c r="G297" s="25"/>
      <c r="H297" s="25"/>
      <c r="I297" s="25"/>
      <c r="J297" s="25"/>
      <c r="K297" s="25"/>
      <c r="L297" s="25"/>
      <c r="M297" s="147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>
        <v>3</v>
      </c>
    </row>
    <row r="298" spans="1:65">
      <c r="A298" s="29"/>
      <c r="B298" s="18">
        <v>1</v>
      </c>
      <c r="C298" s="14">
        <v>1</v>
      </c>
      <c r="D298" s="21">
        <v>1.41</v>
      </c>
      <c r="E298" s="21">
        <v>1.39</v>
      </c>
      <c r="F298" s="143">
        <v>1</v>
      </c>
      <c r="G298" s="21">
        <v>1.3235724</v>
      </c>
      <c r="H298" s="21">
        <v>1.52</v>
      </c>
      <c r="I298" s="21">
        <v>1.51</v>
      </c>
      <c r="J298" s="21">
        <v>1.34</v>
      </c>
      <c r="K298" s="21">
        <v>1.418899526629871</v>
      </c>
      <c r="L298" s="21">
        <v>1.49</v>
      </c>
      <c r="M298" s="147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1</v>
      </c>
    </row>
    <row r="299" spans="1:65">
      <c r="A299" s="29"/>
      <c r="B299" s="19">
        <v>1</v>
      </c>
      <c r="C299" s="9">
        <v>2</v>
      </c>
      <c r="D299" s="11">
        <v>1.35</v>
      </c>
      <c r="E299" s="11">
        <v>1.34</v>
      </c>
      <c r="F299" s="11">
        <v>1.45</v>
      </c>
      <c r="G299" s="11">
        <v>1.3446023</v>
      </c>
      <c r="H299" s="11">
        <v>1.63</v>
      </c>
      <c r="I299" s="11">
        <v>1.51</v>
      </c>
      <c r="J299" s="11">
        <v>1.36</v>
      </c>
      <c r="K299" s="11">
        <v>1.3768711624449921</v>
      </c>
      <c r="L299" s="11">
        <v>1.49</v>
      </c>
      <c r="M299" s="147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 t="e">
        <v>#N/A</v>
      </c>
    </row>
    <row r="300" spans="1:65">
      <c r="A300" s="29"/>
      <c r="B300" s="19">
        <v>1</v>
      </c>
      <c r="C300" s="9">
        <v>3</v>
      </c>
      <c r="D300" s="11">
        <v>1.36</v>
      </c>
      <c r="E300" s="11">
        <v>1.35</v>
      </c>
      <c r="F300" s="11">
        <v>1.42</v>
      </c>
      <c r="G300" s="11">
        <v>1.3719842999999998</v>
      </c>
      <c r="H300" s="11">
        <v>1.57</v>
      </c>
      <c r="I300" s="11">
        <v>1.51</v>
      </c>
      <c r="J300" s="11">
        <v>1.36</v>
      </c>
      <c r="K300" s="11">
        <v>1.4186002810566114</v>
      </c>
      <c r="L300" s="11">
        <v>1.53</v>
      </c>
      <c r="M300" s="147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7">
        <v>16</v>
      </c>
    </row>
    <row r="301" spans="1:65">
      <c r="A301" s="29"/>
      <c r="B301" s="19">
        <v>1</v>
      </c>
      <c r="C301" s="9">
        <v>4</v>
      </c>
      <c r="D301" s="11">
        <v>1.33</v>
      </c>
      <c r="E301" s="11">
        <v>1.35</v>
      </c>
      <c r="F301" s="11">
        <v>1.46</v>
      </c>
      <c r="G301" s="11">
        <v>1.3424925000000001</v>
      </c>
      <c r="H301" s="11">
        <v>1.49</v>
      </c>
      <c r="I301" s="11">
        <v>1.48</v>
      </c>
      <c r="J301" s="11">
        <v>1.43</v>
      </c>
      <c r="K301" s="11">
        <v>1.4761422677947946</v>
      </c>
      <c r="L301" s="11">
        <v>1.53</v>
      </c>
      <c r="M301" s="147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7">
        <v>1.431422289714787</v>
      </c>
    </row>
    <row r="302" spans="1:65">
      <c r="A302" s="29"/>
      <c r="B302" s="19">
        <v>1</v>
      </c>
      <c r="C302" s="9">
        <v>5</v>
      </c>
      <c r="D302" s="11">
        <v>1.39</v>
      </c>
      <c r="E302" s="11">
        <v>1.38</v>
      </c>
      <c r="F302" s="11">
        <v>1.49</v>
      </c>
      <c r="G302" s="11">
        <v>1.3824323999999997</v>
      </c>
      <c r="H302" s="11">
        <v>1.54</v>
      </c>
      <c r="I302" s="11">
        <v>1.42</v>
      </c>
      <c r="J302" s="11">
        <v>1.45</v>
      </c>
      <c r="K302" s="11">
        <v>1.4305502386956812</v>
      </c>
      <c r="L302" s="11">
        <v>1.51</v>
      </c>
      <c r="M302" s="147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7">
        <v>32</v>
      </c>
    </row>
    <row r="303" spans="1:65">
      <c r="A303" s="29"/>
      <c r="B303" s="19">
        <v>1</v>
      </c>
      <c r="C303" s="9">
        <v>6</v>
      </c>
      <c r="D303" s="11">
        <v>1.39</v>
      </c>
      <c r="E303" s="11">
        <v>1.38</v>
      </c>
      <c r="F303" s="11">
        <v>1.48</v>
      </c>
      <c r="G303" s="11">
        <v>1.358452</v>
      </c>
      <c r="H303" s="11">
        <v>1.48</v>
      </c>
      <c r="I303" s="11">
        <v>1.34</v>
      </c>
      <c r="J303" s="11">
        <v>1.4</v>
      </c>
      <c r="K303" s="11">
        <v>1.4722042679765268</v>
      </c>
      <c r="L303" s="11">
        <v>1.51</v>
      </c>
      <c r="M303" s="147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3"/>
    </row>
    <row r="304" spans="1:65">
      <c r="A304" s="29"/>
      <c r="B304" s="20" t="s">
        <v>271</v>
      </c>
      <c r="C304" s="12"/>
      <c r="D304" s="22">
        <v>1.3716666666666668</v>
      </c>
      <c r="E304" s="22">
        <v>1.365</v>
      </c>
      <c r="F304" s="22">
        <v>1.3833333333333335</v>
      </c>
      <c r="G304" s="22">
        <v>1.3539226500000001</v>
      </c>
      <c r="H304" s="22">
        <v>1.5383333333333333</v>
      </c>
      <c r="I304" s="22">
        <v>1.4616666666666667</v>
      </c>
      <c r="J304" s="22">
        <v>1.39</v>
      </c>
      <c r="K304" s="22">
        <v>1.4322112907664131</v>
      </c>
      <c r="L304" s="22">
        <v>1.51</v>
      </c>
      <c r="M304" s="147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3"/>
    </row>
    <row r="305" spans="1:65">
      <c r="A305" s="29"/>
      <c r="B305" s="3" t="s">
        <v>272</v>
      </c>
      <c r="C305" s="28"/>
      <c r="D305" s="11">
        <v>1.375</v>
      </c>
      <c r="E305" s="11">
        <v>1.365</v>
      </c>
      <c r="F305" s="11">
        <v>1.4550000000000001</v>
      </c>
      <c r="G305" s="11">
        <v>1.3515271499999999</v>
      </c>
      <c r="H305" s="11">
        <v>1.53</v>
      </c>
      <c r="I305" s="11">
        <v>1.4950000000000001</v>
      </c>
      <c r="J305" s="11">
        <v>1.38</v>
      </c>
      <c r="K305" s="11">
        <v>1.4247248826627761</v>
      </c>
      <c r="L305" s="11">
        <v>1.51</v>
      </c>
      <c r="M305" s="147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3"/>
    </row>
    <row r="306" spans="1:65">
      <c r="A306" s="29"/>
      <c r="B306" s="3" t="s">
        <v>273</v>
      </c>
      <c r="C306" s="28"/>
      <c r="D306" s="23">
        <v>2.9944392908634192E-2</v>
      </c>
      <c r="E306" s="23">
        <v>2.0736441353327622E-2</v>
      </c>
      <c r="F306" s="23">
        <v>0.18938496948455569</v>
      </c>
      <c r="G306" s="23">
        <v>2.1439211671211111E-2</v>
      </c>
      <c r="H306" s="23">
        <v>5.5647701360134041E-2</v>
      </c>
      <c r="I306" s="23">
        <v>6.9113433330045645E-2</v>
      </c>
      <c r="J306" s="23">
        <v>4.3817804600413214E-2</v>
      </c>
      <c r="K306" s="23">
        <v>3.7301797584451971E-2</v>
      </c>
      <c r="L306" s="23">
        <v>1.7888543819998333E-2</v>
      </c>
      <c r="M306" s="230"/>
      <c r="N306" s="231"/>
      <c r="O306" s="231"/>
      <c r="P306" s="231"/>
      <c r="Q306" s="231"/>
      <c r="R306" s="231"/>
      <c r="S306" s="231"/>
      <c r="T306" s="231"/>
      <c r="U306" s="231"/>
      <c r="V306" s="231"/>
      <c r="W306" s="231"/>
      <c r="X306" s="231"/>
      <c r="Y306" s="231"/>
      <c r="Z306" s="231"/>
      <c r="AA306" s="231"/>
      <c r="AB306" s="231"/>
      <c r="AC306" s="231"/>
      <c r="AD306" s="231"/>
      <c r="AE306" s="231"/>
      <c r="AF306" s="231"/>
      <c r="AG306" s="231"/>
      <c r="AH306" s="231"/>
      <c r="AI306" s="231"/>
      <c r="AJ306" s="231"/>
      <c r="AK306" s="231"/>
      <c r="AL306" s="231"/>
      <c r="AM306" s="231"/>
      <c r="AN306" s="231"/>
      <c r="AO306" s="231"/>
      <c r="AP306" s="231"/>
      <c r="AQ306" s="231"/>
      <c r="AR306" s="231"/>
      <c r="AS306" s="231"/>
      <c r="AT306" s="231"/>
      <c r="AU306" s="231"/>
      <c r="AV306" s="231"/>
      <c r="AW306" s="231"/>
      <c r="AX306" s="231"/>
      <c r="AY306" s="231"/>
      <c r="AZ306" s="231"/>
      <c r="BA306" s="231"/>
      <c r="BB306" s="231"/>
      <c r="BC306" s="231"/>
      <c r="BD306" s="231"/>
      <c r="BE306" s="231"/>
      <c r="BF306" s="231"/>
      <c r="BG306" s="231"/>
      <c r="BH306" s="231"/>
      <c r="BI306" s="231"/>
      <c r="BJ306" s="231"/>
      <c r="BK306" s="231"/>
      <c r="BL306" s="231"/>
      <c r="BM306" s="54"/>
    </row>
    <row r="307" spans="1:65">
      <c r="A307" s="29"/>
      <c r="B307" s="3" t="s">
        <v>86</v>
      </c>
      <c r="C307" s="28"/>
      <c r="D307" s="13">
        <v>2.183066311686575E-2</v>
      </c>
      <c r="E307" s="13">
        <v>1.5191532126979943E-2</v>
      </c>
      <c r="F307" s="13">
        <v>0.13690479721775109</v>
      </c>
      <c r="G307" s="13">
        <v>1.583488663197348E-2</v>
      </c>
      <c r="H307" s="13">
        <v>3.6174020385785939E-2</v>
      </c>
      <c r="I307" s="13">
        <v>4.7283990875743885E-2</v>
      </c>
      <c r="J307" s="13">
        <v>3.1523600431951952E-2</v>
      </c>
      <c r="K307" s="13">
        <v>2.6044898420323735E-2</v>
      </c>
      <c r="L307" s="13">
        <v>1.1846717761588299E-2</v>
      </c>
      <c r="M307" s="147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3"/>
    </row>
    <row r="308" spans="1:65">
      <c r="A308" s="29"/>
      <c r="B308" s="3" t="s">
        <v>274</v>
      </c>
      <c r="C308" s="28"/>
      <c r="D308" s="13">
        <v>-4.1745628440665539E-2</v>
      </c>
      <c r="E308" s="13">
        <v>-4.6403000841926056E-2</v>
      </c>
      <c r="F308" s="13">
        <v>-3.3595226738459716E-2</v>
      </c>
      <c r="G308" s="13">
        <v>-5.4141702467291331E-2</v>
      </c>
      <c r="H308" s="13">
        <v>7.4688681590845185E-2</v>
      </c>
      <c r="I308" s="13">
        <v>2.1128898976350285E-2</v>
      </c>
      <c r="J308" s="13">
        <v>-2.8937854337199531E-2</v>
      </c>
      <c r="K308" s="13">
        <v>5.5120075836123661E-4</v>
      </c>
      <c r="L308" s="13">
        <v>5.4894848885488345E-2</v>
      </c>
      <c r="M308" s="147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3"/>
    </row>
    <row r="309" spans="1:65">
      <c r="A309" s="29"/>
      <c r="B309" s="45" t="s">
        <v>275</v>
      </c>
      <c r="C309" s="46"/>
      <c r="D309" s="44">
        <v>0.34</v>
      </c>
      <c r="E309" s="44">
        <v>0.47</v>
      </c>
      <c r="F309" s="44">
        <v>0.12</v>
      </c>
      <c r="G309" s="44">
        <v>0.67</v>
      </c>
      <c r="H309" s="44">
        <v>2.77</v>
      </c>
      <c r="I309" s="44">
        <v>1.34</v>
      </c>
      <c r="J309" s="44">
        <v>0</v>
      </c>
      <c r="K309" s="44">
        <v>0.79</v>
      </c>
      <c r="L309" s="44">
        <v>2.2400000000000002</v>
      </c>
      <c r="M309" s="147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3"/>
    </row>
    <row r="310" spans="1:65">
      <c r="B310" s="30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BM310" s="53"/>
    </row>
    <row r="311" spans="1:65" ht="15">
      <c r="B311" s="8" t="s">
        <v>506</v>
      </c>
      <c r="BM311" s="27" t="s">
        <v>66</v>
      </c>
    </row>
    <row r="312" spans="1:65" ht="15">
      <c r="A312" s="24" t="s">
        <v>52</v>
      </c>
      <c r="B312" s="18" t="s">
        <v>118</v>
      </c>
      <c r="C312" s="15" t="s">
        <v>119</v>
      </c>
      <c r="D312" s="16" t="s">
        <v>244</v>
      </c>
      <c r="E312" s="17" t="s">
        <v>244</v>
      </c>
      <c r="F312" s="17" t="s">
        <v>244</v>
      </c>
      <c r="G312" s="17" t="s">
        <v>244</v>
      </c>
      <c r="H312" s="17" t="s">
        <v>244</v>
      </c>
      <c r="I312" s="17" t="s">
        <v>244</v>
      </c>
      <c r="J312" s="17" t="s">
        <v>244</v>
      </c>
      <c r="K312" s="17" t="s">
        <v>244</v>
      </c>
      <c r="L312" s="17" t="s">
        <v>244</v>
      </c>
      <c r="M312" s="17" t="s">
        <v>244</v>
      </c>
      <c r="N312" s="17" t="s">
        <v>244</v>
      </c>
      <c r="O312" s="17" t="s">
        <v>244</v>
      </c>
      <c r="P312" s="17" t="s">
        <v>244</v>
      </c>
      <c r="Q312" s="17" t="s">
        <v>244</v>
      </c>
      <c r="R312" s="17" t="s">
        <v>244</v>
      </c>
      <c r="S312" s="17" t="s">
        <v>244</v>
      </c>
      <c r="T312" s="17" t="s">
        <v>244</v>
      </c>
      <c r="U312" s="17" t="s">
        <v>244</v>
      </c>
      <c r="V312" s="17" t="s">
        <v>244</v>
      </c>
      <c r="W312" s="17" t="s">
        <v>244</v>
      </c>
      <c r="X312" s="147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7">
        <v>1</v>
      </c>
    </row>
    <row r="313" spans="1:65">
      <c r="A313" s="29"/>
      <c r="B313" s="19" t="s">
        <v>245</v>
      </c>
      <c r="C313" s="9" t="s">
        <v>245</v>
      </c>
      <c r="D313" s="145" t="s">
        <v>247</v>
      </c>
      <c r="E313" s="146" t="s">
        <v>248</v>
      </c>
      <c r="F313" s="146" t="s">
        <v>249</v>
      </c>
      <c r="G313" s="146" t="s">
        <v>250</v>
      </c>
      <c r="H313" s="146" t="s">
        <v>287</v>
      </c>
      <c r="I313" s="146" t="s">
        <v>251</v>
      </c>
      <c r="J313" s="146" t="s">
        <v>252</v>
      </c>
      <c r="K313" s="146" t="s">
        <v>253</v>
      </c>
      <c r="L313" s="146" t="s">
        <v>254</v>
      </c>
      <c r="M313" s="146" t="s">
        <v>255</v>
      </c>
      <c r="N313" s="146" t="s">
        <v>256</v>
      </c>
      <c r="O313" s="146" t="s">
        <v>257</v>
      </c>
      <c r="P313" s="146" t="s">
        <v>258</v>
      </c>
      <c r="Q313" s="146" t="s">
        <v>260</v>
      </c>
      <c r="R313" s="146" t="s">
        <v>261</v>
      </c>
      <c r="S313" s="146" t="s">
        <v>262</v>
      </c>
      <c r="T313" s="146" t="s">
        <v>263</v>
      </c>
      <c r="U313" s="146" t="s">
        <v>288</v>
      </c>
      <c r="V313" s="146" t="s">
        <v>290</v>
      </c>
      <c r="W313" s="146" t="s">
        <v>264</v>
      </c>
      <c r="X313" s="147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 t="s">
        <v>1</v>
      </c>
    </row>
    <row r="314" spans="1:65">
      <c r="A314" s="29"/>
      <c r="B314" s="19"/>
      <c r="C314" s="9"/>
      <c r="D314" s="10" t="s">
        <v>291</v>
      </c>
      <c r="E314" s="11" t="s">
        <v>291</v>
      </c>
      <c r="F314" s="11" t="s">
        <v>121</v>
      </c>
      <c r="G314" s="11" t="s">
        <v>291</v>
      </c>
      <c r="H314" s="11" t="s">
        <v>291</v>
      </c>
      <c r="I314" s="11" t="s">
        <v>121</v>
      </c>
      <c r="J314" s="11" t="s">
        <v>121</v>
      </c>
      <c r="K314" s="11" t="s">
        <v>291</v>
      </c>
      <c r="L314" s="11" t="s">
        <v>291</v>
      </c>
      <c r="M314" s="11" t="s">
        <v>291</v>
      </c>
      <c r="N314" s="11" t="s">
        <v>121</v>
      </c>
      <c r="O314" s="11" t="s">
        <v>121</v>
      </c>
      <c r="P314" s="11" t="s">
        <v>291</v>
      </c>
      <c r="Q314" s="11" t="s">
        <v>291</v>
      </c>
      <c r="R314" s="11" t="s">
        <v>292</v>
      </c>
      <c r="S314" s="11" t="s">
        <v>292</v>
      </c>
      <c r="T314" s="11" t="s">
        <v>121</v>
      </c>
      <c r="U314" s="11" t="s">
        <v>121</v>
      </c>
      <c r="V314" s="11" t="s">
        <v>291</v>
      </c>
      <c r="W314" s="11" t="s">
        <v>291</v>
      </c>
      <c r="X314" s="147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7">
        <v>2</v>
      </c>
    </row>
    <row r="315" spans="1:65">
      <c r="A315" s="29"/>
      <c r="B315" s="19"/>
      <c r="C315" s="9"/>
      <c r="D315" s="25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147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7">
        <v>3</v>
      </c>
    </row>
    <row r="316" spans="1:65">
      <c r="A316" s="29"/>
      <c r="B316" s="18">
        <v>1</v>
      </c>
      <c r="C316" s="14">
        <v>1</v>
      </c>
      <c r="D316" s="21">
        <v>7.35</v>
      </c>
      <c r="E316" s="21">
        <v>7.21</v>
      </c>
      <c r="F316" s="21">
        <v>7.44</v>
      </c>
      <c r="G316" s="21">
        <v>6.8900000000000006</v>
      </c>
      <c r="H316" s="21">
        <v>6.7785000000000002</v>
      </c>
      <c r="I316" s="21">
        <v>7.1985309968879498</v>
      </c>
      <c r="J316" s="21">
        <v>7.04</v>
      </c>
      <c r="K316" s="21">
        <v>7.26</v>
      </c>
      <c r="L316" s="141">
        <v>6.54</v>
      </c>
      <c r="M316" s="21">
        <v>7.15</v>
      </c>
      <c r="N316" s="21">
        <v>7.22</v>
      </c>
      <c r="O316" s="21">
        <v>7.24</v>
      </c>
      <c r="P316" s="21">
        <v>6.8600000000000012</v>
      </c>
      <c r="Q316" s="21">
        <v>7.580000000000001</v>
      </c>
      <c r="R316" s="21">
        <v>7.51</v>
      </c>
      <c r="S316" s="21">
        <v>7.2085114447049996</v>
      </c>
      <c r="T316" s="21">
        <v>7.2039999999999997</v>
      </c>
      <c r="U316" s="21">
        <v>7.5711276108964558</v>
      </c>
      <c r="V316" s="21">
        <v>7.4499999999999993</v>
      </c>
      <c r="W316" s="21">
        <v>6.84</v>
      </c>
      <c r="X316" s="147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7">
        <v>1</v>
      </c>
    </row>
    <row r="317" spans="1:65">
      <c r="A317" s="29"/>
      <c r="B317" s="19">
        <v>1</v>
      </c>
      <c r="C317" s="9">
        <v>2</v>
      </c>
      <c r="D317" s="11">
        <v>7.580000000000001</v>
      </c>
      <c r="E317" s="11">
        <v>7.04</v>
      </c>
      <c r="F317" s="11">
        <v>7.21</v>
      </c>
      <c r="G317" s="11">
        <v>6.84</v>
      </c>
      <c r="H317" s="11">
        <v>6.8971</v>
      </c>
      <c r="I317" s="11">
        <v>7.1159712075442041</v>
      </c>
      <c r="J317" s="11">
        <v>7.1</v>
      </c>
      <c r="K317" s="11">
        <v>7.08</v>
      </c>
      <c r="L317" s="142">
        <v>6.69</v>
      </c>
      <c r="M317" s="11">
        <v>7.32</v>
      </c>
      <c r="N317" s="11">
        <v>7.23</v>
      </c>
      <c r="O317" s="11">
        <v>7.1800000000000006</v>
      </c>
      <c r="P317" s="11">
        <v>6.9099999999999993</v>
      </c>
      <c r="Q317" s="11">
        <v>7.4000000000000012</v>
      </c>
      <c r="R317" s="11">
        <v>7.53</v>
      </c>
      <c r="S317" s="11">
        <v>7.1792406671390001</v>
      </c>
      <c r="T317" s="11">
        <v>7.2039999999999997</v>
      </c>
      <c r="U317" s="11">
        <v>7.5248743762220567</v>
      </c>
      <c r="V317" s="11">
        <v>7.35</v>
      </c>
      <c r="W317" s="11">
        <v>6.79</v>
      </c>
      <c r="X317" s="147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7" t="e">
        <v>#N/A</v>
      </c>
    </row>
    <row r="318" spans="1:65">
      <c r="A318" s="29"/>
      <c r="B318" s="19">
        <v>1</v>
      </c>
      <c r="C318" s="9">
        <v>3</v>
      </c>
      <c r="D318" s="11">
        <v>7.66</v>
      </c>
      <c r="E318" s="11">
        <v>6.7299999999999995</v>
      </c>
      <c r="F318" s="11">
        <v>7.339999999999999</v>
      </c>
      <c r="G318" s="11">
        <v>6.83</v>
      </c>
      <c r="H318" s="11">
        <v>6.9058999999999999</v>
      </c>
      <c r="I318" s="11">
        <v>7.1920782050987899</v>
      </c>
      <c r="J318" s="11">
        <v>7.1099999999999994</v>
      </c>
      <c r="K318" s="11">
        <v>7.15</v>
      </c>
      <c r="L318" s="148">
        <v>7.01</v>
      </c>
      <c r="M318" s="11">
        <v>7.26</v>
      </c>
      <c r="N318" s="11">
        <v>7.21</v>
      </c>
      <c r="O318" s="11">
        <v>7.24</v>
      </c>
      <c r="P318" s="11">
        <v>6.93</v>
      </c>
      <c r="Q318" s="11">
        <v>7.35</v>
      </c>
      <c r="R318" s="11">
        <v>7.4700000000000006</v>
      </c>
      <c r="S318" s="11">
        <v>7.254445179863998</v>
      </c>
      <c r="T318" s="11">
        <v>7.274</v>
      </c>
      <c r="U318" s="11">
        <v>7.6809737387457222</v>
      </c>
      <c r="V318" s="11">
        <v>6.93</v>
      </c>
      <c r="W318" s="11">
        <v>6.8600000000000012</v>
      </c>
      <c r="X318" s="147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7">
        <v>16</v>
      </c>
    </row>
    <row r="319" spans="1:65">
      <c r="A319" s="29"/>
      <c r="B319" s="19">
        <v>1</v>
      </c>
      <c r="C319" s="9">
        <v>4</v>
      </c>
      <c r="D319" s="11">
        <v>7.41</v>
      </c>
      <c r="E319" s="11">
        <v>7.02</v>
      </c>
      <c r="F319" s="11">
        <v>7.41</v>
      </c>
      <c r="G319" s="11">
        <v>6.93</v>
      </c>
      <c r="H319" s="11">
        <v>6.9334999999999996</v>
      </c>
      <c r="I319" s="11">
        <v>7.1892320511081795</v>
      </c>
      <c r="J319" s="11">
        <v>7.19</v>
      </c>
      <c r="K319" s="11">
        <v>7.19</v>
      </c>
      <c r="L319" s="142">
        <v>6.59</v>
      </c>
      <c r="M319" s="11">
        <v>7.12</v>
      </c>
      <c r="N319" s="11">
        <v>7.26</v>
      </c>
      <c r="O319" s="11">
        <v>7.15</v>
      </c>
      <c r="P319" s="11">
        <v>7.04</v>
      </c>
      <c r="Q319" s="11">
        <v>7.0900000000000007</v>
      </c>
      <c r="R319" s="11">
        <v>7.46</v>
      </c>
      <c r="S319" s="11">
        <v>7.2322796839040002</v>
      </c>
      <c r="T319" s="11">
        <v>7.2039999999999997</v>
      </c>
      <c r="U319" s="11">
        <v>7.5141338331509617</v>
      </c>
      <c r="V319" s="11">
        <v>7.02</v>
      </c>
      <c r="W319" s="11">
        <v>6.64</v>
      </c>
      <c r="X319" s="147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7">
        <v>7.1851291315801289</v>
      </c>
    </row>
    <row r="320" spans="1:65">
      <c r="A320" s="29"/>
      <c r="B320" s="19">
        <v>1</v>
      </c>
      <c r="C320" s="9">
        <v>5</v>
      </c>
      <c r="D320" s="148">
        <v>8.0299999999999994</v>
      </c>
      <c r="E320" s="11">
        <v>7.06</v>
      </c>
      <c r="F320" s="11">
        <v>7.4000000000000012</v>
      </c>
      <c r="G320" s="11">
        <v>6.8499999999999988</v>
      </c>
      <c r="H320" s="11">
        <v>7.21</v>
      </c>
      <c r="I320" s="11">
        <v>7.180455870785539</v>
      </c>
      <c r="J320" s="11">
        <v>7.1399999999999988</v>
      </c>
      <c r="K320" s="11">
        <v>7.19</v>
      </c>
      <c r="L320" s="142">
        <v>6.69</v>
      </c>
      <c r="M320" s="11">
        <v>7.12</v>
      </c>
      <c r="N320" s="11">
        <v>7.2499999999999991</v>
      </c>
      <c r="O320" s="11">
        <v>6.76</v>
      </c>
      <c r="P320" s="11">
        <v>6.93</v>
      </c>
      <c r="Q320" s="11">
        <v>7.08</v>
      </c>
      <c r="R320" s="11">
        <v>7.5600000000000005</v>
      </c>
      <c r="S320" s="11">
        <v>7.2602344021564988</v>
      </c>
      <c r="T320" s="11">
        <v>7.1340000000000003</v>
      </c>
      <c r="U320" s="11">
        <v>7.6780556149736823</v>
      </c>
      <c r="V320" s="11">
        <v>7.23</v>
      </c>
      <c r="W320" s="11">
        <v>6.7299999999999995</v>
      </c>
      <c r="X320" s="147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7">
        <v>33</v>
      </c>
    </row>
    <row r="321" spans="1:65">
      <c r="A321" s="29"/>
      <c r="B321" s="19">
        <v>1</v>
      </c>
      <c r="C321" s="9">
        <v>6</v>
      </c>
      <c r="D321" s="11">
        <v>7.88</v>
      </c>
      <c r="E321" s="11">
        <v>6.84</v>
      </c>
      <c r="F321" s="11">
        <v>7.339999999999999</v>
      </c>
      <c r="G321" s="11">
        <v>6.92</v>
      </c>
      <c r="H321" s="11">
        <v>7.0434000000000001</v>
      </c>
      <c r="I321" s="11">
        <v>7.1781163073145695</v>
      </c>
      <c r="J321" s="11">
        <v>7.03</v>
      </c>
      <c r="K321" s="11">
        <v>7.23</v>
      </c>
      <c r="L321" s="142">
        <v>6.68</v>
      </c>
      <c r="M321" s="11">
        <v>7.2700000000000005</v>
      </c>
      <c r="N321" s="11">
        <v>7.26</v>
      </c>
      <c r="O321" s="11">
        <v>7.1099999999999994</v>
      </c>
      <c r="P321" s="11">
        <v>7.0000000000000009</v>
      </c>
      <c r="Q321" s="11">
        <v>7.13</v>
      </c>
      <c r="R321" s="11">
        <v>7.48</v>
      </c>
      <c r="S321" s="11">
        <v>7.2533790013360004</v>
      </c>
      <c r="T321" s="11">
        <v>7.274</v>
      </c>
      <c r="U321" s="11">
        <v>7.6008844873953496</v>
      </c>
      <c r="V321" s="11">
        <v>7.2900000000000009</v>
      </c>
      <c r="W321" s="148">
        <v>6.39</v>
      </c>
      <c r="X321" s="147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3"/>
    </row>
    <row r="322" spans="1:65">
      <c r="A322" s="29"/>
      <c r="B322" s="20" t="s">
        <v>271</v>
      </c>
      <c r="C322" s="12"/>
      <c r="D322" s="22">
        <v>7.6516666666666673</v>
      </c>
      <c r="E322" s="22">
        <v>6.9833333333333343</v>
      </c>
      <c r="F322" s="22">
        <v>7.3566666666666656</v>
      </c>
      <c r="G322" s="22">
        <v>6.8766666666666678</v>
      </c>
      <c r="H322" s="22">
        <v>6.9613999999999985</v>
      </c>
      <c r="I322" s="22">
        <v>7.1757307731232052</v>
      </c>
      <c r="J322" s="22">
        <v>7.1016666666666666</v>
      </c>
      <c r="K322" s="22">
        <v>7.1833333333333345</v>
      </c>
      <c r="L322" s="22">
        <v>6.7</v>
      </c>
      <c r="M322" s="22">
        <v>7.206666666666667</v>
      </c>
      <c r="N322" s="22">
        <v>7.2383333333333333</v>
      </c>
      <c r="O322" s="22">
        <v>7.1133333333333333</v>
      </c>
      <c r="P322" s="22">
        <v>6.9450000000000003</v>
      </c>
      <c r="Q322" s="22">
        <v>7.2716666666666674</v>
      </c>
      <c r="R322" s="22">
        <v>7.5016666666666678</v>
      </c>
      <c r="S322" s="22">
        <v>7.2313483965174159</v>
      </c>
      <c r="T322" s="22">
        <v>7.2156666666666665</v>
      </c>
      <c r="U322" s="22">
        <v>7.5950082768973708</v>
      </c>
      <c r="V322" s="22">
        <v>7.211666666666666</v>
      </c>
      <c r="W322" s="22">
        <v>6.708333333333333</v>
      </c>
      <c r="X322" s="147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3"/>
    </row>
    <row r="323" spans="1:65">
      <c r="A323" s="29"/>
      <c r="B323" s="3" t="s">
        <v>272</v>
      </c>
      <c r="C323" s="28"/>
      <c r="D323" s="11">
        <v>7.620000000000001</v>
      </c>
      <c r="E323" s="11">
        <v>7.0299999999999994</v>
      </c>
      <c r="F323" s="11">
        <v>7.37</v>
      </c>
      <c r="G323" s="11">
        <v>6.8699999999999992</v>
      </c>
      <c r="H323" s="11">
        <v>6.9196999999999997</v>
      </c>
      <c r="I323" s="11">
        <v>7.1848439609468588</v>
      </c>
      <c r="J323" s="11">
        <v>7.1049999999999995</v>
      </c>
      <c r="K323" s="11">
        <v>7.19</v>
      </c>
      <c r="L323" s="11">
        <v>6.6850000000000005</v>
      </c>
      <c r="M323" s="11">
        <v>7.2050000000000001</v>
      </c>
      <c r="N323" s="11">
        <v>7.24</v>
      </c>
      <c r="O323" s="11">
        <v>7.1650000000000009</v>
      </c>
      <c r="P323" s="11">
        <v>6.93</v>
      </c>
      <c r="Q323" s="11">
        <v>7.24</v>
      </c>
      <c r="R323" s="11">
        <v>7.4950000000000001</v>
      </c>
      <c r="S323" s="11">
        <v>7.2428293426200003</v>
      </c>
      <c r="T323" s="11">
        <v>7.2039999999999997</v>
      </c>
      <c r="U323" s="11">
        <v>7.5860060491459027</v>
      </c>
      <c r="V323" s="11">
        <v>7.2600000000000007</v>
      </c>
      <c r="W323" s="11">
        <v>6.76</v>
      </c>
      <c r="X323" s="147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3"/>
    </row>
    <row r="324" spans="1:65">
      <c r="A324" s="29"/>
      <c r="B324" s="3" t="s">
        <v>273</v>
      </c>
      <c r="C324" s="28"/>
      <c r="D324" s="23">
        <v>0.26453103157600727</v>
      </c>
      <c r="E324" s="23">
        <v>0.17119190011991425</v>
      </c>
      <c r="F324" s="23">
        <v>8.2138095100061329E-2</v>
      </c>
      <c r="G324" s="23">
        <v>4.2739521132865735E-2</v>
      </c>
      <c r="H324" s="23">
        <v>0.14830476728682726</v>
      </c>
      <c r="I324" s="23">
        <v>3.0227789342371837E-2</v>
      </c>
      <c r="J324" s="23">
        <v>6.0470378423378934E-2</v>
      </c>
      <c r="K324" s="23">
        <v>6.3140055960275027E-2</v>
      </c>
      <c r="L324" s="23">
        <v>0.1639512122553535</v>
      </c>
      <c r="M324" s="23">
        <v>8.7101473389757711E-2</v>
      </c>
      <c r="N324" s="23">
        <v>2.1369760566432642E-2</v>
      </c>
      <c r="O324" s="23">
        <v>0.18040694739024532</v>
      </c>
      <c r="P324" s="23">
        <v>6.4730209330728983E-2</v>
      </c>
      <c r="Q324" s="23">
        <v>0.2037073063654487</v>
      </c>
      <c r="R324" s="23">
        <v>3.8686776379877781E-2</v>
      </c>
      <c r="S324" s="23">
        <v>3.1908680313250101E-2</v>
      </c>
      <c r="T324" s="23">
        <v>5.2694085689635607E-2</v>
      </c>
      <c r="U324" s="23">
        <v>7.2596386585079095E-2</v>
      </c>
      <c r="V324" s="23">
        <v>0.19924022351590223</v>
      </c>
      <c r="W324" s="23">
        <v>0.17520464225204418</v>
      </c>
      <c r="X324" s="230"/>
      <c r="Y324" s="231"/>
      <c r="Z324" s="231"/>
      <c r="AA324" s="231"/>
      <c r="AB324" s="231"/>
      <c r="AC324" s="231"/>
      <c r="AD324" s="231"/>
      <c r="AE324" s="231"/>
      <c r="AF324" s="231"/>
      <c r="AG324" s="231"/>
      <c r="AH324" s="231"/>
      <c r="AI324" s="231"/>
      <c r="AJ324" s="231"/>
      <c r="AK324" s="231"/>
      <c r="AL324" s="231"/>
      <c r="AM324" s="231"/>
      <c r="AN324" s="231"/>
      <c r="AO324" s="231"/>
      <c r="AP324" s="231"/>
      <c r="AQ324" s="231"/>
      <c r="AR324" s="231"/>
      <c r="AS324" s="231"/>
      <c r="AT324" s="231"/>
      <c r="AU324" s="231"/>
      <c r="AV324" s="231"/>
      <c r="AW324" s="231"/>
      <c r="AX324" s="231"/>
      <c r="AY324" s="231"/>
      <c r="AZ324" s="231"/>
      <c r="BA324" s="231"/>
      <c r="BB324" s="231"/>
      <c r="BC324" s="231"/>
      <c r="BD324" s="231"/>
      <c r="BE324" s="231"/>
      <c r="BF324" s="231"/>
      <c r="BG324" s="231"/>
      <c r="BH324" s="231"/>
      <c r="BI324" s="231"/>
      <c r="BJ324" s="231"/>
      <c r="BK324" s="231"/>
      <c r="BL324" s="231"/>
      <c r="BM324" s="54"/>
    </row>
    <row r="325" spans="1:65">
      <c r="A325" s="29"/>
      <c r="B325" s="3" t="s">
        <v>86</v>
      </c>
      <c r="C325" s="28"/>
      <c r="D325" s="13">
        <v>3.4571687855718652E-2</v>
      </c>
      <c r="E325" s="13">
        <v>2.4514353239128529E-2</v>
      </c>
      <c r="F325" s="13">
        <v>1.116512393748002E-2</v>
      </c>
      <c r="G325" s="13">
        <v>6.2151509160735426E-3</v>
      </c>
      <c r="H325" s="13">
        <v>2.1303870957972145E-2</v>
      </c>
      <c r="I325" s="13">
        <v>4.2125032694356962E-3</v>
      </c>
      <c r="J325" s="13">
        <v>8.5149558915811694E-3</v>
      </c>
      <c r="K325" s="13">
        <v>8.7897989735881699E-3</v>
      </c>
      <c r="L325" s="13">
        <v>2.4470330187366194E-2</v>
      </c>
      <c r="M325" s="13">
        <v>1.208623590052142E-2</v>
      </c>
      <c r="N325" s="13">
        <v>2.9523040156250483E-3</v>
      </c>
      <c r="O325" s="13">
        <v>2.5361801413811433E-2</v>
      </c>
      <c r="P325" s="13">
        <v>9.3204045112640719E-3</v>
      </c>
      <c r="Q325" s="13">
        <v>2.8013839976912494E-2</v>
      </c>
      <c r="R325" s="13">
        <v>5.1570908304658224E-3</v>
      </c>
      <c r="S325" s="13">
        <v>4.4125491628390044E-3</v>
      </c>
      <c r="T325" s="13">
        <v>7.3027328068049537E-3</v>
      </c>
      <c r="U325" s="13">
        <v>9.5584341633838717E-3</v>
      </c>
      <c r="V325" s="13">
        <v>2.7627486505556124E-2</v>
      </c>
      <c r="W325" s="13">
        <v>2.611746219906249E-2</v>
      </c>
      <c r="X325" s="147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3"/>
    </row>
    <row r="326" spans="1:65">
      <c r="A326" s="29"/>
      <c r="B326" s="3" t="s">
        <v>274</v>
      </c>
      <c r="C326" s="28"/>
      <c r="D326" s="13">
        <v>6.493098823179233E-2</v>
      </c>
      <c r="E326" s="13">
        <v>-2.8085201330601106E-2</v>
      </c>
      <c r="F326" s="13">
        <v>2.3873966903753097E-2</v>
      </c>
      <c r="G326" s="13">
        <v>-4.2930677968987974E-2</v>
      </c>
      <c r="H326" s="13">
        <v>-3.1137802464369702E-2</v>
      </c>
      <c r="I326" s="13">
        <v>-1.3080291647947773E-3</v>
      </c>
      <c r="J326" s="13">
        <v>-1.1616000684890659E-2</v>
      </c>
      <c r="K326" s="13">
        <v>-2.4993263362538265E-4</v>
      </c>
      <c r="L326" s="13">
        <v>-6.751849865131665E-2</v>
      </c>
      <c r="M326" s="13">
        <v>2.9975153810215538E-3</v>
      </c>
      <c r="N326" s="13">
        <v>7.4047662580427609E-3</v>
      </c>
      <c r="O326" s="13">
        <v>-9.9922766775670802E-3</v>
      </c>
      <c r="P326" s="13">
        <v>-3.3420294497521486E-2</v>
      </c>
      <c r="Q326" s="13">
        <v>1.2043977707538733E-2</v>
      </c>
      <c r="R326" s="13">
        <v>4.4054536709060788E-2</v>
      </c>
      <c r="S326" s="13">
        <v>6.4326282925304401E-3</v>
      </c>
      <c r="T326" s="13">
        <v>4.2501024723855529E-3</v>
      </c>
      <c r="U326" s="13">
        <v>5.7045480715960828E-2</v>
      </c>
      <c r="V326" s="13">
        <v>3.6933970984458497E-3</v>
      </c>
      <c r="W326" s="13">
        <v>-6.6358695788942712E-2</v>
      </c>
      <c r="X326" s="147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3"/>
    </row>
    <row r="327" spans="1:65">
      <c r="A327" s="29"/>
      <c r="B327" s="45" t="s">
        <v>275</v>
      </c>
      <c r="C327" s="46"/>
      <c r="D327" s="44">
        <v>2.42</v>
      </c>
      <c r="E327" s="44">
        <v>1.1200000000000001</v>
      </c>
      <c r="F327" s="44">
        <v>0.86</v>
      </c>
      <c r="G327" s="44">
        <v>1.68</v>
      </c>
      <c r="H327" s="44">
        <v>1.24</v>
      </c>
      <c r="I327" s="44">
        <v>0.1</v>
      </c>
      <c r="J327" s="44">
        <v>0.49</v>
      </c>
      <c r="K327" s="44">
        <v>0.06</v>
      </c>
      <c r="L327" s="44">
        <v>2.62</v>
      </c>
      <c r="M327" s="44">
        <v>0.06</v>
      </c>
      <c r="N327" s="44">
        <v>0.23</v>
      </c>
      <c r="O327" s="44">
        <v>0.43</v>
      </c>
      <c r="P327" s="44">
        <v>1.32</v>
      </c>
      <c r="Q327" s="44">
        <v>0.41</v>
      </c>
      <c r="R327" s="44">
        <v>1.62</v>
      </c>
      <c r="S327" s="44">
        <v>0.19</v>
      </c>
      <c r="T327" s="44">
        <v>0.11</v>
      </c>
      <c r="U327" s="44">
        <v>2.12</v>
      </c>
      <c r="V327" s="44">
        <v>0.09</v>
      </c>
      <c r="W327" s="44">
        <v>2.57</v>
      </c>
      <c r="X327" s="147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3"/>
    </row>
    <row r="328" spans="1:65">
      <c r="B328" s="3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BM328" s="53"/>
    </row>
    <row r="329" spans="1:65" ht="15">
      <c r="B329" s="8" t="s">
        <v>507</v>
      </c>
      <c r="BM329" s="27" t="s">
        <v>66</v>
      </c>
    </row>
    <row r="330" spans="1:65" ht="15">
      <c r="A330" s="24" t="s">
        <v>42</v>
      </c>
      <c r="B330" s="18" t="s">
        <v>118</v>
      </c>
      <c r="C330" s="15" t="s">
        <v>119</v>
      </c>
      <c r="D330" s="16" t="s">
        <v>244</v>
      </c>
      <c r="E330" s="17" t="s">
        <v>244</v>
      </c>
      <c r="F330" s="17" t="s">
        <v>244</v>
      </c>
      <c r="G330" s="17" t="s">
        <v>244</v>
      </c>
      <c r="H330" s="17" t="s">
        <v>244</v>
      </c>
      <c r="I330" s="17" t="s">
        <v>244</v>
      </c>
      <c r="J330" s="17" t="s">
        <v>244</v>
      </c>
      <c r="K330" s="17" t="s">
        <v>244</v>
      </c>
      <c r="L330" s="17" t="s">
        <v>244</v>
      </c>
      <c r="M330" s="17" t="s">
        <v>244</v>
      </c>
      <c r="N330" s="17" t="s">
        <v>244</v>
      </c>
      <c r="O330" s="17" t="s">
        <v>244</v>
      </c>
      <c r="P330" s="17" t="s">
        <v>244</v>
      </c>
      <c r="Q330" s="17" t="s">
        <v>244</v>
      </c>
      <c r="R330" s="17" t="s">
        <v>244</v>
      </c>
      <c r="S330" s="17" t="s">
        <v>244</v>
      </c>
      <c r="T330" s="17" t="s">
        <v>244</v>
      </c>
      <c r="U330" s="17" t="s">
        <v>244</v>
      </c>
      <c r="V330" s="17" t="s">
        <v>244</v>
      </c>
      <c r="W330" s="17" t="s">
        <v>244</v>
      </c>
      <c r="X330" s="147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7">
        <v>1</v>
      </c>
    </row>
    <row r="331" spans="1:65">
      <c r="A331" s="29"/>
      <c r="B331" s="19" t="s">
        <v>245</v>
      </c>
      <c r="C331" s="9" t="s">
        <v>245</v>
      </c>
      <c r="D331" s="145" t="s">
        <v>247</v>
      </c>
      <c r="E331" s="146" t="s">
        <v>248</v>
      </c>
      <c r="F331" s="146" t="s">
        <v>249</v>
      </c>
      <c r="G331" s="146" t="s">
        <v>250</v>
      </c>
      <c r="H331" s="146" t="s">
        <v>287</v>
      </c>
      <c r="I331" s="146" t="s">
        <v>251</v>
      </c>
      <c r="J331" s="146" t="s">
        <v>252</v>
      </c>
      <c r="K331" s="146" t="s">
        <v>253</v>
      </c>
      <c r="L331" s="146" t="s">
        <v>254</v>
      </c>
      <c r="M331" s="146" t="s">
        <v>255</v>
      </c>
      <c r="N331" s="146" t="s">
        <v>256</v>
      </c>
      <c r="O331" s="146" t="s">
        <v>257</v>
      </c>
      <c r="P331" s="146" t="s">
        <v>258</v>
      </c>
      <c r="Q331" s="146" t="s">
        <v>260</v>
      </c>
      <c r="R331" s="146" t="s">
        <v>261</v>
      </c>
      <c r="S331" s="146" t="s">
        <v>262</v>
      </c>
      <c r="T331" s="146" t="s">
        <v>263</v>
      </c>
      <c r="U331" s="146" t="s">
        <v>288</v>
      </c>
      <c r="V331" s="146" t="s">
        <v>290</v>
      </c>
      <c r="W331" s="146" t="s">
        <v>264</v>
      </c>
      <c r="X331" s="147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7" t="s">
        <v>3</v>
      </c>
    </row>
    <row r="332" spans="1:65">
      <c r="A332" s="29"/>
      <c r="B332" s="19"/>
      <c r="C332" s="9"/>
      <c r="D332" s="10" t="s">
        <v>291</v>
      </c>
      <c r="E332" s="11" t="s">
        <v>291</v>
      </c>
      <c r="F332" s="11" t="s">
        <v>292</v>
      </c>
      <c r="G332" s="11" t="s">
        <v>291</v>
      </c>
      <c r="H332" s="11" t="s">
        <v>291</v>
      </c>
      <c r="I332" s="11" t="s">
        <v>292</v>
      </c>
      <c r="J332" s="11" t="s">
        <v>121</v>
      </c>
      <c r="K332" s="11" t="s">
        <v>291</v>
      </c>
      <c r="L332" s="11" t="s">
        <v>291</v>
      </c>
      <c r="M332" s="11" t="s">
        <v>291</v>
      </c>
      <c r="N332" s="11" t="s">
        <v>292</v>
      </c>
      <c r="O332" s="11" t="s">
        <v>292</v>
      </c>
      <c r="P332" s="11" t="s">
        <v>291</v>
      </c>
      <c r="Q332" s="11" t="s">
        <v>292</v>
      </c>
      <c r="R332" s="11" t="s">
        <v>292</v>
      </c>
      <c r="S332" s="11" t="s">
        <v>292</v>
      </c>
      <c r="T332" s="11" t="s">
        <v>292</v>
      </c>
      <c r="U332" s="11" t="s">
        <v>121</v>
      </c>
      <c r="V332" s="11" t="s">
        <v>291</v>
      </c>
      <c r="W332" s="11" t="s">
        <v>291</v>
      </c>
      <c r="X332" s="147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7">
        <v>1</v>
      </c>
    </row>
    <row r="333" spans="1:65">
      <c r="A333" s="29"/>
      <c r="B333" s="19"/>
      <c r="C333" s="9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147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7">
        <v>2</v>
      </c>
    </row>
    <row r="334" spans="1:65">
      <c r="A334" s="29"/>
      <c r="B334" s="18">
        <v>1</v>
      </c>
      <c r="C334" s="14">
        <v>1</v>
      </c>
      <c r="D334" s="210">
        <v>16.7</v>
      </c>
      <c r="E334" s="210">
        <v>18.95</v>
      </c>
      <c r="F334" s="210">
        <v>16.66</v>
      </c>
      <c r="G334" s="210">
        <v>16.649999999999999</v>
      </c>
      <c r="H334" s="211">
        <v>12.41</v>
      </c>
      <c r="I334" s="210">
        <v>18.464499882510999</v>
      </c>
      <c r="J334" s="210">
        <v>16</v>
      </c>
      <c r="K334" s="210">
        <v>17.850000000000001</v>
      </c>
      <c r="L334" s="210">
        <v>16.3</v>
      </c>
      <c r="M334" s="210">
        <v>17.7</v>
      </c>
      <c r="N334" s="210">
        <v>16.3</v>
      </c>
      <c r="O334" s="210">
        <v>17.82</v>
      </c>
      <c r="P334" s="210">
        <v>16.149999999999999</v>
      </c>
      <c r="Q334" s="210">
        <v>17.27</v>
      </c>
      <c r="R334" s="210">
        <v>17.010000000000002</v>
      </c>
      <c r="S334" s="211">
        <v>19.591394977667644</v>
      </c>
      <c r="T334" s="210">
        <v>16.899999999999999</v>
      </c>
      <c r="U334" s="210">
        <v>16.516729236215657</v>
      </c>
      <c r="V334" s="210">
        <v>18</v>
      </c>
      <c r="W334" s="210">
        <v>17</v>
      </c>
      <c r="X334" s="212"/>
      <c r="Y334" s="213"/>
      <c r="Z334" s="213"/>
      <c r="AA334" s="213"/>
      <c r="AB334" s="213"/>
      <c r="AC334" s="213"/>
      <c r="AD334" s="213"/>
      <c r="AE334" s="213"/>
      <c r="AF334" s="213"/>
      <c r="AG334" s="213"/>
      <c r="AH334" s="213"/>
      <c r="AI334" s="213"/>
      <c r="AJ334" s="213"/>
      <c r="AK334" s="213"/>
      <c r="AL334" s="213"/>
      <c r="AM334" s="213"/>
      <c r="AN334" s="213"/>
      <c r="AO334" s="213"/>
      <c r="AP334" s="213"/>
      <c r="AQ334" s="213"/>
      <c r="AR334" s="213"/>
      <c r="AS334" s="213"/>
      <c r="AT334" s="213"/>
      <c r="AU334" s="213"/>
      <c r="AV334" s="213"/>
      <c r="AW334" s="213"/>
      <c r="AX334" s="213"/>
      <c r="AY334" s="213"/>
      <c r="AZ334" s="213"/>
      <c r="BA334" s="213"/>
      <c r="BB334" s="213"/>
      <c r="BC334" s="213"/>
      <c r="BD334" s="213"/>
      <c r="BE334" s="213"/>
      <c r="BF334" s="213"/>
      <c r="BG334" s="213"/>
      <c r="BH334" s="213"/>
      <c r="BI334" s="213"/>
      <c r="BJ334" s="213"/>
      <c r="BK334" s="213"/>
      <c r="BL334" s="213"/>
      <c r="BM334" s="214">
        <v>1</v>
      </c>
    </row>
    <row r="335" spans="1:65">
      <c r="A335" s="29"/>
      <c r="B335" s="19">
        <v>1</v>
      </c>
      <c r="C335" s="9">
        <v>2</v>
      </c>
      <c r="D335" s="216">
        <v>17</v>
      </c>
      <c r="E335" s="216">
        <v>18.399999999999999</v>
      </c>
      <c r="F335" s="216">
        <v>16.04</v>
      </c>
      <c r="G335" s="216">
        <v>17</v>
      </c>
      <c r="H335" s="217">
        <v>12.75</v>
      </c>
      <c r="I335" s="216">
        <v>18.789305474985866</v>
      </c>
      <c r="J335" s="216">
        <v>16</v>
      </c>
      <c r="K335" s="216">
        <v>17.149999999999999</v>
      </c>
      <c r="L335" s="216">
        <v>16.8</v>
      </c>
      <c r="M335" s="216">
        <v>18.05</v>
      </c>
      <c r="N335" s="216">
        <v>16.100000000000001</v>
      </c>
      <c r="O335" s="216">
        <v>17.55</v>
      </c>
      <c r="P335" s="216">
        <v>16.3</v>
      </c>
      <c r="Q335" s="216">
        <v>17.38</v>
      </c>
      <c r="R335" s="216">
        <v>17.13</v>
      </c>
      <c r="S335" s="217">
        <v>18.87402127617386</v>
      </c>
      <c r="T335" s="216">
        <v>17.399999999999999</v>
      </c>
      <c r="U335" s="216">
        <v>18.013218525982431</v>
      </c>
      <c r="V335" s="216">
        <v>17.7</v>
      </c>
      <c r="W335" s="216">
        <v>16.7</v>
      </c>
      <c r="X335" s="212"/>
      <c r="Y335" s="213"/>
      <c r="Z335" s="213"/>
      <c r="AA335" s="213"/>
      <c r="AB335" s="213"/>
      <c r="AC335" s="213"/>
      <c r="AD335" s="213"/>
      <c r="AE335" s="213"/>
      <c r="AF335" s="213"/>
      <c r="AG335" s="213"/>
      <c r="AH335" s="213"/>
      <c r="AI335" s="213"/>
      <c r="AJ335" s="213"/>
      <c r="AK335" s="213"/>
      <c r="AL335" s="213"/>
      <c r="AM335" s="213"/>
      <c r="AN335" s="213"/>
      <c r="AO335" s="213"/>
      <c r="AP335" s="213"/>
      <c r="AQ335" s="213"/>
      <c r="AR335" s="213"/>
      <c r="AS335" s="213"/>
      <c r="AT335" s="213"/>
      <c r="AU335" s="213"/>
      <c r="AV335" s="213"/>
      <c r="AW335" s="213"/>
      <c r="AX335" s="213"/>
      <c r="AY335" s="213"/>
      <c r="AZ335" s="213"/>
      <c r="BA335" s="213"/>
      <c r="BB335" s="213"/>
      <c r="BC335" s="213"/>
      <c r="BD335" s="213"/>
      <c r="BE335" s="213"/>
      <c r="BF335" s="213"/>
      <c r="BG335" s="213"/>
      <c r="BH335" s="213"/>
      <c r="BI335" s="213"/>
      <c r="BJ335" s="213"/>
      <c r="BK335" s="213"/>
      <c r="BL335" s="213"/>
      <c r="BM335" s="214" t="e">
        <v>#N/A</v>
      </c>
    </row>
    <row r="336" spans="1:65">
      <c r="A336" s="29"/>
      <c r="B336" s="19">
        <v>1</v>
      </c>
      <c r="C336" s="9">
        <v>3</v>
      </c>
      <c r="D336" s="216">
        <v>16.7</v>
      </c>
      <c r="E336" s="216">
        <v>17.649999999999999</v>
      </c>
      <c r="F336" s="216">
        <v>16.07</v>
      </c>
      <c r="G336" s="216">
        <v>16.600000000000001</v>
      </c>
      <c r="H336" s="217">
        <v>11.95</v>
      </c>
      <c r="I336" s="216">
        <v>18.580648649244001</v>
      </c>
      <c r="J336" s="216">
        <v>16</v>
      </c>
      <c r="K336" s="216">
        <v>17.45</v>
      </c>
      <c r="L336" s="216">
        <v>17</v>
      </c>
      <c r="M336" s="216">
        <v>17.2</v>
      </c>
      <c r="N336" s="216">
        <v>16.399999999999999</v>
      </c>
      <c r="O336" s="216">
        <v>17.77</v>
      </c>
      <c r="P336" s="216">
        <v>16.100000000000001</v>
      </c>
      <c r="Q336" s="216">
        <v>16.899999999999999</v>
      </c>
      <c r="R336" s="216">
        <v>17.05</v>
      </c>
      <c r="S336" s="217">
        <v>18.777991900941515</v>
      </c>
      <c r="T336" s="216">
        <v>17.7</v>
      </c>
      <c r="U336" s="216">
        <v>16.516219454961732</v>
      </c>
      <c r="V336" s="216">
        <v>17.600000000000001</v>
      </c>
      <c r="W336" s="216">
        <v>17.399999999999999</v>
      </c>
      <c r="X336" s="212"/>
      <c r="Y336" s="213"/>
      <c r="Z336" s="213"/>
      <c r="AA336" s="213"/>
      <c r="AB336" s="213"/>
      <c r="AC336" s="213"/>
      <c r="AD336" s="213"/>
      <c r="AE336" s="213"/>
      <c r="AF336" s="213"/>
      <c r="AG336" s="213"/>
      <c r="AH336" s="213"/>
      <c r="AI336" s="213"/>
      <c r="AJ336" s="213"/>
      <c r="AK336" s="213"/>
      <c r="AL336" s="213"/>
      <c r="AM336" s="213"/>
      <c r="AN336" s="213"/>
      <c r="AO336" s="213"/>
      <c r="AP336" s="213"/>
      <c r="AQ336" s="213"/>
      <c r="AR336" s="213"/>
      <c r="AS336" s="213"/>
      <c r="AT336" s="213"/>
      <c r="AU336" s="213"/>
      <c r="AV336" s="213"/>
      <c r="AW336" s="213"/>
      <c r="AX336" s="213"/>
      <c r="AY336" s="213"/>
      <c r="AZ336" s="213"/>
      <c r="BA336" s="213"/>
      <c r="BB336" s="213"/>
      <c r="BC336" s="213"/>
      <c r="BD336" s="213"/>
      <c r="BE336" s="213"/>
      <c r="BF336" s="213"/>
      <c r="BG336" s="213"/>
      <c r="BH336" s="213"/>
      <c r="BI336" s="213"/>
      <c r="BJ336" s="213"/>
      <c r="BK336" s="213"/>
      <c r="BL336" s="213"/>
      <c r="BM336" s="214">
        <v>16</v>
      </c>
    </row>
    <row r="337" spans="1:65">
      <c r="A337" s="29"/>
      <c r="B337" s="19">
        <v>1</v>
      </c>
      <c r="C337" s="9">
        <v>4</v>
      </c>
      <c r="D337" s="228">
        <v>15.9</v>
      </c>
      <c r="E337" s="216">
        <v>18.5</v>
      </c>
      <c r="F337" s="216">
        <v>15.92</v>
      </c>
      <c r="G337" s="216">
        <v>16.649999999999999</v>
      </c>
      <c r="H337" s="217">
        <v>13.04</v>
      </c>
      <c r="I337" s="216">
        <v>18.809938006212199</v>
      </c>
      <c r="J337" s="216">
        <v>16</v>
      </c>
      <c r="K337" s="216">
        <v>18.05</v>
      </c>
      <c r="L337" s="216">
        <v>16.3</v>
      </c>
      <c r="M337" s="216">
        <v>17.45</v>
      </c>
      <c r="N337" s="216">
        <v>16.3</v>
      </c>
      <c r="O337" s="216">
        <v>17.46</v>
      </c>
      <c r="P337" s="216">
        <v>16.45</v>
      </c>
      <c r="Q337" s="216">
        <v>16.55</v>
      </c>
      <c r="R337" s="216">
        <v>17.22</v>
      </c>
      <c r="S337" s="217">
        <v>18.936431525736921</v>
      </c>
      <c r="T337" s="216">
        <v>17.7</v>
      </c>
      <c r="U337" s="216">
        <v>17.807787053889886</v>
      </c>
      <c r="V337" s="216">
        <v>17.7</v>
      </c>
      <c r="W337" s="216">
        <v>16.7</v>
      </c>
      <c r="X337" s="212"/>
      <c r="Y337" s="213"/>
      <c r="Z337" s="213"/>
      <c r="AA337" s="213"/>
      <c r="AB337" s="213"/>
      <c r="AC337" s="213"/>
      <c r="AD337" s="213"/>
      <c r="AE337" s="213"/>
      <c r="AF337" s="213"/>
      <c r="AG337" s="213"/>
      <c r="AH337" s="213"/>
      <c r="AI337" s="213"/>
      <c r="AJ337" s="213"/>
      <c r="AK337" s="213"/>
      <c r="AL337" s="213"/>
      <c r="AM337" s="213"/>
      <c r="AN337" s="213"/>
      <c r="AO337" s="213"/>
      <c r="AP337" s="213"/>
      <c r="AQ337" s="213"/>
      <c r="AR337" s="213"/>
      <c r="AS337" s="213"/>
      <c r="AT337" s="213"/>
      <c r="AU337" s="213"/>
      <c r="AV337" s="213"/>
      <c r="AW337" s="213"/>
      <c r="AX337" s="213"/>
      <c r="AY337" s="213"/>
      <c r="AZ337" s="213"/>
      <c r="BA337" s="213"/>
      <c r="BB337" s="213"/>
      <c r="BC337" s="213"/>
      <c r="BD337" s="213"/>
      <c r="BE337" s="213"/>
      <c r="BF337" s="213"/>
      <c r="BG337" s="213"/>
      <c r="BH337" s="213"/>
      <c r="BI337" s="213"/>
      <c r="BJ337" s="213"/>
      <c r="BK337" s="213"/>
      <c r="BL337" s="213"/>
      <c r="BM337" s="214">
        <v>17.127981804108785</v>
      </c>
    </row>
    <row r="338" spans="1:65">
      <c r="A338" s="29"/>
      <c r="B338" s="19">
        <v>1</v>
      </c>
      <c r="C338" s="9">
        <v>5</v>
      </c>
      <c r="D338" s="216">
        <v>16.8</v>
      </c>
      <c r="E338" s="216">
        <v>18.600000000000001</v>
      </c>
      <c r="F338" s="216">
        <v>16.29</v>
      </c>
      <c r="G338" s="216">
        <v>16.95</v>
      </c>
      <c r="H338" s="217">
        <v>12.64</v>
      </c>
      <c r="I338" s="216">
        <v>18.8601395732213</v>
      </c>
      <c r="J338" s="216">
        <v>16</v>
      </c>
      <c r="K338" s="216">
        <v>17.75</v>
      </c>
      <c r="L338" s="216">
        <v>16.399999999999999</v>
      </c>
      <c r="M338" s="216">
        <v>17.3</v>
      </c>
      <c r="N338" s="216">
        <v>16.399999999999999</v>
      </c>
      <c r="O338" s="228">
        <v>16.47</v>
      </c>
      <c r="P338" s="216">
        <v>16.399999999999999</v>
      </c>
      <c r="Q338" s="216">
        <v>17.059999999999999</v>
      </c>
      <c r="R338" s="216">
        <v>17.02</v>
      </c>
      <c r="S338" s="217">
        <v>19.131994585607632</v>
      </c>
      <c r="T338" s="216">
        <v>17.100000000000001</v>
      </c>
      <c r="U338" s="216">
        <v>17.869546819312667</v>
      </c>
      <c r="V338" s="216">
        <v>17.3</v>
      </c>
      <c r="W338" s="216">
        <v>17.3</v>
      </c>
      <c r="X338" s="212"/>
      <c r="Y338" s="213"/>
      <c r="Z338" s="213"/>
      <c r="AA338" s="213"/>
      <c r="AB338" s="213"/>
      <c r="AC338" s="213"/>
      <c r="AD338" s="213"/>
      <c r="AE338" s="213"/>
      <c r="AF338" s="213"/>
      <c r="AG338" s="213"/>
      <c r="AH338" s="213"/>
      <c r="AI338" s="213"/>
      <c r="AJ338" s="213"/>
      <c r="AK338" s="213"/>
      <c r="AL338" s="213"/>
      <c r="AM338" s="213"/>
      <c r="AN338" s="213"/>
      <c r="AO338" s="213"/>
      <c r="AP338" s="213"/>
      <c r="AQ338" s="213"/>
      <c r="AR338" s="213"/>
      <c r="AS338" s="213"/>
      <c r="AT338" s="213"/>
      <c r="AU338" s="213"/>
      <c r="AV338" s="213"/>
      <c r="AW338" s="213"/>
      <c r="AX338" s="213"/>
      <c r="AY338" s="213"/>
      <c r="AZ338" s="213"/>
      <c r="BA338" s="213"/>
      <c r="BB338" s="213"/>
      <c r="BC338" s="213"/>
      <c r="BD338" s="213"/>
      <c r="BE338" s="213"/>
      <c r="BF338" s="213"/>
      <c r="BG338" s="213"/>
      <c r="BH338" s="213"/>
      <c r="BI338" s="213"/>
      <c r="BJ338" s="213"/>
      <c r="BK338" s="213"/>
      <c r="BL338" s="213"/>
      <c r="BM338" s="214">
        <v>34</v>
      </c>
    </row>
    <row r="339" spans="1:65">
      <c r="A339" s="29"/>
      <c r="B339" s="19">
        <v>1</v>
      </c>
      <c r="C339" s="9">
        <v>6</v>
      </c>
      <c r="D339" s="216">
        <v>16.7</v>
      </c>
      <c r="E339" s="216">
        <v>18.100000000000001</v>
      </c>
      <c r="F339" s="216">
        <v>16.38</v>
      </c>
      <c r="G339" s="216">
        <v>16.850000000000001</v>
      </c>
      <c r="H339" s="217">
        <v>13.21</v>
      </c>
      <c r="I339" s="216">
        <v>18.922582021985125</v>
      </c>
      <c r="J339" s="216">
        <v>16</v>
      </c>
      <c r="K339" s="216">
        <v>18</v>
      </c>
      <c r="L339" s="216">
        <v>16.600000000000001</v>
      </c>
      <c r="M339" s="216">
        <v>17.75</v>
      </c>
      <c r="N339" s="216">
        <v>16.2</v>
      </c>
      <c r="O339" s="216">
        <v>17.41</v>
      </c>
      <c r="P339" s="216">
        <v>16.5</v>
      </c>
      <c r="Q339" s="216">
        <v>16.91</v>
      </c>
      <c r="R339" s="228">
        <v>16.18</v>
      </c>
      <c r="S339" s="217">
        <v>19.59609524235476</v>
      </c>
      <c r="T339" s="216">
        <v>17.2</v>
      </c>
      <c r="U339" s="216">
        <v>17.433420145226815</v>
      </c>
      <c r="V339" s="216">
        <v>17.3</v>
      </c>
      <c r="W339" s="216">
        <v>16.7</v>
      </c>
      <c r="X339" s="212"/>
      <c r="Y339" s="213"/>
      <c r="Z339" s="213"/>
      <c r="AA339" s="213"/>
      <c r="AB339" s="213"/>
      <c r="AC339" s="213"/>
      <c r="AD339" s="213"/>
      <c r="AE339" s="213"/>
      <c r="AF339" s="213"/>
      <c r="AG339" s="213"/>
      <c r="AH339" s="213"/>
      <c r="AI339" s="213"/>
      <c r="AJ339" s="213"/>
      <c r="AK339" s="213"/>
      <c r="AL339" s="213"/>
      <c r="AM339" s="213"/>
      <c r="AN339" s="213"/>
      <c r="AO339" s="213"/>
      <c r="AP339" s="213"/>
      <c r="AQ339" s="213"/>
      <c r="AR339" s="213"/>
      <c r="AS339" s="213"/>
      <c r="AT339" s="213"/>
      <c r="AU339" s="213"/>
      <c r="AV339" s="213"/>
      <c r="AW339" s="213"/>
      <c r="AX339" s="213"/>
      <c r="AY339" s="213"/>
      <c r="AZ339" s="213"/>
      <c r="BA339" s="213"/>
      <c r="BB339" s="213"/>
      <c r="BC339" s="213"/>
      <c r="BD339" s="213"/>
      <c r="BE339" s="213"/>
      <c r="BF339" s="213"/>
      <c r="BG339" s="213"/>
      <c r="BH339" s="213"/>
      <c r="BI339" s="213"/>
      <c r="BJ339" s="213"/>
      <c r="BK339" s="213"/>
      <c r="BL339" s="213"/>
      <c r="BM339" s="218"/>
    </row>
    <row r="340" spans="1:65">
      <c r="A340" s="29"/>
      <c r="B340" s="20" t="s">
        <v>271</v>
      </c>
      <c r="C340" s="12"/>
      <c r="D340" s="219">
        <v>16.633333333333336</v>
      </c>
      <c r="E340" s="219">
        <v>18.366666666666664</v>
      </c>
      <c r="F340" s="219">
        <v>16.226666666666663</v>
      </c>
      <c r="G340" s="219">
        <v>16.783333333333335</v>
      </c>
      <c r="H340" s="219">
        <v>12.666666666666666</v>
      </c>
      <c r="I340" s="219">
        <v>18.737852268026582</v>
      </c>
      <c r="J340" s="219">
        <v>16</v>
      </c>
      <c r="K340" s="219">
        <v>17.708333333333332</v>
      </c>
      <c r="L340" s="219">
        <v>16.566666666666666</v>
      </c>
      <c r="M340" s="219">
        <v>17.574999999999999</v>
      </c>
      <c r="N340" s="219">
        <v>16.283333333333335</v>
      </c>
      <c r="O340" s="219">
        <v>17.41333333333333</v>
      </c>
      <c r="P340" s="219">
        <v>16.316666666666666</v>
      </c>
      <c r="Q340" s="219">
        <v>17.011666666666667</v>
      </c>
      <c r="R340" s="219">
        <v>16.934999999999999</v>
      </c>
      <c r="S340" s="219">
        <v>19.151321584747055</v>
      </c>
      <c r="T340" s="219">
        <v>17.333333333333336</v>
      </c>
      <c r="U340" s="219">
        <v>17.359486872598197</v>
      </c>
      <c r="V340" s="219">
        <v>17.599999999999998</v>
      </c>
      <c r="W340" s="219">
        <v>16.966666666666665</v>
      </c>
      <c r="X340" s="212"/>
      <c r="Y340" s="213"/>
      <c r="Z340" s="213"/>
      <c r="AA340" s="213"/>
      <c r="AB340" s="213"/>
      <c r="AC340" s="213"/>
      <c r="AD340" s="213"/>
      <c r="AE340" s="213"/>
      <c r="AF340" s="213"/>
      <c r="AG340" s="213"/>
      <c r="AH340" s="213"/>
      <c r="AI340" s="213"/>
      <c r="AJ340" s="213"/>
      <c r="AK340" s="213"/>
      <c r="AL340" s="213"/>
      <c r="AM340" s="213"/>
      <c r="AN340" s="213"/>
      <c r="AO340" s="213"/>
      <c r="AP340" s="213"/>
      <c r="AQ340" s="213"/>
      <c r="AR340" s="213"/>
      <c r="AS340" s="213"/>
      <c r="AT340" s="213"/>
      <c r="AU340" s="213"/>
      <c r="AV340" s="213"/>
      <c r="AW340" s="213"/>
      <c r="AX340" s="213"/>
      <c r="AY340" s="213"/>
      <c r="AZ340" s="213"/>
      <c r="BA340" s="213"/>
      <c r="BB340" s="213"/>
      <c r="BC340" s="213"/>
      <c r="BD340" s="213"/>
      <c r="BE340" s="213"/>
      <c r="BF340" s="213"/>
      <c r="BG340" s="213"/>
      <c r="BH340" s="213"/>
      <c r="BI340" s="213"/>
      <c r="BJ340" s="213"/>
      <c r="BK340" s="213"/>
      <c r="BL340" s="213"/>
      <c r="BM340" s="218"/>
    </row>
    <row r="341" spans="1:65">
      <c r="A341" s="29"/>
      <c r="B341" s="3" t="s">
        <v>272</v>
      </c>
      <c r="C341" s="28"/>
      <c r="D341" s="216">
        <v>16.7</v>
      </c>
      <c r="E341" s="216">
        <v>18.45</v>
      </c>
      <c r="F341" s="216">
        <v>16.18</v>
      </c>
      <c r="G341" s="216">
        <v>16.75</v>
      </c>
      <c r="H341" s="216">
        <v>12.695</v>
      </c>
      <c r="I341" s="216">
        <v>18.799621740599033</v>
      </c>
      <c r="J341" s="216">
        <v>16</v>
      </c>
      <c r="K341" s="216">
        <v>17.8</v>
      </c>
      <c r="L341" s="216">
        <v>16.5</v>
      </c>
      <c r="M341" s="216">
        <v>17.574999999999999</v>
      </c>
      <c r="N341" s="216">
        <v>16.3</v>
      </c>
      <c r="O341" s="216">
        <v>17.505000000000003</v>
      </c>
      <c r="P341" s="216">
        <v>16.350000000000001</v>
      </c>
      <c r="Q341" s="216">
        <v>16.984999999999999</v>
      </c>
      <c r="R341" s="216">
        <v>17.035</v>
      </c>
      <c r="S341" s="216">
        <v>19.034213055672275</v>
      </c>
      <c r="T341" s="216">
        <v>17.299999999999997</v>
      </c>
      <c r="U341" s="216">
        <v>17.620603599558351</v>
      </c>
      <c r="V341" s="216">
        <v>17.649999999999999</v>
      </c>
      <c r="W341" s="216">
        <v>16.850000000000001</v>
      </c>
      <c r="X341" s="212"/>
      <c r="Y341" s="213"/>
      <c r="Z341" s="213"/>
      <c r="AA341" s="213"/>
      <c r="AB341" s="213"/>
      <c r="AC341" s="213"/>
      <c r="AD341" s="213"/>
      <c r="AE341" s="213"/>
      <c r="AF341" s="213"/>
      <c r="AG341" s="213"/>
      <c r="AH341" s="213"/>
      <c r="AI341" s="213"/>
      <c r="AJ341" s="213"/>
      <c r="AK341" s="213"/>
      <c r="AL341" s="213"/>
      <c r="AM341" s="213"/>
      <c r="AN341" s="213"/>
      <c r="AO341" s="213"/>
      <c r="AP341" s="213"/>
      <c r="AQ341" s="213"/>
      <c r="AR341" s="213"/>
      <c r="AS341" s="213"/>
      <c r="AT341" s="213"/>
      <c r="AU341" s="213"/>
      <c r="AV341" s="213"/>
      <c r="AW341" s="213"/>
      <c r="AX341" s="213"/>
      <c r="AY341" s="213"/>
      <c r="AZ341" s="213"/>
      <c r="BA341" s="213"/>
      <c r="BB341" s="213"/>
      <c r="BC341" s="213"/>
      <c r="BD341" s="213"/>
      <c r="BE341" s="213"/>
      <c r="BF341" s="213"/>
      <c r="BG341" s="213"/>
      <c r="BH341" s="213"/>
      <c r="BI341" s="213"/>
      <c r="BJ341" s="213"/>
      <c r="BK341" s="213"/>
      <c r="BL341" s="213"/>
      <c r="BM341" s="218"/>
    </row>
    <row r="342" spans="1:65">
      <c r="A342" s="29"/>
      <c r="B342" s="3" t="s">
        <v>273</v>
      </c>
      <c r="C342" s="28"/>
      <c r="D342" s="23">
        <v>0.37771241264574101</v>
      </c>
      <c r="E342" s="23">
        <v>0.44684076209167267</v>
      </c>
      <c r="F342" s="23">
        <v>0.27156337504653799</v>
      </c>
      <c r="G342" s="23">
        <v>0.17224014243685096</v>
      </c>
      <c r="H342" s="23">
        <v>0.45204719517619718</v>
      </c>
      <c r="I342" s="23">
        <v>0.17683752859103699</v>
      </c>
      <c r="J342" s="23">
        <v>0</v>
      </c>
      <c r="K342" s="23">
        <v>0.34701104689428441</v>
      </c>
      <c r="L342" s="23">
        <v>0.28751811537130439</v>
      </c>
      <c r="M342" s="23">
        <v>0.31741140496207781</v>
      </c>
      <c r="N342" s="23">
        <v>0.11690451944500034</v>
      </c>
      <c r="O342" s="23">
        <v>0.49057789051960665</v>
      </c>
      <c r="P342" s="23">
        <v>0.16329931618554486</v>
      </c>
      <c r="Q342" s="23">
        <v>0.29687820173712043</v>
      </c>
      <c r="R342" s="23">
        <v>0.37824595172982345</v>
      </c>
      <c r="S342" s="23">
        <v>0.36174852645466926</v>
      </c>
      <c r="T342" s="23">
        <v>0.32659863237109021</v>
      </c>
      <c r="U342" s="23">
        <v>0.68048596995896238</v>
      </c>
      <c r="V342" s="23">
        <v>0.26832815729997433</v>
      </c>
      <c r="W342" s="23">
        <v>0.32041639575194453</v>
      </c>
      <c r="X342" s="147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3"/>
    </row>
    <row r="343" spans="1:65">
      <c r="A343" s="29"/>
      <c r="B343" s="3" t="s">
        <v>86</v>
      </c>
      <c r="C343" s="28"/>
      <c r="D343" s="13">
        <v>2.2708161080906269E-2</v>
      </c>
      <c r="E343" s="13">
        <v>2.4328898117513941E-2</v>
      </c>
      <c r="F343" s="13">
        <v>1.6735622948636279E-2</v>
      </c>
      <c r="G343" s="13">
        <v>1.0262570552344644E-2</v>
      </c>
      <c r="H343" s="13">
        <v>3.5687936461278727E-2</v>
      </c>
      <c r="I343" s="13">
        <v>9.4374491836924385E-3</v>
      </c>
      <c r="J343" s="13">
        <v>0</v>
      </c>
      <c r="K343" s="13">
        <v>1.9595917942265475E-2</v>
      </c>
      <c r="L343" s="13">
        <v>1.7355218231668273E-2</v>
      </c>
      <c r="M343" s="13">
        <v>1.8060392885466733E-2</v>
      </c>
      <c r="N343" s="13">
        <v>7.1793973047083112E-3</v>
      </c>
      <c r="O343" s="13">
        <v>2.8172543483132088E-2</v>
      </c>
      <c r="P343" s="13">
        <v>1.0008129694721851E-2</v>
      </c>
      <c r="Q343" s="13">
        <v>1.7451447148258279E-2</v>
      </c>
      <c r="R343" s="13">
        <v>2.2335161011504193E-2</v>
      </c>
      <c r="S343" s="13">
        <v>1.8888958908338811E-2</v>
      </c>
      <c r="T343" s="13">
        <v>1.8842228790639817E-2</v>
      </c>
      <c r="U343" s="13">
        <v>3.9199659238378974E-2</v>
      </c>
      <c r="V343" s="13">
        <v>1.5245918028407635E-2</v>
      </c>
      <c r="W343" s="13">
        <v>1.8885052794810092E-2</v>
      </c>
      <c r="X343" s="147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3"/>
    </row>
    <row r="344" spans="1:65">
      <c r="A344" s="29"/>
      <c r="B344" s="3" t="s">
        <v>274</v>
      </c>
      <c r="C344" s="28"/>
      <c r="D344" s="13">
        <v>-2.8879553728670349E-2</v>
      </c>
      <c r="E344" s="13">
        <v>7.2319370532069049E-2</v>
      </c>
      <c r="F344" s="13">
        <v>-5.2622378266767411E-2</v>
      </c>
      <c r="G344" s="13">
        <v>-2.0121954513798723E-2</v>
      </c>
      <c r="H344" s="13">
        <v>-0.26046939963305582</v>
      </c>
      <c r="I344" s="13">
        <v>9.3990668739011074E-2</v>
      </c>
      <c r="J344" s="13">
        <v>-6.5856083747017791E-2</v>
      </c>
      <c r="K344" s="13">
        <v>3.3883240644576595E-2</v>
      </c>
      <c r="L344" s="13">
        <v>-3.2771820046391342E-2</v>
      </c>
      <c r="M344" s="13">
        <v>2.6098708009135052E-2</v>
      </c>
      <c r="N344" s="13">
        <v>-4.9313951896704511E-2</v>
      </c>
      <c r="O344" s="13">
        <v>1.6659962188662059E-2</v>
      </c>
      <c r="P344" s="13">
        <v>-4.7367818737844236E-2</v>
      </c>
      <c r="Q344" s="13">
        <v>-6.7909423756052911E-3</v>
      </c>
      <c r="R344" s="13">
        <v>-1.1267048640984267E-2</v>
      </c>
      <c r="S344" s="13">
        <v>0.11813065916224263</v>
      </c>
      <c r="T344" s="13">
        <v>1.1989242607397532E-2</v>
      </c>
      <c r="U344" s="13">
        <v>1.3516190706944542E-2</v>
      </c>
      <c r="V344" s="13">
        <v>2.7558307878280397E-2</v>
      </c>
      <c r="W344" s="13">
        <v>-9.4182221400669341E-3</v>
      </c>
      <c r="X344" s="147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3"/>
    </row>
    <row r="345" spans="1:65">
      <c r="A345" s="29"/>
      <c r="B345" s="45" t="s">
        <v>275</v>
      </c>
      <c r="C345" s="46"/>
      <c r="D345" s="44">
        <v>0.4</v>
      </c>
      <c r="E345" s="44">
        <v>1.55</v>
      </c>
      <c r="F345" s="44">
        <v>0.86</v>
      </c>
      <c r="G345" s="44">
        <v>0.23</v>
      </c>
      <c r="H345" s="44">
        <v>4.87</v>
      </c>
      <c r="I345" s="44">
        <v>1.97</v>
      </c>
      <c r="J345" s="44">
        <v>1.1100000000000001</v>
      </c>
      <c r="K345" s="44">
        <v>0.81</v>
      </c>
      <c r="L345" s="44">
        <v>0.48</v>
      </c>
      <c r="M345" s="44">
        <v>0.66</v>
      </c>
      <c r="N345" s="44">
        <v>0.8</v>
      </c>
      <c r="O345" s="44">
        <v>0.48</v>
      </c>
      <c r="P345" s="44">
        <v>0.76</v>
      </c>
      <c r="Q345" s="44">
        <v>0.03</v>
      </c>
      <c r="R345" s="44">
        <v>0.06</v>
      </c>
      <c r="S345" s="44">
        <v>2.44</v>
      </c>
      <c r="T345" s="44">
        <v>0.39</v>
      </c>
      <c r="U345" s="44">
        <v>0.42</v>
      </c>
      <c r="V345" s="44">
        <v>0.69</v>
      </c>
      <c r="W345" s="44">
        <v>0.03</v>
      </c>
      <c r="X345" s="147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3"/>
    </row>
    <row r="346" spans="1:65">
      <c r="B346" s="30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BM346" s="53"/>
    </row>
    <row r="347" spans="1:65" ht="15">
      <c r="B347" s="8" t="s">
        <v>508</v>
      </c>
      <c r="BM347" s="27" t="s">
        <v>66</v>
      </c>
    </row>
    <row r="348" spans="1:65" ht="15">
      <c r="A348" s="24" t="s">
        <v>5</v>
      </c>
      <c r="B348" s="18" t="s">
        <v>118</v>
      </c>
      <c r="C348" s="15" t="s">
        <v>119</v>
      </c>
      <c r="D348" s="16" t="s">
        <v>244</v>
      </c>
      <c r="E348" s="17" t="s">
        <v>244</v>
      </c>
      <c r="F348" s="17" t="s">
        <v>244</v>
      </c>
      <c r="G348" s="17" t="s">
        <v>244</v>
      </c>
      <c r="H348" s="17" t="s">
        <v>244</v>
      </c>
      <c r="I348" s="17" t="s">
        <v>244</v>
      </c>
      <c r="J348" s="17" t="s">
        <v>244</v>
      </c>
      <c r="K348" s="17" t="s">
        <v>244</v>
      </c>
      <c r="L348" s="17" t="s">
        <v>244</v>
      </c>
      <c r="M348" s="147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7">
        <v>1</v>
      </c>
    </row>
    <row r="349" spans="1:65">
      <c r="A349" s="29"/>
      <c r="B349" s="19" t="s">
        <v>245</v>
      </c>
      <c r="C349" s="9" t="s">
        <v>245</v>
      </c>
      <c r="D349" s="145" t="s">
        <v>247</v>
      </c>
      <c r="E349" s="146" t="s">
        <v>249</v>
      </c>
      <c r="F349" s="146" t="s">
        <v>287</v>
      </c>
      <c r="G349" s="146" t="s">
        <v>251</v>
      </c>
      <c r="H349" s="146" t="s">
        <v>252</v>
      </c>
      <c r="I349" s="146" t="s">
        <v>257</v>
      </c>
      <c r="J349" s="146" t="s">
        <v>261</v>
      </c>
      <c r="K349" s="146" t="s">
        <v>262</v>
      </c>
      <c r="L349" s="146" t="s">
        <v>263</v>
      </c>
      <c r="M349" s="147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7" t="s">
        <v>3</v>
      </c>
    </row>
    <row r="350" spans="1:65">
      <c r="A350" s="29"/>
      <c r="B350" s="19"/>
      <c r="C350" s="9"/>
      <c r="D350" s="10" t="s">
        <v>291</v>
      </c>
      <c r="E350" s="11" t="s">
        <v>292</v>
      </c>
      <c r="F350" s="11" t="s">
        <v>291</v>
      </c>
      <c r="G350" s="11" t="s">
        <v>292</v>
      </c>
      <c r="H350" s="11" t="s">
        <v>292</v>
      </c>
      <c r="I350" s="11" t="s">
        <v>292</v>
      </c>
      <c r="J350" s="11" t="s">
        <v>292</v>
      </c>
      <c r="K350" s="11" t="s">
        <v>292</v>
      </c>
      <c r="L350" s="11" t="s">
        <v>292</v>
      </c>
      <c r="M350" s="147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7">
        <v>2</v>
      </c>
    </row>
    <row r="351" spans="1:65">
      <c r="A351" s="29"/>
      <c r="B351" s="19"/>
      <c r="C351" s="9"/>
      <c r="D351" s="25"/>
      <c r="E351" s="25"/>
      <c r="F351" s="25"/>
      <c r="G351" s="25"/>
      <c r="H351" s="25"/>
      <c r="I351" s="25"/>
      <c r="J351" s="25"/>
      <c r="K351" s="25"/>
      <c r="L351" s="25"/>
      <c r="M351" s="147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7">
        <v>3</v>
      </c>
    </row>
    <row r="352" spans="1:65">
      <c r="A352" s="29"/>
      <c r="B352" s="18">
        <v>1</v>
      </c>
      <c r="C352" s="14">
        <v>1</v>
      </c>
      <c r="D352" s="21">
        <v>4.0999999999999996</v>
      </c>
      <c r="E352" s="21">
        <v>4.25</v>
      </c>
      <c r="F352" s="143">
        <v>3.13</v>
      </c>
      <c r="G352" s="21">
        <v>4.7785425425363126</v>
      </c>
      <c r="H352" s="21">
        <v>4.5599999999999996</v>
      </c>
      <c r="I352" s="21">
        <v>4.8</v>
      </c>
      <c r="J352" s="21">
        <v>3.95</v>
      </c>
      <c r="K352" s="21">
        <v>4.0620271567926229</v>
      </c>
      <c r="L352" s="21">
        <v>4.2</v>
      </c>
      <c r="M352" s="147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>
        <v>1</v>
      </c>
    </row>
    <row r="353" spans="1:65">
      <c r="A353" s="29"/>
      <c r="B353" s="19">
        <v>1</v>
      </c>
      <c r="C353" s="9">
        <v>2</v>
      </c>
      <c r="D353" s="11">
        <v>4.04</v>
      </c>
      <c r="E353" s="11">
        <v>4.2300000000000004</v>
      </c>
      <c r="F353" s="11">
        <v>4.55</v>
      </c>
      <c r="G353" s="11">
        <v>4.7362837428837397</v>
      </c>
      <c r="H353" s="11">
        <v>4.8600000000000003</v>
      </c>
      <c r="I353" s="11">
        <v>4.7</v>
      </c>
      <c r="J353" s="11">
        <v>4.03</v>
      </c>
      <c r="K353" s="11">
        <v>4.0594732894383041</v>
      </c>
      <c r="L353" s="11">
        <v>4.2</v>
      </c>
      <c r="M353" s="147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 t="e">
        <v>#N/A</v>
      </c>
    </row>
    <row r="354" spans="1:65">
      <c r="A354" s="29"/>
      <c r="B354" s="19">
        <v>1</v>
      </c>
      <c r="C354" s="9">
        <v>3</v>
      </c>
      <c r="D354" s="11">
        <v>4.22</v>
      </c>
      <c r="E354" s="11">
        <v>4.33</v>
      </c>
      <c r="F354" s="11">
        <v>4.42</v>
      </c>
      <c r="G354" s="11">
        <v>4.6838797801376817</v>
      </c>
      <c r="H354" s="11">
        <v>4.66</v>
      </c>
      <c r="I354" s="11">
        <v>4.8</v>
      </c>
      <c r="J354" s="11">
        <v>4.1100000000000003</v>
      </c>
      <c r="K354" s="11">
        <v>4.080014227092926</v>
      </c>
      <c r="L354" s="11">
        <v>4.3</v>
      </c>
      <c r="M354" s="147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>
        <v>16</v>
      </c>
    </row>
    <row r="355" spans="1:65">
      <c r="A355" s="29"/>
      <c r="B355" s="19">
        <v>1</v>
      </c>
      <c r="C355" s="9">
        <v>4</v>
      </c>
      <c r="D355" s="11">
        <v>4.16</v>
      </c>
      <c r="E355" s="11">
        <v>4.2300000000000004</v>
      </c>
      <c r="F355" s="11">
        <v>4.4400000000000004</v>
      </c>
      <c r="G355" s="11">
        <v>4.7841825759031797</v>
      </c>
      <c r="H355" s="11">
        <v>4.59</v>
      </c>
      <c r="I355" s="11">
        <v>4.7</v>
      </c>
      <c r="J355" s="11">
        <v>4.04</v>
      </c>
      <c r="K355" s="11">
        <v>4.1585347602026328</v>
      </c>
      <c r="L355" s="11">
        <v>4.3</v>
      </c>
      <c r="M355" s="147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>
        <v>4.3664845871045062</v>
      </c>
    </row>
    <row r="356" spans="1:65">
      <c r="A356" s="29"/>
      <c r="B356" s="19">
        <v>1</v>
      </c>
      <c r="C356" s="9">
        <v>5</v>
      </c>
      <c r="D356" s="11">
        <v>4.16</v>
      </c>
      <c r="E356" s="11">
        <v>4.2</v>
      </c>
      <c r="F356" s="11">
        <v>4.71</v>
      </c>
      <c r="G356" s="11">
        <v>4.68434210051125</v>
      </c>
      <c r="H356" s="11">
        <v>4.75</v>
      </c>
      <c r="I356" s="11">
        <v>4.5</v>
      </c>
      <c r="J356" s="11">
        <v>4.0999999999999996</v>
      </c>
      <c r="K356" s="11">
        <v>4.1035686102972821</v>
      </c>
      <c r="L356" s="11">
        <v>4.0999999999999996</v>
      </c>
      <c r="M356" s="147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7">
        <v>35</v>
      </c>
    </row>
    <row r="357" spans="1:65">
      <c r="A357" s="29"/>
      <c r="B357" s="19">
        <v>1</v>
      </c>
      <c r="C357" s="9">
        <v>6</v>
      </c>
      <c r="D357" s="11">
        <v>4.29</v>
      </c>
      <c r="E357" s="11">
        <v>4.1399999999999997</v>
      </c>
      <c r="F357" s="11">
        <v>4.51</v>
      </c>
      <c r="G357" s="11">
        <v>4.6596229240194189</v>
      </c>
      <c r="H357" s="11">
        <v>4.6900000000000004</v>
      </c>
      <c r="I357" s="11">
        <v>4</v>
      </c>
      <c r="J357" s="11">
        <v>4.12</v>
      </c>
      <c r="K357" s="11">
        <v>4.2336959938279985</v>
      </c>
      <c r="L357" s="11">
        <v>4.2</v>
      </c>
      <c r="M357" s="147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3"/>
    </row>
    <row r="358" spans="1:65">
      <c r="A358" s="29"/>
      <c r="B358" s="20" t="s">
        <v>271</v>
      </c>
      <c r="C358" s="12"/>
      <c r="D358" s="22">
        <v>4.1616666666666662</v>
      </c>
      <c r="E358" s="22">
        <v>4.2299999999999995</v>
      </c>
      <c r="F358" s="22">
        <v>4.293333333333333</v>
      </c>
      <c r="G358" s="22">
        <v>4.7211422776652636</v>
      </c>
      <c r="H358" s="22">
        <v>4.6850000000000005</v>
      </c>
      <c r="I358" s="22">
        <v>4.583333333333333</v>
      </c>
      <c r="J358" s="22">
        <v>4.0583333333333327</v>
      </c>
      <c r="K358" s="22">
        <v>4.1162190062752941</v>
      </c>
      <c r="L358" s="22">
        <v>4.2166666666666668</v>
      </c>
      <c r="M358" s="147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3"/>
    </row>
    <row r="359" spans="1:65">
      <c r="A359" s="29"/>
      <c r="B359" s="3" t="s">
        <v>272</v>
      </c>
      <c r="C359" s="28"/>
      <c r="D359" s="11">
        <v>4.16</v>
      </c>
      <c r="E359" s="11">
        <v>4.2300000000000004</v>
      </c>
      <c r="F359" s="11">
        <v>4.4749999999999996</v>
      </c>
      <c r="G359" s="11">
        <v>4.7103129216974953</v>
      </c>
      <c r="H359" s="11">
        <v>4.6750000000000007</v>
      </c>
      <c r="I359" s="11">
        <v>4.7</v>
      </c>
      <c r="J359" s="11">
        <v>4.07</v>
      </c>
      <c r="K359" s="11">
        <v>4.0917914186951041</v>
      </c>
      <c r="L359" s="11">
        <v>4.2</v>
      </c>
      <c r="M359" s="147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3"/>
    </row>
    <row r="360" spans="1:65">
      <c r="A360" s="29"/>
      <c r="B360" s="3" t="s">
        <v>273</v>
      </c>
      <c r="C360" s="28"/>
      <c r="D360" s="23">
        <v>8.7730648388500296E-2</v>
      </c>
      <c r="E360" s="23">
        <v>6.2289646009589854E-2</v>
      </c>
      <c r="F360" s="23">
        <v>0.57919484343929573</v>
      </c>
      <c r="G360" s="23">
        <v>5.296321593656611E-2</v>
      </c>
      <c r="H360" s="23">
        <v>0.10968135666557031</v>
      </c>
      <c r="I360" s="23">
        <v>0.30605010483034745</v>
      </c>
      <c r="J360" s="23">
        <v>6.4935865795927125E-2</v>
      </c>
      <c r="K360" s="23">
        <v>6.8145604581129407E-2</v>
      </c>
      <c r="L360" s="23">
        <v>7.5277265270908111E-2</v>
      </c>
      <c r="M360" s="230"/>
      <c r="N360" s="231"/>
      <c r="O360" s="231"/>
      <c r="P360" s="231"/>
      <c r="Q360" s="231"/>
      <c r="R360" s="231"/>
      <c r="S360" s="231"/>
      <c r="T360" s="231"/>
      <c r="U360" s="231"/>
      <c r="V360" s="231"/>
      <c r="W360" s="231"/>
      <c r="X360" s="231"/>
      <c r="Y360" s="231"/>
      <c r="Z360" s="231"/>
      <c r="AA360" s="231"/>
      <c r="AB360" s="231"/>
      <c r="AC360" s="231"/>
      <c r="AD360" s="231"/>
      <c r="AE360" s="231"/>
      <c r="AF360" s="231"/>
      <c r="AG360" s="231"/>
      <c r="AH360" s="231"/>
      <c r="AI360" s="231"/>
      <c r="AJ360" s="231"/>
      <c r="AK360" s="231"/>
      <c r="AL360" s="231"/>
      <c r="AM360" s="231"/>
      <c r="AN360" s="231"/>
      <c r="AO360" s="231"/>
      <c r="AP360" s="231"/>
      <c r="AQ360" s="231"/>
      <c r="AR360" s="231"/>
      <c r="AS360" s="231"/>
      <c r="AT360" s="231"/>
      <c r="AU360" s="231"/>
      <c r="AV360" s="231"/>
      <c r="AW360" s="231"/>
      <c r="AX360" s="231"/>
      <c r="AY360" s="231"/>
      <c r="AZ360" s="231"/>
      <c r="BA360" s="231"/>
      <c r="BB360" s="231"/>
      <c r="BC360" s="231"/>
      <c r="BD360" s="231"/>
      <c r="BE360" s="231"/>
      <c r="BF360" s="231"/>
      <c r="BG360" s="231"/>
      <c r="BH360" s="231"/>
      <c r="BI360" s="231"/>
      <c r="BJ360" s="231"/>
      <c r="BK360" s="231"/>
      <c r="BL360" s="231"/>
      <c r="BM360" s="54"/>
    </row>
    <row r="361" spans="1:65">
      <c r="A361" s="29"/>
      <c r="B361" s="3" t="s">
        <v>86</v>
      </c>
      <c r="C361" s="28"/>
      <c r="D361" s="13">
        <v>2.1080652396115413E-2</v>
      </c>
      <c r="E361" s="13">
        <v>1.4725684635836846E-2</v>
      </c>
      <c r="F361" s="13">
        <v>0.13490563123586083</v>
      </c>
      <c r="G361" s="13">
        <v>1.1218305406114111E-2</v>
      </c>
      <c r="H361" s="13">
        <v>2.3411175382192166E-2</v>
      </c>
      <c r="I361" s="13">
        <v>6.6774568326621264E-2</v>
      </c>
      <c r="J361" s="13">
        <v>1.6000624015423525E-2</v>
      </c>
      <c r="K361" s="13">
        <v>1.6555388446834213E-2</v>
      </c>
      <c r="L361" s="13">
        <v>1.7852315874523662E-2</v>
      </c>
      <c r="M361" s="147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3"/>
    </row>
    <row r="362" spans="1:65">
      <c r="A362" s="29"/>
      <c r="B362" s="3" t="s">
        <v>274</v>
      </c>
      <c r="C362" s="28"/>
      <c r="D362" s="13">
        <v>-4.6906823178244239E-2</v>
      </c>
      <c r="E362" s="13">
        <v>-3.1257315669356744E-2</v>
      </c>
      <c r="F362" s="13">
        <v>-1.6752894075753755E-2</v>
      </c>
      <c r="G362" s="13">
        <v>8.1222705241686732E-2</v>
      </c>
      <c r="H362" s="13">
        <v>7.2945502621528213E-2</v>
      </c>
      <c r="I362" s="13">
        <v>4.9662089010744204E-2</v>
      </c>
      <c r="J362" s="13">
        <v>-7.0571932094122936E-2</v>
      </c>
      <c r="K362" s="13">
        <v>-5.73151183376025E-2</v>
      </c>
      <c r="L362" s="13">
        <v>-3.4310878110115239E-2</v>
      </c>
      <c r="M362" s="147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3"/>
    </row>
    <row r="363" spans="1:65">
      <c r="A363" s="29"/>
      <c r="B363" s="45" t="s">
        <v>275</v>
      </c>
      <c r="C363" s="46"/>
      <c r="D363" s="44">
        <v>0.4</v>
      </c>
      <c r="E363" s="44">
        <v>0</v>
      </c>
      <c r="F363" s="44">
        <v>0.38</v>
      </c>
      <c r="G363" s="44">
        <v>2.91</v>
      </c>
      <c r="H363" s="44">
        <v>2.7</v>
      </c>
      <c r="I363" s="44">
        <v>2.09</v>
      </c>
      <c r="J363" s="44">
        <v>1.02</v>
      </c>
      <c r="K363" s="44">
        <v>0.67</v>
      </c>
      <c r="L363" s="44">
        <v>0.08</v>
      </c>
      <c r="M363" s="147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3"/>
    </row>
    <row r="364" spans="1:65">
      <c r="B364" s="30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BM364" s="53"/>
    </row>
    <row r="365" spans="1:65" ht="15">
      <c r="B365" s="8" t="s">
        <v>509</v>
      </c>
      <c r="BM365" s="27" t="s">
        <v>278</v>
      </c>
    </row>
    <row r="366" spans="1:65" ht="15">
      <c r="A366" s="24" t="s">
        <v>81</v>
      </c>
      <c r="B366" s="18" t="s">
        <v>118</v>
      </c>
      <c r="C366" s="15" t="s">
        <v>119</v>
      </c>
      <c r="D366" s="16" t="s">
        <v>244</v>
      </c>
      <c r="E366" s="17" t="s">
        <v>244</v>
      </c>
      <c r="F366" s="17" t="s">
        <v>244</v>
      </c>
      <c r="G366" s="17" t="s">
        <v>244</v>
      </c>
      <c r="H366" s="17" t="s">
        <v>244</v>
      </c>
      <c r="I366" s="17" t="s">
        <v>244</v>
      </c>
      <c r="J366" s="17" t="s">
        <v>244</v>
      </c>
      <c r="K366" s="17" t="s">
        <v>244</v>
      </c>
      <c r="L366" s="17" t="s">
        <v>244</v>
      </c>
      <c r="M366" s="17" t="s">
        <v>244</v>
      </c>
      <c r="N366" s="17" t="s">
        <v>244</v>
      </c>
      <c r="O366" s="17" t="s">
        <v>244</v>
      </c>
      <c r="P366" s="17" t="s">
        <v>244</v>
      </c>
      <c r="Q366" s="17" t="s">
        <v>244</v>
      </c>
      <c r="R366" s="17" t="s">
        <v>244</v>
      </c>
      <c r="S366" s="17" t="s">
        <v>244</v>
      </c>
      <c r="T366" s="147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7">
        <v>1</v>
      </c>
    </row>
    <row r="367" spans="1:65">
      <c r="A367" s="29"/>
      <c r="B367" s="19" t="s">
        <v>245</v>
      </c>
      <c r="C367" s="9" t="s">
        <v>245</v>
      </c>
      <c r="D367" s="145" t="s">
        <v>247</v>
      </c>
      <c r="E367" s="146" t="s">
        <v>248</v>
      </c>
      <c r="F367" s="146" t="s">
        <v>249</v>
      </c>
      <c r="G367" s="146" t="s">
        <v>250</v>
      </c>
      <c r="H367" s="146" t="s">
        <v>287</v>
      </c>
      <c r="I367" s="146" t="s">
        <v>252</v>
      </c>
      <c r="J367" s="146" t="s">
        <v>253</v>
      </c>
      <c r="K367" s="146" t="s">
        <v>254</v>
      </c>
      <c r="L367" s="146" t="s">
        <v>255</v>
      </c>
      <c r="M367" s="146" t="s">
        <v>256</v>
      </c>
      <c r="N367" s="146" t="s">
        <v>257</v>
      </c>
      <c r="O367" s="146" t="s">
        <v>258</v>
      </c>
      <c r="P367" s="146" t="s">
        <v>261</v>
      </c>
      <c r="Q367" s="146" t="s">
        <v>262</v>
      </c>
      <c r="R367" s="146" t="s">
        <v>288</v>
      </c>
      <c r="S367" s="146" t="s">
        <v>290</v>
      </c>
      <c r="T367" s="147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7" t="s">
        <v>3</v>
      </c>
    </row>
    <row r="368" spans="1:65">
      <c r="A368" s="29"/>
      <c r="B368" s="19"/>
      <c r="C368" s="9"/>
      <c r="D368" s="10" t="s">
        <v>291</v>
      </c>
      <c r="E368" s="11" t="s">
        <v>291</v>
      </c>
      <c r="F368" s="11" t="s">
        <v>292</v>
      </c>
      <c r="G368" s="11" t="s">
        <v>291</v>
      </c>
      <c r="H368" s="11" t="s">
        <v>291</v>
      </c>
      <c r="I368" s="11" t="s">
        <v>292</v>
      </c>
      <c r="J368" s="11" t="s">
        <v>291</v>
      </c>
      <c r="K368" s="11" t="s">
        <v>291</v>
      </c>
      <c r="L368" s="11" t="s">
        <v>291</v>
      </c>
      <c r="M368" s="11" t="s">
        <v>292</v>
      </c>
      <c r="N368" s="11" t="s">
        <v>292</v>
      </c>
      <c r="O368" s="11" t="s">
        <v>291</v>
      </c>
      <c r="P368" s="11" t="s">
        <v>292</v>
      </c>
      <c r="Q368" s="11" t="s">
        <v>292</v>
      </c>
      <c r="R368" s="11" t="s">
        <v>121</v>
      </c>
      <c r="S368" s="11" t="s">
        <v>291</v>
      </c>
      <c r="T368" s="147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7">
        <v>2</v>
      </c>
    </row>
    <row r="369" spans="1:65">
      <c r="A369" s="29"/>
      <c r="B369" s="19"/>
      <c r="C369" s="9"/>
      <c r="D369" s="25"/>
      <c r="E369" s="25"/>
      <c r="F369" s="25"/>
      <c r="G369" s="25"/>
      <c r="H369" s="25"/>
      <c r="I369" s="25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147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>
        <v>2</v>
      </c>
    </row>
    <row r="370" spans="1:65">
      <c r="A370" s="29"/>
      <c r="B370" s="18">
        <v>1</v>
      </c>
      <c r="C370" s="14">
        <v>1</v>
      </c>
      <c r="D370" s="21">
        <v>0.42</v>
      </c>
      <c r="E370" s="21">
        <v>0.05</v>
      </c>
      <c r="F370" s="141">
        <v>1.4</v>
      </c>
      <c r="G370" s="21">
        <v>0.12</v>
      </c>
      <c r="H370" s="143">
        <v>0.1</v>
      </c>
      <c r="I370" s="21">
        <v>0.32</v>
      </c>
      <c r="J370" s="141" t="s">
        <v>222</v>
      </c>
      <c r="K370" s="21">
        <v>0.1</v>
      </c>
      <c r="L370" s="21">
        <v>0.1</v>
      </c>
      <c r="M370" s="141">
        <v>1.2</v>
      </c>
      <c r="N370" s="21">
        <v>0.4</v>
      </c>
      <c r="O370" s="21">
        <v>0.23</v>
      </c>
      <c r="P370" s="21">
        <v>0.13</v>
      </c>
      <c r="Q370" s="141" t="s">
        <v>108</v>
      </c>
      <c r="R370" s="141">
        <v>0.66653515480692327</v>
      </c>
      <c r="S370" s="21">
        <v>0.26</v>
      </c>
      <c r="T370" s="147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7">
        <v>1</v>
      </c>
    </row>
    <row r="371" spans="1:65">
      <c r="A371" s="29"/>
      <c r="B371" s="19">
        <v>1</v>
      </c>
      <c r="C371" s="9">
        <v>2</v>
      </c>
      <c r="D371" s="11">
        <v>0.38</v>
      </c>
      <c r="E371" s="11">
        <v>0.09</v>
      </c>
      <c r="F371" s="142">
        <v>1.4</v>
      </c>
      <c r="G371" s="11">
        <v>0.11</v>
      </c>
      <c r="H371" s="11">
        <v>0.16</v>
      </c>
      <c r="I371" s="11">
        <v>0.36</v>
      </c>
      <c r="J371" s="142" t="s">
        <v>222</v>
      </c>
      <c r="K371" s="142" t="s">
        <v>111</v>
      </c>
      <c r="L371" s="11">
        <v>0.11</v>
      </c>
      <c r="M371" s="142">
        <v>1.2</v>
      </c>
      <c r="N371" s="11">
        <v>0.4</v>
      </c>
      <c r="O371" s="11">
        <v>0.26</v>
      </c>
      <c r="P371" s="11">
        <v>0.13</v>
      </c>
      <c r="Q371" s="142" t="s">
        <v>108</v>
      </c>
      <c r="R371" s="142">
        <v>0.73770098090327996</v>
      </c>
      <c r="S371" s="11">
        <v>0.21</v>
      </c>
      <c r="T371" s="147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7">
        <v>12</v>
      </c>
    </row>
    <row r="372" spans="1:65">
      <c r="A372" s="29"/>
      <c r="B372" s="19">
        <v>1</v>
      </c>
      <c r="C372" s="9">
        <v>3</v>
      </c>
      <c r="D372" s="11">
        <v>0.37</v>
      </c>
      <c r="E372" s="11">
        <v>0.06</v>
      </c>
      <c r="F372" s="142">
        <v>1.4</v>
      </c>
      <c r="G372" s="11">
        <v>0.1</v>
      </c>
      <c r="H372" s="11">
        <v>0.16</v>
      </c>
      <c r="I372" s="11">
        <v>0.37</v>
      </c>
      <c r="J372" s="11">
        <v>0.12</v>
      </c>
      <c r="K372" s="142" t="s">
        <v>111</v>
      </c>
      <c r="L372" s="11">
        <v>0.11</v>
      </c>
      <c r="M372" s="142">
        <v>1.2</v>
      </c>
      <c r="N372" s="11">
        <v>0.4</v>
      </c>
      <c r="O372" s="11">
        <v>0.2</v>
      </c>
      <c r="P372" s="11">
        <v>0.15</v>
      </c>
      <c r="Q372" s="142" t="s">
        <v>108</v>
      </c>
      <c r="R372" s="142">
        <v>0.63118691740096833</v>
      </c>
      <c r="S372" s="11">
        <v>0.23</v>
      </c>
      <c r="T372" s="147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7">
        <v>16</v>
      </c>
    </row>
    <row r="373" spans="1:65">
      <c r="A373" s="29"/>
      <c r="B373" s="19">
        <v>1</v>
      </c>
      <c r="C373" s="9">
        <v>4</v>
      </c>
      <c r="D373" s="11">
        <v>0.43</v>
      </c>
      <c r="E373" s="11">
        <v>0.08</v>
      </c>
      <c r="F373" s="142">
        <v>1.3</v>
      </c>
      <c r="G373" s="11">
        <v>0.09</v>
      </c>
      <c r="H373" s="11">
        <v>0.15</v>
      </c>
      <c r="I373" s="11">
        <v>0.37</v>
      </c>
      <c r="J373" s="11">
        <v>0.13</v>
      </c>
      <c r="K373" s="142" t="s">
        <v>111</v>
      </c>
      <c r="L373" s="11">
        <v>0.14000000000000001</v>
      </c>
      <c r="M373" s="142">
        <v>1.1000000000000001</v>
      </c>
      <c r="N373" s="11">
        <v>0.4</v>
      </c>
      <c r="O373" s="11">
        <v>0.24</v>
      </c>
      <c r="P373" s="11">
        <v>0.15</v>
      </c>
      <c r="Q373" s="142" t="s">
        <v>108</v>
      </c>
      <c r="R373" s="142">
        <v>0.70027050440429828</v>
      </c>
      <c r="S373" s="11">
        <v>0.23</v>
      </c>
      <c r="T373" s="147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7">
        <v>0.20041666666666699</v>
      </c>
    </row>
    <row r="374" spans="1:65">
      <c r="A374" s="29"/>
      <c r="B374" s="19">
        <v>1</v>
      </c>
      <c r="C374" s="9">
        <v>5</v>
      </c>
      <c r="D374" s="11">
        <v>0.39</v>
      </c>
      <c r="E374" s="11">
        <v>0.08</v>
      </c>
      <c r="F374" s="142">
        <v>1.5</v>
      </c>
      <c r="G374" s="11">
        <v>0.12</v>
      </c>
      <c r="H374" s="11">
        <v>0.16</v>
      </c>
      <c r="I374" s="11">
        <v>0.32</v>
      </c>
      <c r="J374" s="11">
        <v>0.12</v>
      </c>
      <c r="K374" s="142" t="s">
        <v>111</v>
      </c>
      <c r="L374" s="11">
        <v>0.09</v>
      </c>
      <c r="M374" s="142">
        <v>1.2</v>
      </c>
      <c r="N374" s="11">
        <v>0.4</v>
      </c>
      <c r="O374" s="11">
        <v>0.21</v>
      </c>
      <c r="P374" s="11">
        <v>0.15</v>
      </c>
      <c r="Q374" s="142" t="s">
        <v>108</v>
      </c>
      <c r="R374" s="142">
        <v>0.71592789564788328</v>
      </c>
      <c r="S374" s="11">
        <v>0.17</v>
      </c>
      <c r="T374" s="147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7">
        <v>14</v>
      </c>
    </row>
    <row r="375" spans="1:65">
      <c r="A375" s="29"/>
      <c r="B375" s="19">
        <v>1</v>
      </c>
      <c r="C375" s="9">
        <v>6</v>
      </c>
      <c r="D375" s="11">
        <v>0.4</v>
      </c>
      <c r="E375" s="11">
        <v>0.06</v>
      </c>
      <c r="F375" s="142">
        <v>1.5</v>
      </c>
      <c r="G375" s="11">
        <v>0.09</v>
      </c>
      <c r="H375" s="11">
        <v>0.17</v>
      </c>
      <c r="I375" s="11">
        <v>0.31</v>
      </c>
      <c r="J375" s="11">
        <v>0.13</v>
      </c>
      <c r="K375" s="142" t="s">
        <v>111</v>
      </c>
      <c r="L375" s="11">
        <v>0.11</v>
      </c>
      <c r="M375" s="142">
        <v>1.1000000000000001</v>
      </c>
      <c r="N375" s="148">
        <v>0.6</v>
      </c>
      <c r="O375" s="11">
        <v>0.26</v>
      </c>
      <c r="P375" s="11">
        <v>0.15</v>
      </c>
      <c r="Q375" s="142" t="s">
        <v>108</v>
      </c>
      <c r="R375" s="142">
        <v>0.66506551622186827</v>
      </c>
      <c r="S375" s="11">
        <v>0.21</v>
      </c>
      <c r="T375" s="147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3"/>
    </row>
    <row r="376" spans="1:65">
      <c r="A376" s="29"/>
      <c r="B376" s="20" t="s">
        <v>271</v>
      </c>
      <c r="C376" s="12"/>
      <c r="D376" s="22">
        <v>0.39833333333333326</v>
      </c>
      <c r="E376" s="22">
        <v>7.0000000000000007E-2</v>
      </c>
      <c r="F376" s="22">
        <v>1.4166666666666667</v>
      </c>
      <c r="G376" s="22">
        <v>0.10499999999999998</v>
      </c>
      <c r="H376" s="22">
        <v>0.15000000000000002</v>
      </c>
      <c r="I376" s="22">
        <v>0.34166666666666662</v>
      </c>
      <c r="J376" s="22">
        <v>0.125</v>
      </c>
      <c r="K376" s="22">
        <v>0.1</v>
      </c>
      <c r="L376" s="22">
        <v>0.11</v>
      </c>
      <c r="M376" s="22">
        <v>1.1666666666666667</v>
      </c>
      <c r="N376" s="22">
        <v>0.43333333333333335</v>
      </c>
      <c r="O376" s="22">
        <v>0.23333333333333331</v>
      </c>
      <c r="P376" s="22">
        <v>0.14333333333333334</v>
      </c>
      <c r="Q376" s="22" t="s">
        <v>647</v>
      </c>
      <c r="R376" s="22">
        <v>0.68611449489753695</v>
      </c>
      <c r="S376" s="22">
        <v>0.2183333333333333</v>
      </c>
      <c r="T376" s="147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3"/>
    </row>
    <row r="377" spans="1:65">
      <c r="A377" s="29"/>
      <c r="B377" s="3" t="s">
        <v>272</v>
      </c>
      <c r="C377" s="28"/>
      <c r="D377" s="11">
        <v>0.39500000000000002</v>
      </c>
      <c r="E377" s="11">
        <v>7.0000000000000007E-2</v>
      </c>
      <c r="F377" s="11">
        <v>1.4</v>
      </c>
      <c r="G377" s="11">
        <v>0.10500000000000001</v>
      </c>
      <c r="H377" s="11">
        <v>0.16</v>
      </c>
      <c r="I377" s="11">
        <v>0.33999999999999997</v>
      </c>
      <c r="J377" s="11">
        <v>0.125</v>
      </c>
      <c r="K377" s="11">
        <v>0.1</v>
      </c>
      <c r="L377" s="11">
        <v>0.11</v>
      </c>
      <c r="M377" s="11">
        <v>1.2</v>
      </c>
      <c r="N377" s="11">
        <v>0.4</v>
      </c>
      <c r="O377" s="11">
        <v>0.23499999999999999</v>
      </c>
      <c r="P377" s="11">
        <v>0.15</v>
      </c>
      <c r="Q377" s="11" t="s">
        <v>647</v>
      </c>
      <c r="R377" s="11">
        <v>0.68340282960561072</v>
      </c>
      <c r="S377" s="11">
        <v>0.22</v>
      </c>
      <c r="T377" s="147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3"/>
    </row>
    <row r="378" spans="1:65">
      <c r="A378" s="29"/>
      <c r="B378" s="3" t="s">
        <v>273</v>
      </c>
      <c r="C378" s="28"/>
      <c r="D378" s="23">
        <v>2.3166067138525401E-2</v>
      </c>
      <c r="E378" s="23">
        <v>1.5491933384829621E-2</v>
      </c>
      <c r="F378" s="23">
        <v>7.5277265270908097E-2</v>
      </c>
      <c r="G378" s="23">
        <v>1.3784048752090369E-2</v>
      </c>
      <c r="H378" s="23">
        <v>2.5298221281346848E-2</v>
      </c>
      <c r="I378" s="23">
        <v>2.7868739954771304E-2</v>
      </c>
      <c r="J378" s="23">
        <v>5.7735026918962632E-3</v>
      </c>
      <c r="K378" s="23" t="s">
        <v>647</v>
      </c>
      <c r="L378" s="23">
        <v>1.6733200530681419E-2</v>
      </c>
      <c r="M378" s="23">
        <v>5.1639777949432156E-2</v>
      </c>
      <c r="N378" s="23">
        <v>8.1649658092772734E-2</v>
      </c>
      <c r="O378" s="23">
        <v>2.5033311140691451E-2</v>
      </c>
      <c r="P378" s="23">
        <v>1.032795558988644E-2</v>
      </c>
      <c r="Q378" s="23" t="s">
        <v>647</v>
      </c>
      <c r="R378" s="23">
        <v>3.89713890930031E-2</v>
      </c>
      <c r="S378" s="23">
        <v>2.994439290863448E-2</v>
      </c>
      <c r="T378" s="147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3"/>
    </row>
    <row r="379" spans="1:65">
      <c r="A379" s="29"/>
      <c r="B379" s="3" t="s">
        <v>86</v>
      </c>
      <c r="C379" s="28"/>
      <c r="D379" s="13">
        <v>5.8157490724331559E-2</v>
      </c>
      <c r="E379" s="13">
        <v>0.22131333406899456</v>
      </c>
      <c r="F379" s="13">
        <v>5.3136893132405716E-2</v>
      </c>
      <c r="G379" s="13">
        <v>0.13127665478181305</v>
      </c>
      <c r="H379" s="13">
        <v>0.1686548085423123</v>
      </c>
      <c r="I379" s="13">
        <v>8.1567043770062367E-2</v>
      </c>
      <c r="J379" s="13">
        <v>4.6188021535170105E-2</v>
      </c>
      <c r="K379" s="13" t="s">
        <v>647</v>
      </c>
      <c r="L379" s="13">
        <v>0.15212000482437654</v>
      </c>
      <c r="M379" s="13">
        <v>4.4262666813798986E-2</v>
      </c>
      <c r="N379" s="13">
        <v>0.18842228790639862</v>
      </c>
      <c r="O379" s="13">
        <v>0.10728561917439194</v>
      </c>
      <c r="P379" s="13">
        <v>7.2055504115486779E-2</v>
      </c>
      <c r="Q379" s="13" t="s">
        <v>647</v>
      </c>
      <c r="R379" s="13">
        <v>5.6800125026979668E-2</v>
      </c>
      <c r="S379" s="13">
        <v>0.13714989118458543</v>
      </c>
      <c r="T379" s="147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3"/>
    </row>
    <row r="380" spans="1:65">
      <c r="A380" s="29"/>
      <c r="B380" s="3" t="s">
        <v>274</v>
      </c>
      <c r="C380" s="28"/>
      <c r="D380" s="13">
        <v>0.98752598752598386</v>
      </c>
      <c r="E380" s="13">
        <v>-0.65072765072765126</v>
      </c>
      <c r="F380" s="13">
        <v>6.0686070686070579</v>
      </c>
      <c r="G380" s="13">
        <v>-0.47609147609147706</v>
      </c>
      <c r="H380" s="13">
        <v>-0.25155925155925263</v>
      </c>
      <c r="I380" s="13">
        <v>0.70478170478170177</v>
      </c>
      <c r="J380" s="13">
        <v>-0.37629937629937726</v>
      </c>
      <c r="K380" s="13">
        <v>-0.5010395010395019</v>
      </c>
      <c r="L380" s="13">
        <v>-0.451143451143452</v>
      </c>
      <c r="M380" s="13">
        <v>4.8212058212058118</v>
      </c>
      <c r="N380" s="13">
        <v>1.1621621621621587</v>
      </c>
      <c r="O380" s="13">
        <v>0.16424116424116231</v>
      </c>
      <c r="P380" s="13">
        <v>-0.284823284823286</v>
      </c>
      <c r="Q380" s="13" t="s">
        <v>647</v>
      </c>
      <c r="R380" s="13">
        <v>2.423440307181052</v>
      </c>
      <c r="S380" s="13">
        <v>8.9397089397087459E-2</v>
      </c>
      <c r="T380" s="147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3"/>
    </row>
    <row r="381" spans="1:65">
      <c r="A381" s="29"/>
      <c r="B381" s="45" t="s">
        <v>275</v>
      </c>
      <c r="C381" s="46"/>
      <c r="D381" s="44">
        <v>0.8</v>
      </c>
      <c r="E381" s="44">
        <v>0.72</v>
      </c>
      <c r="F381" s="44">
        <v>5.54</v>
      </c>
      <c r="G381" s="44">
        <v>0.56000000000000005</v>
      </c>
      <c r="H381" s="44">
        <v>0.35</v>
      </c>
      <c r="I381" s="44">
        <v>0.54</v>
      </c>
      <c r="J381" s="44">
        <v>0.62</v>
      </c>
      <c r="K381" s="44">
        <v>0.78</v>
      </c>
      <c r="L381" s="44">
        <v>0.54</v>
      </c>
      <c r="M381" s="44">
        <v>4.38</v>
      </c>
      <c r="N381" s="44">
        <v>0.96</v>
      </c>
      <c r="O381" s="44">
        <v>0.03</v>
      </c>
      <c r="P381" s="44">
        <v>0.38</v>
      </c>
      <c r="Q381" s="44">
        <v>1.27</v>
      </c>
      <c r="R381" s="44">
        <v>2.14</v>
      </c>
      <c r="S381" s="44">
        <v>0.03</v>
      </c>
      <c r="T381" s="147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3"/>
    </row>
    <row r="382" spans="1:65">
      <c r="B382" s="30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BM382" s="53"/>
    </row>
    <row r="383" spans="1:65" ht="15">
      <c r="B383" s="8" t="s">
        <v>510</v>
      </c>
      <c r="BM383" s="27" t="s">
        <v>66</v>
      </c>
    </row>
    <row r="384" spans="1:65" ht="15">
      <c r="A384" s="24" t="s">
        <v>8</v>
      </c>
      <c r="B384" s="18" t="s">
        <v>118</v>
      </c>
      <c r="C384" s="15" t="s">
        <v>119</v>
      </c>
      <c r="D384" s="16" t="s">
        <v>244</v>
      </c>
      <c r="E384" s="17" t="s">
        <v>244</v>
      </c>
      <c r="F384" s="17" t="s">
        <v>244</v>
      </c>
      <c r="G384" s="17" t="s">
        <v>244</v>
      </c>
      <c r="H384" s="17" t="s">
        <v>244</v>
      </c>
      <c r="I384" s="17" t="s">
        <v>244</v>
      </c>
      <c r="J384" s="17" t="s">
        <v>244</v>
      </c>
      <c r="K384" s="17" t="s">
        <v>244</v>
      </c>
      <c r="L384" s="17" t="s">
        <v>244</v>
      </c>
      <c r="M384" s="17" t="s">
        <v>244</v>
      </c>
      <c r="N384" s="17" t="s">
        <v>244</v>
      </c>
      <c r="O384" s="17" t="s">
        <v>244</v>
      </c>
      <c r="P384" s="17" t="s">
        <v>244</v>
      </c>
      <c r="Q384" s="17" t="s">
        <v>244</v>
      </c>
      <c r="R384" s="17" t="s">
        <v>244</v>
      </c>
      <c r="S384" s="17" t="s">
        <v>244</v>
      </c>
      <c r="T384" s="17" t="s">
        <v>244</v>
      </c>
      <c r="U384" s="17" t="s">
        <v>244</v>
      </c>
      <c r="V384" s="17" t="s">
        <v>244</v>
      </c>
      <c r="W384" s="147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7">
        <v>1</v>
      </c>
    </row>
    <row r="385" spans="1:65">
      <c r="A385" s="29"/>
      <c r="B385" s="19" t="s">
        <v>245</v>
      </c>
      <c r="C385" s="9" t="s">
        <v>245</v>
      </c>
      <c r="D385" s="145" t="s">
        <v>247</v>
      </c>
      <c r="E385" s="146" t="s">
        <v>248</v>
      </c>
      <c r="F385" s="146" t="s">
        <v>249</v>
      </c>
      <c r="G385" s="146" t="s">
        <v>250</v>
      </c>
      <c r="H385" s="146" t="s">
        <v>287</v>
      </c>
      <c r="I385" s="146" t="s">
        <v>252</v>
      </c>
      <c r="J385" s="146" t="s">
        <v>253</v>
      </c>
      <c r="K385" s="146" t="s">
        <v>254</v>
      </c>
      <c r="L385" s="146" t="s">
        <v>255</v>
      </c>
      <c r="M385" s="146" t="s">
        <v>256</v>
      </c>
      <c r="N385" s="146" t="s">
        <v>257</v>
      </c>
      <c r="O385" s="146" t="s">
        <v>258</v>
      </c>
      <c r="P385" s="146" t="s">
        <v>260</v>
      </c>
      <c r="Q385" s="146" t="s">
        <v>261</v>
      </c>
      <c r="R385" s="146" t="s">
        <v>262</v>
      </c>
      <c r="S385" s="146" t="s">
        <v>263</v>
      </c>
      <c r="T385" s="146" t="s">
        <v>288</v>
      </c>
      <c r="U385" s="146" t="s">
        <v>290</v>
      </c>
      <c r="V385" s="146" t="s">
        <v>264</v>
      </c>
      <c r="W385" s="147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7" t="s">
        <v>3</v>
      </c>
    </row>
    <row r="386" spans="1:65">
      <c r="A386" s="29"/>
      <c r="B386" s="19"/>
      <c r="C386" s="9"/>
      <c r="D386" s="10" t="s">
        <v>291</v>
      </c>
      <c r="E386" s="11" t="s">
        <v>291</v>
      </c>
      <c r="F386" s="11" t="s">
        <v>292</v>
      </c>
      <c r="G386" s="11" t="s">
        <v>291</v>
      </c>
      <c r="H386" s="11" t="s">
        <v>291</v>
      </c>
      <c r="I386" s="11" t="s">
        <v>292</v>
      </c>
      <c r="J386" s="11" t="s">
        <v>291</v>
      </c>
      <c r="K386" s="11" t="s">
        <v>291</v>
      </c>
      <c r="L386" s="11" t="s">
        <v>291</v>
      </c>
      <c r="M386" s="11" t="s">
        <v>292</v>
      </c>
      <c r="N386" s="11" t="s">
        <v>292</v>
      </c>
      <c r="O386" s="11" t="s">
        <v>291</v>
      </c>
      <c r="P386" s="11" t="s">
        <v>292</v>
      </c>
      <c r="Q386" s="11" t="s">
        <v>292</v>
      </c>
      <c r="R386" s="11" t="s">
        <v>292</v>
      </c>
      <c r="S386" s="11" t="s">
        <v>292</v>
      </c>
      <c r="T386" s="11" t="s">
        <v>121</v>
      </c>
      <c r="U386" s="11" t="s">
        <v>291</v>
      </c>
      <c r="V386" s="11" t="s">
        <v>291</v>
      </c>
      <c r="W386" s="147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7">
        <v>2</v>
      </c>
    </row>
    <row r="387" spans="1:65">
      <c r="A387" s="29"/>
      <c r="B387" s="19"/>
      <c r="C387" s="9"/>
      <c r="D387" s="25"/>
      <c r="E387" s="25"/>
      <c r="F387" s="25"/>
      <c r="G387" s="25"/>
      <c r="H387" s="25"/>
      <c r="I387" s="25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25"/>
      <c r="W387" s="147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7">
        <v>3</v>
      </c>
    </row>
    <row r="388" spans="1:65">
      <c r="A388" s="29"/>
      <c r="B388" s="18">
        <v>1</v>
      </c>
      <c r="C388" s="14">
        <v>1</v>
      </c>
      <c r="D388" s="21">
        <v>1.7</v>
      </c>
      <c r="E388" s="21">
        <v>2.1</v>
      </c>
      <c r="F388" s="21">
        <v>2</v>
      </c>
      <c r="G388" s="21">
        <v>2</v>
      </c>
      <c r="H388" s="143">
        <v>1.38</v>
      </c>
      <c r="I388" s="141">
        <v>2.8</v>
      </c>
      <c r="J388" s="21">
        <v>2.1</v>
      </c>
      <c r="K388" s="21">
        <v>1.76</v>
      </c>
      <c r="L388" s="21">
        <v>2</v>
      </c>
      <c r="M388" s="21">
        <v>1.9</v>
      </c>
      <c r="N388" s="21">
        <v>2.2799999999999998</v>
      </c>
      <c r="O388" s="21">
        <v>1.9</v>
      </c>
      <c r="P388" s="21">
        <v>1.95</v>
      </c>
      <c r="Q388" s="21">
        <v>2.1</v>
      </c>
      <c r="R388" s="21">
        <v>2.0516162246114189</v>
      </c>
      <c r="S388" s="21">
        <v>2.2000000000000002</v>
      </c>
      <c r="T388" s="21">
        <v>2.2431270391528981</v>
      </c>
      <c r="U388" s="21">
        <v>2.1</v>
      </c>
      <c r="V388" s="21">
        <v>1.9800000000000002</v>
      </c>
      <c r="W388" s="147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7">
        <v>1</v>
      </c>
    </row>
    <row r="389" spans="1:65">
      <c r="A389" s="29"/>
      <c r="B389" s="19">
        <v>1</v>
      </c>
      <c r="C389" s="9">
        <v>2</v>
      </c>
      <c r="D389" s="11">
        <v>1.9</v>
      </c>
      <c r="E389" s="11">
        <v>2.1</v>
      </c>
      <c r="F389" s="11">
        <v>2.0699999999999998</v>
      </c>
      <c r="G389" s="11">
        <v>2.2000000000000002</v>
      </c>
      <c r="H389" s="11">
        <v>1.96</v>
      </c>
      <c r="I389" s="142">
        <v>2.7</v>
      </c>
      <c r="J389" s="11">
        <v>2.1</v>
      </c>
      <c r="K389" s="11">
        <v>1.66</v>
      </c>
      <c r="L389" s="11">
        <v>2.1</v>
      </c>
      <c r="M389" s="11">
        <v>1.9</v>
      </c>
      <c r="N389" s="11">
        <v>2.2200000000000002</v>
      </c>
      <c r="O389" s="11">
        <v>1.9</v>
      </c>
      <c r="P389" s="11">
        <v>1.9</v>
      </c>
      <c r="Q389" s="11">
        <v>2.1</v>
      </c>
      <c r="R389" s="11">
        <v>1.9666003093742628</v>
      </c>
      <c r="S389" s="11">
        <v>2.1</v>
      </c>
      <c r="T389" s="11">
        <v>2.1661035312287158</v>
      </c>
      <c r="U389" s="11">
        <v>2.2000000000000002</v>
      </c>
      <c r="V389" s="11">
        <v>1.87</v>
      </c>
      <c r="W389" s="147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7" t="e">
        <v>#N/A</v>
      </c>
    </row>
    <row r="390" spans="1:65">
      <c r="A390" s="29"/>
      <c r="B390" s="19">
        <v>1</v>
      </c>
      <c r="C390" s="9">
        <v>3</v>
      </c>
      <c r="D390" s="11">
        <v>1.8</v>
      </c>
      <c r="E390" s="11">
        <v>2</v>
      </c>
      <c r="F390" s="11">
        <v>1.91</v>
      </c>
      <c r="G390" s="11">
        <v>2.1</v>
      </c>
      <c r="H390" s="11">
        <v>1.91</v>
      </c>
      <c r="I390" s="142">
        <v>2.7</v>
      </c>
      <c r="J390" s="11">
        <v>1.9</v>
      </c>
      <c r="K390" s="11">
        <v>1.76</v>
      </c>
      <c r="L390" s="11">
        <v>2</v>
      </c>
      <c r="M390" s="11">
        <v>1.9</v>
      </c>
      <c r="N390" s="11">
        <v>2.2200000000000002</v>
      </c>
      <c r="O390" s="11">
        <v>2</v>
      </c>
      <c r="P390" s="11">
        <v>1.91</v>
      </c>
      <c r="Q390" s="11">
        <v>2.4</v>
      </c>
      <c r="R390" s="11">
        <v>1.970334959816914</v>
      </c>
      <c r="S390" s="11">
        <v>2.2000000000000002</v>
      </c>
      <c r="T390" s="11">
        <v>2.3005379753134299</v>
      </c>
      <c r="U390" s="11">
        <v>2.1</v>
      </c>
      <c r="V390" s="11">
        <v>1.99</v>
      </c>
      <c r="W390" s="147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7">
        <v>16</v>
      </c>
    </row>
    <row r="391" spans="1:65">
      <c r="A391" s="29"/>
      <c r="B391" s="19">
        <v>1</v>
      </c>
      <c r="C391" s="9">
        <v>4</v>
      </c>
      <c r="D391" s="11">
        <v>1.8</v>
      </c>
      <c r="E391" s="11">
        <v>2.1</v>
      </c>
      <c r="F391" s="11">
        <v>1.9</v>
      </c>
      <c r="G391" s="11">
        <v>1.9</v>
      </c>
      <c r="H391" s="11">
        <v>1.89</v>
      </c>
      <c r="I391" s="142">
        <v>2.9</v>
      </c>
      <c r="J391" s="11">
        <v>2.1</v>
      </c>
      <c r="K391" s="11">
        <v>1.68</v>
      </c>
      <c r="L391" s="11">
        <v>1.9</v>
      </c>
      <c r="M391" s="11">
        <v>1.9</v>
      </c>
      <c r="N391" s="11">
        <v>2.2200000000000002</v>
      </c>
      <c r="O391" s="11">
        <v>2.1</v>
      </c>
      <c r="P391" s="11">
        <v>1.84</v>
      </c>
      <c r="Q391" s="11">
        <v>2.2999999999999998</v>
      </c>
      <c r="R391" s="11">
        <v>2.0848727723731129</v>
      </c>
      <c r="S391" s="11">
        <v>2.2000000000000002</v>
      </c>
      <c r="T391" s="11">
        <v>2.2916667974451643</v>
      </c>
      <c r="U391" s="11">
        <v>2.1</v>
      </c>
      <c r="V391" s="11">
        <v>1.85</v>
      </c>
      <c r="W391" s="147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7">
        <v>2.0069206484912834</v>
      </c>
    </row>
    <row r="392" spans="1:65">
      <c r="A392" s="29"/>
      <c r="B392" s="19">
        <v>1</v>
      </c>
      <c r="C392" s="9">
        <v>5</v>
      </c>
      <c r="D392" s="11">
        <v>1.8</v>
      </c>
      <c r="E392" s="11">
        <v>2</v>
      </c>
      <c r="F392" s="11">
        <v>1.9400000000000002</v>
      </c>
      <c r="G392" s="11">
        <v>1.9</v>
      </c>
      <c r="H392" s="11">
        <v>1.9299999999999997</v>
      </c>
      <c r="I392" s="142">
        <v>3.1</v>
      </c>
      <c r="J392" s="11">
        <v>1.9</v>
      </c>
      <c r="K392" s="11">
        <v>1.74</v>
      </c>
      <c r="L392" s="11">
        <v>2</v>
      </c>
      <c r="M392" s="11">
        <v>1.9</v>
      </c>
      <c r="N392" s="11">
        <v>2.06</v>
      </c>
      <c r="O392" s="11">
        <v>2</v>
      </c>
      <c r="P392" s="11">
        <v>1.88</v>
      </c>
      <c r="Q392" s="11">
        <v>2.4</v>
      </c>
      <c r="R392" s="11">
        <v>2.036822800209805</v>
      </c>
      <c r="S392" s="11">
        <v>2.1</v>
      </c>
      <c r="T392" s="11">
        <v>2.1587503137996578</v>
      </c>
      <c r="U392" s="11">
        <v>2</v>
      </c>
      <c r="V392" s="11">
        <v>1.87</v>
      </c>
      <c r="W392" s="147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7">
        <v>36</v>
      </c>
    </row>
    <row r="393" spans="1:65">
      <c r="A393" s="29"/>
      <c r="B393" s="19">
        <v>1</v>
      </c>
      <c r="C393" s="9">
        <v>6</v>
      </c>
      <c r="D393" s="11">
        <v>2</v>
      </c>
      <c r="E393" s="11">
        <v>2</v>
      </c>
      <c r="F393" s="11">
        <v>2</v>
      </c>
      <c r="G393" s="11">
        <v>1.9</v>
      </c>
      <c r="H393" s="11">
        <v>1.91</v>
      </c>
      <c r="I393" s="142">
        <v>2.7</v>
      </c>
      <c r="J393" s="11">
        <v>2</v>
      </c>
      <c r="K393" s="11">
        <v>1.83</v>
      </c>
      <c r="L393" s="11">
        <v>2.1</v>
      </c>
      <c r="M393" s="11">
        <v>1.9</v>
      </c>
      <c r="N393" s="11">
        <v>2.15</v>
      </c>
      <c r="O393" s="11">
        <v>1.9</v>
      </c>
      <c r="P393" s="11">
        <v>1.9400000000000002</v>
      </c>
      <c r="Q393" s="11">
        <v>2</v>
      </c>
      <c r="R393" s="11">
        <v>2.1451996371442323</v>
      </c>
      <c r="S393" s="11">
        <v>2.1</v>
      </c>
      <c r="T393" s="11">
        <v>2.1617976765890088</v>
      </c>
      <c r="U393" s="11">
        <v>2</v>
      </c>
      <c r="V393" s="11">
        <v>1.87</v>
      </c>
      <c r="W393" s="147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3"/>
    </row>
    <row r="394" spans="1:65">
      <c r="A394" s="29"/>
      <c r="B394" s="20" t="s">
        <v>271</v>
      </c>
      <c r="C394" s="12"/>
      <c r="D394" s="22">
        <v>1.8333333333333333</v>
      </c>
      <c r="E394" s="22">
        <v>2.0500000000000003</v>
      </c>
      <c r="F394" s="22">
        <v>1.97</v>
      </c>
      <c r="G394" s="22">
        <v>2.0000000000000004</v>
      </c>
      <c r="H394" s="22">
        <v>1.83</v>
      </c>
      <c r="I394" s="22">
        <v>2.8166666666666664</v>
      </c>
      <c r="J394" s="22">
        <v>2.0166666666666666</v>
      </c>
      <c r="K394" s="22">
        <v>1.7383333333333333</v>
      </c>
      <c r="L394" s="22">
        <v>2.0166666666666666</v>
      </c>
      <c r="M394" s="22">
        <v>1.9000000000000001</v>
      </c>
      <c r="N394" s="22">
        <v>2.1916666666666669</v>
      </c>
      <c r="O394" s="22">
        <v>1.9666666666666668</v>
      </c>
      <c r="P394" s="22">
        <v>1.9033333333333333</v>
      </c>
      <c r="Q394" s="22">
        <v>2.2166666666666663</v>
      </c>
      <c r="R394" s="22">
        <v>2.0425744505882908</v>
      </c>
      <c r="S394" s="22">
        <v>2.15</v>
      </c>
      <c r="T394" s="22">
        <v>2.2203305555881458</v>
      </c>
      <c r="U394" s="22">
        <v>2.0833333333333335</v>
      </c>
      <c r="V394" s="22">
        <v>1.9050000000000005</v>
      </c>
      <c r="W394" s="147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3"/>
    </row>
    <row r="395" spans="1:65">
      <c r="A395" s="29"/>
      <c r="B395" s="3" t="s">
        <v>272</v>
      </c>
      <c r="C395" s="28"/>
      <c r="D395" s="11">
        <v>1.8</v>
      </c>
      <c r="E395" s="11">
        <v>2.0499999999999998</v>
      </c>
      <c r="F395" s="11">
        <v>1.9700000000000002</v>
      </c>
      <c r="G395" s="11">
        <v>1.95</v>
      </c>
      <c r="H395" s="11">
        <v>1.91</v>
      </c>
      <c r="I395" s="11">
        <v>2.75</v>
      </c>
      <c r="J395" s="11">
        <v>2.0499999999999998</v>
      </c>
      <c r="K395" s="11">
        <v>1.75</v>
      </c>
      <c r="L395" s="11">
        <v>2</v>
      </c>
      <c r="M395" s="11">
        <v>1.9</v>
      </c>
      <c r="N395" s="11">
        <v>2.2200000000000002</v>
      </c>
      <c r="O395" s="11">
        <v>1.95</v>
      </c>
      <c r="P395" s="11">
        <v>1.9049999999999998</v>
      </c>
      <c r="Q395" s="11">
        <v>2.2000000000000002</v>
      </c>
      <c r="R395" s="11">
        <v>2.0442195124106117</v>
      </c>
      <c r="S395" s="11">
        <v>2.1500000000000004</v>
      </c>
      <c r="T395" s="11">
        <v>2.204615285190807</v>
      </c>
      <c r="U395" s="11">
        <v>2.1</v>
      </c>
      <c r="V395" s="11">
        <v>1.87</v>
      </c>
      <c r="W395" s="147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3"/>
    </row>
    <row r="396" spans="1:65">
      <c r="A396" s="29"/>
      <c r="B396" s="3" t="s">
        <v>273</v>
      </c>
      <c r="C396" s="28"/>
      <c r="D396" s="23">
        <v>0.10327955589886445</v>
      </c>
      <c r="E396" s="23">
        <v>5.4772255750516662E-2</v>
      </c>
      <c r="F396" s="23">
        <v>6.5115282384398787E-2</v>
      </c>
      <c r="G396" s="23">
        <v>0.12649110640673528</v>
      </c>
      <c r="H396" s="23">
        <v>0.22172054483064738</v>
      </c>
      <c r="I396" s="23">
        <v>0.16020819787597215</v>
      </c>
      <c r="J396" s="23">
        <v>9.831920802501759E-2</v>
      </c>
      <c r="K396" s="23">
        <v>6.1454590281497065E-2</v>
      </c>
      <c r="L396" s="23">
        <v>7.5277265270908167E-2</v>
      </c>
      <c r="M396" s="23">
        <v>2.4323767777952469E-16</v>
      </c>
      <c r="N396" s="23">
        <v>7.6528861657982769E-2</v>
      </c>
      <c r="O396" s="23">
        <v>8.1649658092772678E-2</v>
      </c>
      <c r="P396" s="23">
        <v>4.033195589934447E-2</v>
      </c>
      <c r="Q396" s="23">
        <v>0.17224014243685076</v>
      </c>
      <c r="R396" s="23">
        <v>6.8449289640043334E-2</v>
      </c>
      <c r="S396" s="23">
        <v>5.4772255750516655E-2</v>
      </c>
      <c r="T396" s="23">
        <v>6.6634170690004726E-2</v>
      </c>
      <c r="U396" s="23">
        <v>7.5277265270908167E-2</v>
      </c>
      <c r="V396" s="23">
        <v>6.2529992803453921E-2</v>
      </c>
      <c r="W396" s="230"/>
      <c r="X396" s="231"/>
      <c r="Y396" s="231"/>
      <c r="Z396" s="231"/>
      <c r="AA396" s="231"/>
      <c r="AB396" s="231"/>
      <c r="AC396" s="231"/>
      <c r="AD396" s="231"/>
      <c r="AE396" s="231"/>
      <c r="AF396" s="231"/>
      <c r="AG396" s="231"/>
      <c r="AH396" s="231"/>
      <c r="AI396" s="231"/>
      <c r="AJ396" s="231"/>
      <c r="AK396" s="231"/>
      <c r="AL396" s="231"/>
      <c r="AM396" s="231"/>
      <c r="AN396" s="231"/>
      <c r="AO396" s="231"/>
      <c r="AP396" s="231"/>
      <c r="AQ396" s="231"/>
      <c r="AR396" s="231"/>
      <c r="AS396" s="231"/>
      <c r="AT396" s="231"/>
      <c r="AU396" s="231"/>
      <c r="AV396" s="231"/>
      <c r="AW396" s="231"/>
      <c r="AX396" s="231"/>
      <c r="AY396" s="231"/>
      <c r="AZ396" s="231"/>
      <c r="BA396" s="231"/>
      <c r="BB396" s="231"/>
      <c r="BC396" s="231"/>
      <c r="BD396" s="231"/>
      <c r="BE396" s="231"/>
      <c r="BF396" s="231"/>
      <c r="BG396" s="231"/>
      <c r="BH396" s="231"/>
      <c r="BI396" s="231"/>
      <c r="BJ396" s="231"/>
      <c r="BK396" s="231"/>
      <c r="BL396" s="231"/>
      <c r="BM396" s="54"/>
    </row>
    <row r="397" spans="1:65">
      <c r="A397" s="29"/>
      <c r="B397" s="3" t="s">
        <v>86</v>
      </c>
      <c r="C397" s="28"/>
      <c r="D397" s="13">
        <v>5.6334303217562429E-2</v>
      </c>
      <c r="E397" s="13">
        <v>2.6718173536837392E-2</v>
      </c>
      <c r="F397" s="13">
        <v>3.3053442834720198E-2</v>
      </c>
      <c r="G397" s="13">
        <v>6.3245553203367624E-2</v>
      </c>
      <c r="H397" s="13">
        <v>0.12115876766702043</v>
      </c>
      <c r="I397" s="13">
        <v>5.6878650133481243E-2</v>
      </c>
      <c r="J397" s="13">
        <v>4.8753326293397153E-2</v>
      </c>
      <c r="K397" s="13">
        <v>3.5352592683507419E-2</v>
      </c>
      <c r="L397" s="13">
        <v>3.7327569555822233E-2</v>
      </c>
      <c r="M397" s="13">
        <v>1.2801983041027614E-16</v>
      </c>
      <c r="N397" s="13">
        <v>3.4918111783110002E-2</v>
      </c>
      <c r="O397" s="13">
        <v>4.1516775301409833E-2</v>
      </c>
      <c r="P397" s="13">
        <v>2.1190169474261542E-2</v>
      </c>
      <c r="Q397" s="13">
        <v>7.770231989632366E-2</v>
      </c>
      <c r="R397" s="13">
        <v>3.3511282597473477E-2</v>
      </c>
      <c r="S397" s="13">
        <v>2.547546779093798E-2</v>
      </c>
      <c r="T397" s="13">
        <v>3.0010923608783976E-2</v>
      </c>
      <c r="U397" s="13">
        <v>3.6133087330035916E-2</v>
      </c>
      <c r="V397" s="13">
        <v>3.282414320391281E-2</v>
      </c>
      <c r="W397" s="147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3"/>
    </row>
    <row r="398" spans="1:65">
      <c r="A398" s="29"/>
      <c r="B398" s="3" t="s">
        <v>274</v>
      </c>
      <c r="C398" s="28"/>
      <c r="D398" s="13">
        <v>-8.6494359051238812E-2</v>
      </c>
      <c r="E398" s="13">
        <v>2.1465398515433165E-2</v>
      </c>
      <c r="F398" s="13">
        <v>-1.8396665816876601E-2</v>
      </c>
      <c r="G398" s="13">
        <v>-3.4483916922602997E-3</v>
      </c>
      <c r="H398" s="13">
        <v>-8.8155278398418302E-2</v>
      </c>
      <c r="I398" s="13">
        <v>0.40347684836673303</v>
      </c>
      <c r="J398" s="13">
        <v>4.8562050436373738E-3</v>
      </c>
      <c r="K398" s="13">
        <v>-0.13383056044585639</v>
      </c>
      <c r="L398" s="13">
        <v>4.8562050436373738E-3</v>
      </c>
      <c r="M398" s="13">
        <v>-5.3275972107647451E-2</v>
      </c>
      <c r="N398" s="13">
        <v>9.2054470770564611E-2</v>
      </c>
      <c r="O398" s="13">
        <v>-2.0057585164056091E-2</v>
      </c>
      <c r="P398" s="13">
        <v>-5.1615052760467961E-2</v>
      </c>
      <c r="Q398" s="13">
        <v>0.10451136587441123</v>
      </c>
      <c r="R398" s="13">
        <v>1.7765426911029225E-2</v>
      </c>
      <c r="S398" s="13">
        <v>7.1292978930819872E-2</v>
      </c>
      <c r="T398" s="13">
        <v>0.10633699307309175</v>
      </c>
      <c r="U398" s="13">
        <v>3.8074591987228734E-2</v>
      </c>
      <c r="V398" s="13">
        <v>-5.0784593086877883E-2</v>
      </c>
      <c r="W398" s="147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3"/>
    </row>
    <row r="399" spans="1:65">
      <c r="A399" s="29"/>
      <c r="B399" s="45" t="s">
        <v>275</v>
      </c>
      <c r="C399" s="46"/>
      <c r="D399" s="44">
        <v>1.0900000000000001</v>
      </c>
      <c r="E399" s="44">
        <v>0.2</v>
      </c>
      <c r="F399" s="44">
        <v>0.28000000000000003</v>
      </c>
      <c r="G399" s="44">
        <v>0.1</v>
      </c>
      <c r="H399" s="44">
        <v>1.1100000000000001</v>
      </c>
      <c r="I399" s="44">
        <v>4.76</v>
      </c>
      <c r="J399" s="44">
        <v>0</v>
      </c>
      <c r="K399" s="44">
        <v>1.66</v>
      </c>
      <c r="L399" s="44">
        <v>0</v>
      </c>
      <c r="M399" s="44">
        <v>0.69</v>
      </c>
      <c r="N399" s="44">
        <v>1.04</v>
      </c>
      <c r="O399" s="44">
        <v>0.3</v>
      </c>
      <c r="P399" s="44">
        <v>0.67</v>
      </c>
      <c r="Q399" s="44">
        <v>1.19</v>
      </c>
      <c r="R399" s="44">
        <v>0.15</v>
      </c>
      <c r="S399" s="44">
        <v>0.79</v>
      </c>
      <c r="T399" s="44">
        <v>1.21</v>
      </c>
      <c r="U399" s="44">
        <v>0.4</v>
      </c>
      <c r="V399" s="44">
        <v>0.66</v>
      </c>
      <c r="W399" s="147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3"/>
    </row>
    <row r="400" spans="1:65">
      <c r="B400" s="30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BM400" s="53"/>
    </row>
    <row r="401" spans="1:65" ht="15">
      <c r="B401" s="8" t="s">
        <v>511</v>
      </c>
      <c r="BM401" s="27" t="s">
        <v>278</v>
      </c>
    </row>
    <row r="402" spans="1:65" ht="15">
      <c r="A402" s="24" t="s">
        <v>53</v>
      </c>
      <c r="B402" s="18" t="s">
        <v>118</v>
      </c>
      <c r="C402" s="15" t="s">
        <v>119</v>
      </c>
      <c r="D402" s="16" t="s">
        <v>244</v>
      </c>
      <c r="E402" s="17" t="s">
        <v>244</v>
      </c>
      <c r="F402" s="147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7">
        <v>1</v>
      </c>
    </row>
    <row r="403" spans="1:65">
      <c r="A403" s="29"/>
      <c r="B403" s="19" t="s">
        <v>245</v>
      </c>
      <c r="C403" s="9" t="s">
        <v>245</v>
      </c>
      <c r="D403" s="145" t="s">
        <v>287</v>
      </c>
      <c r="E403" s="146" t="s">
        <v>262</v>
      </c>
      <c r="F403" s="147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7" t="s">
        <v>3</v>
      </c>
    </row>
    <row r="404" spans="1:65">
      <c r="A404" s="29"/>
      <c r="B404" s="19"/>
      <c r="C404" s="9"/>
      <c r="D404" s="10" t="s">
        <v>291</v>
      </c>
      <c r="E404" s="11" t="s">
        <v>292</v>
      </c>
      <c r="F404" s="147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7">
        <v>3</v>
      </c>
    </row>
    <row r="405" spans="1:65">
      <c r="A405" s="29"/>
      <c r="B405" s="19"/>
      <c r="C405" s="9"/>
      <c r="D405" s="25"/>
      <c r="E405" s="25"/>
      <c r="F405" s="147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7">
        <v>3</v>
      </c>
    </row>
    <row r="406" spans="1:65">
      <c r="A406" s="29"/>
      <c r="B406" s="18">
        <v>1</v>
      </c>
      <c r="C406" s="14">
        <v>1</v>
      </c>
      <c r="D406" s="229">
        <v>0.03</v>
      </c>
      <c r="E406" s="234" t="s">
        <v>108</v>
      </c>
      <c r="F406" s="230"/>
      <c r="G406" s="231"/>
      <c r="H406" s="231"/>
      <c r="I406" s="231"/>
      <c r="J406" s="231"/>
      <c r="K406" s="231"/>
      <c r="L406" s="231"/>
      <c r="M406" s="231"/>
      <c r="N406" s="231"/>
      <c r="O406" s="231"/>
      <c r="P406" s="231"/>
      <c r="Q406" s="231"/>
      <c r="R406" s="231"/>
      <c r="S406" s="231"/>
      <c r="T406" s="231"/>
      <c r="U406" s="231"/>
      <c r="V406" s="231"/>
      <c r="W406" s="231"/>
      <c r="X406" s="231"/>
      <c r="Y406" s="231"/>
      <c r="Z406" s="231"/>
      <c r="AA406" s="231"/>
      <c r="AB406" s="231"/>
      <c r="AC406" s="231"/>
      <c r="AD406" s="231"/>
      <c r="AE406" s="231"/>
      <c r="AF406" s="231"/>
      <c r="AG406" s="231"/>
      <c r="AH406" s="231"/>
      <c r="AI406" s="231"/>
      <c r="AJ406" s="231"/>
      <c r="AK406" s="231"/>
      <c r="AL406" s="231"/>
      <c r="AM406" s="231"/>
      <c r="AN406" s="231"/>
      <c r="AO406" s="231"/>
      <c r="AP406" s="231"/>
      <c r="AQ406" s="231"/>
      <c r="AR406" s="231"/>
      <c r="AS406" s="231"/>
      <c r="AT406" s="231"/>
      <c r="AU406" s="231"/>
      <c r="AV406" s="231"/>
      <c r="AW406" s="231"/>
      <c r="AX406" s="231"/>
      <c r="AY406" s="231"/>
      <c r="AZ406" s="231"/>
      <c r="BA406" s="231"/>
      <c r="BB406" s="231"/>
      <c r="BC406" s="231"/>
      <c r="BD406" s="231"/>
      <c r="BE406" s="231"/>
      <c r="BF406" s="231"/>
      <c r="BG406" s="231"/>
      <c r="BH406" s="231"/>
      <c r="BI406" s="231"/>
      <c r="BJ406" s="231"/>
      <c r="BK406" s="231"/>
      <c r="BL406" s="231"/>
      <c r="BM406" s="232">
        <v>1</v>
      </c>
    </row>
    <row r="407" spans="1:65">
      <c r="A407" s="29"/>
      <c r="B407" s="19">
        <v>1</v>
      </c>
      <c r="C407" s="9">
        <v>2</v>
      </c>
      <c r="D407" s="23">
        <v>0.03</v>
      </c>
      <c r="E407" s="235" t="s">
        <v>108</v>
      </c>
      <c r="F407" s="230"/>
      <c r="G407" s="231"/>
      <c r="H407" s="231"/>
      <c r="I407" s="231"/>
      <c r="J407" s="231"/>
      <c r="K407" s="231"/>
      <c r="L407" s="231"/>
      <c r="M407" s="231"/>
      <c r="N407" s="231"/>
      <c r="O407" s="231"/>
      <c r="P407" s="231"/>
      <c r="Q407" s="231"/>
      <c r="R407" s="231"/>
      <c r="S407" s="231"/>
      <c r="T407" s="231"/>
      <c r="U407" s="231"/>
      <c r="V407" s="231"/>
      <c r="W407" s="231"/>
      <c r="X407" s="231"/>
      <c r="Y407" s="231"/>
      <c r="Z407" s="231"/>
      <c r="AA407" s="231"/>
      <c r="AB407" s="231"/>
      <c r="AC407" s="231"/>
      <c r="AD407" s="231"/>
      <c r="AE407" s="231"/>
      <c r="AF407" s="231"/>
      <c r="AG407" s="231"/>
      <c r="AH407" s="231"/>
      <c r="AI407" s="231"/>
      <c r="AJ407" s="231"/>
      <c r="AK407" s="231"/>
      <c r="AL407" s="231"/>
      <c r="AM407" s="231"/>
      <c r="AN407" s="231"/>
      <c r="AO407" s="231"/>
      <c r="AP407" s="231"/>
      <c r="AQ407" s="231"/>
      <c r="AR407" s="231"/>
      <c r="AS407" s="231"/>
      <c r="AT407" s="231"/>
      <c r="AU407" s="231"/>
      <c r="AV407" s="231"/>
      <c r="AW407" s="231"/>
      <c r="AX407" s="231"/>
      <c r="AY407" s="231"/>
      <c r="AZ407" s="231"/>
      <c r="BA407" s="231"/>
      <c r="BB407" s="231"/>
      <c r="BC407" s="231"/>
      <c r="BD407" s="231"/>
      <c r="BE407" s="231"/>
      <c r="BF407" s="231"/>
      <c r="BG407" s="231"/>
      <c r="BH407" s="231"/>
      <c r="BI407" s="231"/>
      <c r="BJ407" s="231"/>
      <c r="BK407" s="231"/>
      <c r="BL407" s="231"/>
      <c r="BM407" s="232">
        <v>13</v>
      </c>
    </row>
    <row r="408" spans="1:65">
      <c r="A408" s="29"/>
      <c r="B408" s="19">
        <v>1</v>
      </c>
      <c r="C408" s="9">
        <v>3</v>
      </c>
      <c r="D408" s="23">
        <v>0.02</v>
      </c>
      <c r="E408" s="235" t="s">
        <v>108</v>
      </c>
      <c r="F408" s="230"/>
      <c r="G408" s="231"/>
      <c r="H408" s="231"/>
      <c r="I408" s="231"/>
      <c r="J408" s="231"/>
      <c r="K408" s="231"/>
      <c r="L408" s="231"/>
      <c r="M408" s="231"/>
      <c r="N408" s="231"/>
      <c r="O408" s="231"/>
      <c r="P408" s="231"/>
      <c r="Q408" s="231"/>
      <c r="R408" s="231"/>
      <c r="S408" s="231"/>
      <c r="T408" s="231"/>
      <c r="U408" s="231"/>
      <c r="V408" s="231"/>
      <c r="W408" s="231"/>
      <c r="X408" s="231"/>
      <c r="Y408" s="231"/>
      <c r="Z408" s="231"/>
      <c r="AA408" s="231"/>
      <c r="AB408" s="231"/>
      <c r="AC408" s="231"/>
      <c r="AD408" s="231"/>
      <c r="AE408" s="231"/>
      <c r="AF408" s="231"/>
      <c r="AG408" s="231"/>
      <c r="AH408" s="231"/>
      <c r="AI408" s="231"/>
      <c r="AJ408" s="231"/>
      <c r="AK408" s="231"/>
      <c r="AL408" s="231"/>
      <c r="AM408" s="231"/>
      <c r="AN408" s="231"/>
      <c r="AO408" s="231"/>
      <c r="AP408" s="231"/>
      <c r="AQ408" s="231"/>
      <c r="AR408" s="231"/>
      <c r="AS408" s="231"/>
      <c r="AT408" s="231"/>
      <c r="AU408" s="231"/>
      <c r="AV408" s="231"/>
      <c r="AW408" s="231"/>
      <c r="AX408" s="231"/>
      <c r="AY408" s="231"/>
      <c r="AZ408" s="231"/>
      <c r="BA408" s="231"/>
      <c r="BB408" s="231"/>
      <c r="BC408" s="231"/>
      <c r="BD408" s="231"/>
      <c r="BE408" s="231"/>
      <c r="BF408" s="231"/>
      <c r="BG408" s="231"/>
      <c r="BH408" s="231"/>
      <c r="BI408" s="231"/>
      <c r="BJ408" s="231"/>
      <c r="BK408" s="231"/>
      <c r="BL408" s="231"/>
      <c r="BM408" s="232">
        <v>16</v>
      </c>
    </row>
    <row r="409" spans="1:65">
      <c r="A409" s="29"/>
      <c r="B409" s="19">
        <v>1</v>
      </c>
      <c r="C409" s="9">
        <v>4</v>
      </c>
      <c r="D409" s="23">
        <v>0.01</v>
      </c>
      <c r="E409" s="235" t="s">
        <v>108</v>
      </c>
      <c r="F409" s="230"/>
      <c r="G409" s="231"/>
      <c r="H409" s="231"/>
      <c r="I409" s="231"/>
      <c r="J409" s="231"/>
      <c r="K409" s="231"/>
      <c r="L409" s="231"/>
      <c r="M409" s="231"/>
      <c r="N409" s="231"/>
      <c r="O409" s="231"/>
      <c r="P409" s="231"/>
      <c r="Q409" s="231"/>
      <c r="R409" s="231"/>
      <c r="S409" s="231"/>
      <c r="T409" s="231"/>
      <c r="U409" s="231"/>
      <c r="V409" s="231"/>
      <c r="W409" s="231"/>
      <c r="X409" s="231"/>
      <c r="Y409" s="231"/>
      <c r="Z409" s="231"/>
      <c r="AA409" s="231"/>
      <c r="AB409" s="231"/>
      <c r="AC409" s="231"/>
      <c r="AD409" s="231"/>
      <c r="AE409" s="231"/>
      <c r="AF409" s="231"/>
      <c r="AG409" s="231"/>
      <c r="AH409" s="231"/>
      <c r="AI409" s="231"/>
      <c r="AJ409" s="231"/>
      <c r="AK409" s="231"/>
      <c r="AL409" s="231"/>
      <c r="AM409" s="231"/>
      <c r="AN409" s="231"/>
      <c r="AO409" s="231"/>
      <c r="AP409" s="231"/>
      <c r="AQ409" s="231"/>
      <c r="AR409" s="231"/>
      <c r="AS409" s="231"/>
      <c r="AT409" s="231"/>
      <c r="AU409" s="231"/>
      <c r="AV409" s="231"/>
      <c r="AW409" s="231"/>
      <c r="AX409" s="231"/>
      <c r="AY409" s="231"/>
      <c r="AZ409" s="231"/>
      <c r="BA409" s="231"/>
      <c r="BB409" s="231"/>
      <c r="BC409" s="231"/>
      <c r="BD409" s="231"/>
      <c r="BE409" s="231"/>
      <c r="BF409" s="231"/>
      <c r="BG409" s="231"/>
      <c r="BH409" s="231"/>
      <c r="BI409" s="231"/>
      <c r="BJ409" s="231"/>
      <c r="BK409" s="231"/>
      <c r="BL409" s="231"/>
      <c r="BM409" s="232">
        <v>2.33333333333333E-2</v>
      </c>
    </row>
    <row r="410" spans="1:65">
      <c r="A410" s="29"/>
      <c r="B410" s="19">
        <v>1</v>
      </c>
      <c r="C410" s="9">
        <v>5</v>
      </c>
      <c r="D410" s="23">
        <v>0.02</v>
      </c>
      <c r="E410" s="235" t="s">
        <v>108</v>
      </c>
      <c r="F410" s="230"/>
      <c r="G410" s="231"/>
      <c r="H410" s="231"/>
      <c r="I410" s="231"/>
      <c r="J410" s="231"/>
      <c r="K410" s="231"/>
      <c r="L410" s="231"/>
      <c r="M410" s="231"/>
      <c r="N410" s="231"/>
      <c r="O410" s="231"/>
      <c r="P410" s="231"/>
      <c r="Q410" s="231"/>
      <c r="R410" s="231"/>
      <c r="S410" s="231"/>
      <c r="T410" s="231"/>
      <c r="U410" s="231"/>
      <c r="V410" s="231"/>
      <c r="W410" s="231"/>
      <c r="X410" s="231"/>
      <c r="Y410" s="231"/>
      <c r="Z410" s="231"/>
      <c r="AA410" s="231"/>
      <c r="AB410" s="231"/>
      <c r="AC410" s="231"/>
      <c r="AD410" s="231"/>
      <c r="AE410" s="231"/>
      <c r="AF410" s="231"/>
      <c r="AG410" s="231"/>
      <c r="AH410" s="231"/>
      <c r="AI410" s="231"/>
      <c r="AJ410" s="231"/>
      <c r="AK410" s="231"/>
      <c r="AL410" s="231"/>
      <c r="AM410" s="231"/>
      <c r="AN410" s="231"/>
      <c r="AO410" s="231"/>
      <c r="AP410" s="231"/>
      <c r="AQ410" s="231"/>
      <c r="AR410" s="231"/>
      <c r="AS410" s="231"/>
      <c r="AT410" s="231"/>
      <c r="AU410" s="231"/>
      <c r="AV410" s="231"/>
      <c r="AW410" s="231"/>
      <c r="AX410" s="231"/>
      <c r="AY410" s="231"/>
      <c r="AZ410" s="231"/>
      <c r="BA410" s="231"/>
      <c r="BB410" s="231"/>
      <c r="BC410" s="231"/>
      <c r="BD410" s="231"/>
      <c r="BE410" s="231"/>
      <c r="BF410" s="231"/>
      <c r="BG410" s="231"/>
      <c r="BH410" s="231"/>
      <c r="BI410" s="231"/>
      <c r="BJ410" s="231"/>
      <c r="BK410" s="231"/>
      <c r="BL410" s="231"/>
      <c r="BM410" s="232">
        <v>14</v>
      </c>
    </row>
    <row r="411" spans="1:65">
      <c r="A411" s="29"/>
      <c r="B411" s="19">
        <v>1</v>
      </c>
      <c r="C411" s="9">
        <v>6</v>
      </c>
      <c r="D411" s="23">
        <v>0.03</v>
      </c>
      <c r="E411" s="235" t="s">
        <v>108</v>
      </c>
      <c r="F411" s="230"/>
      <c r="G411" s="231"/>
      <c r="H411" s="231"/>
      <c r="I411" s="231"/>
      <c r="J411" s="231"/>
      <c r="K411" s="231"/>
      <c r="L411" s="231"/>
      <c r="M411" s="231"/>
      <c r="N411" s="231"/>
      <c r="O411" s="231"/>
      <c r="P411" s="231"/>
      <c r="Q411" s="231"/>
      <c r="R411" s="231"/>
      <c r="S411" s="231"/>
      <c r="T411" s="231"/>
      <c r="U411" s="231"/>
      <c r="V411" s="231"/>
      <c r="W411" s="231"/>
      <c r="X411" s="231"/>
      <c r="Y411" s="231"/>
      <c r="Z411" s="231"/>
      <c r="AA411" s="231"/>
      <c r="AB411" s="231"/>
      <c r="AC411" s="231"/>
      <c r="AD411" s="231"/>
      <c r="AE411" s="231"/>
      <c r="AF411" s="231"/>
      <c r="AG411" s="231"/>
      <c r="AH411" s="231"/>
      <c r="AI411" s="231"/>
      <c r="AJ411" s="231"/>
      <c r="AK411" s="231"/>
      <c r="AL411" s="231"/>
      <c r="AM411" s="231"/>
      <c r="AN411" s="231"/>
      <c r="AO411" s="231"/>
      <c r="AP411" s="231"/>
      <c r="AQ411" s="231"/>
      <c r="AR411" s="231"/>
      <c r="AS411" s="231"/>
      <c r="AT411" s="231"/>
      <c r="AU411" s="231"/>
      <c r="AV411" s="231"/>
      <c r="AW411" s="231"/>
      <c r="AX411" s="231"/>
      <c r="AY411" s="231"/>
      <c r="AZ411" s="231"/>
      <c r="BA411" s="231"/>
      <c r="BB411" s="231"/>
      <c r="BC411" s="231"/>
      <c r="BD411" s="231"/>
      <c r="BE411" s="231"/>
      <c r="BF411" s="231"/>
      <c r="BG411" s="231"/>
      <c r="BH411" s="231"/>
      <c r="BI411" s="231"/>
      <c r="BJ411" s="231"/>
      <c r="BK411" s="231"/>
      <c r="BL411" s="231"/>
      <c r="BM411" s="54"/>
    </row>
    <row r="412" spans="1:65">
      <c r="A412" s="29"/>
      <c r="B412" s="20" t="s">
        <v>271</v>
      </c>
      <c r="C412" s="12"/>
      <c r="D412" s="233">
        <v>2.3333333333333334E-2</v>
      </c>
      <c r="E412" s="233" t="s">
        <v>647</v>
      </c>
      <c r="F412" s="230"/>
      <c r="G412" s="231"/>
      <c r="H412" s="231"/>
      <c r="I412" s="231"/>
      <c r="J412" s="231"/>
      <c r="K412" s="231"/>
      <c r="L412" s="231"/>
      <c r="M412" s="231"/>
      <c r="N412" s="231"/>
      <c r="O412" s="231"/>
      <c r="P412" s="231"/>
      <c r="Q412" s="231"/>
      <c r="R412" s="231"/>
      <c r="S412" s="231"/>
      <c r="T412" s="231"/>
      <c r="U412" s="231"/>
      <c r="V412" s="231"/>
      <c r="W412" s="231"/>
      <c r="X412" s="231"/>
      <c r="Y412" s="231"/>
      <c r="Z412" s="231"/>
      <c r="AA412" s="231"/>
      <c r="AB412" s="231"/>
      <c r="AC412" s="231"/>
      <c r="AD412" s="231"/>
      <c r="AE412" s="231"/>
      <c r="AF412" s="231"/>
      <c r="AG412" s="231"/>
      <c r="AH412" s="231"/>
      <c r="AI412" s="231"/>
      <c r="AJ412" s="231"/>
      <c r="AK412" s="231"/>
      <c r="AL412" s="231"/>
      <c r="AM412" s="231"/>
      <c r="AN412" s="231"/>
      <c r="AO412" s="231"/>
      <c r="AP412" s="231"/>
      <c r="AQ412" s="231"/>
      <c r="AR412" s="231"/>
      <c r="AS412" s="231"/>
      <c r="AT412" s="231"/>
      <c r="AU412" s="231"/>
      <c r="AV412" s="231"/>
      <c r="AW412" s="231"/>
      <c r="AX412" s="231"/>
      <c r="AY412" s="231"/>
      <c r="AZ412" s="231"/>
      <c r="BA412" s="231"/>
      <c r="BB412" s="231"/>
      <c r="BC412" s="231"/>
      <c r="BD412" s="231"/>
      <c r="BE412" s="231"/>
      <c r="BF412" s="231"/>
      <c r="BG412" s="231"/>
      <c r="BH412" s="231"/>
      <c r="BI412" s="231"/>
      <c r="BJ412" s="231"/>
      <c r="BK412" s="231"/>
      <c r="BL412" s="231"/>
      <c r="BM412" s="54"/>
    </row>
    <row r="413" spans="1:65">
      <c r="A413" s="29"/>
      <c r="B413" s="3" t="s">
        <v>272</v>
      </c>
      <c r="C413" s="28"/>
      <c r="D413" s="23">
        <v>2.5000000000000001E-2</v>
      </c>
      <c r="E413" s="23" t="s">
        <v>647</v>
      </c>
      <c r="F413" s="230"/>
      <c r="G413" s="231"/>
      <c r="H413" s="231"/>
      <c r="I413" s="231"/>
      <c r="J413" s="231"/>
      <c r="K413" s="231"/>
      <c r="L413" s="231"/>
      <c r="M413" s="231"/>
      <c r="N413" s="231"/>
      <c r="O413" s="231"/>
      <c r="P413" s="231"/>
      <c r="Q413" s="231"/>
      <c r="R413" s="231"/>
      <c r="S413" s="231"/>
      <c r="T413" s="231"/>
      <c r="U413" s="231"/>
      <c r="V413" s="231"/>
      <c r="W413" s="231"/>
      <c r="X413" s="231"/>
      <c r="Y413" s="231"/>
      <c r="Z413" s="231"/>
      <c r="AA413" s="231"/>
      <c r="AB413" s="231"/>
      <c r="AC413" s="231"/>
      <c r="AD413" s="231"/>
      <c r="AE413" s="231"/>
      <c r="AF413" s="231"/>
      <c r="AG413" s="231"/>
      <c r="AH413" s="231"/>
      <c r="AI413" s="231"/>
      <c r="AJ413" s="231"/>
      <c r="AK413" s="231"/>
      <c r="AL413" s="231"/>
      <c r="AM413" s="231"/>
      <c r="AN413" s="231"/>
      <c r="AO413" s="231"/>
      <c r="AP413" s="231"/>
      <c r="AQ413" s="231"/>
      <c r="AR413" s="231"/>
      <c r="AS413" s="231"/>
      <c r="AT413" s="231"/>
      <c r="AU413" s="231"/>
      <c r="AV413" s="231"/>
      <c r="AW413" s="231"/>
      <c r="AX413" s="231"/>
      <c r="AY413" s="231"/>
      <c r="AZ413" s="231"/>
      <c r="BA413" s="231"/>
      <c r="BB413" s="231"/>
      <c r="BC413" s="231"/>
      <c r="BD413" s="231"/>
      <c r="BE413" s="231"/>
      <c r="BF413" s="231"/>
      <c r="BG413" s="231"/>
      <c r="BH413" s="231"/>
      <c r="BI413" s="231"/>
      <c r="BJ413" s="231"/>
      <c r="BK413" s="231"/>
      <c r="BL413" s="231"/>
      <c r="BM413" s="54"/>
    </row>
    <row r="414" spans="1:65">
      <c r="A414" s="29"/>
      <c r="B414" s="3" t="s">
        <v>273</v>
      </c>
      <c r="C414" s="28"/>
      <c r="D414" s="23">
        <v>8.1649658092772508E-3</v>
      </c>
      <c r="E414" s="23" t="s">
        <v>647</v>
      </c>
      <c r="F414" s="230"/>
      <c r="G414" s="231"/>
      <c r="H414" s="231"/>
      <c r="I414" s="231"/>
      <c r="J414" s="231"/>
      <c r="K414" s="231"/>
      <c r="L414" s="231"/>
      <c r="M414" s="231"/>
      <c r="N414" s="231"/>
      <c r="O414" s="231"/>
      <c r="P414" s="231"/>
      <c r="Q414" s="231"/>
      <c r="R414" s="231"/>
      <c r="S414" s="231"/>
      <c r="T414" s="231"/>
      <c r="U414" s="231"/>
      <c r="V414" s="231"/>
      <c r="W414" s="231"/>
      <c r="X414" s="231"/>
      <c r="Y414" s="231"/>
      <c r="Z414" s="231"/>
      <c r="AA414" s="231"/>
      <c r="AB414" s="231"/>
      <c r="AC414" s="231"/>
      <c r="AD414" s="231"/>
      <c r="AE414" s="231"/>
      <c r="AF414" s="231"/>
      <c r="AG414" s="231"/>
      <c r="AH414" s="231"/>
      <c r="AI414" s="231"/>
      <c r="AJ414" s="231"/>
      <c r="AK414" s="231"/>
      <c r="AL414" s="231"/>
      <c r="AM414" s="231"/>
      <c r="AN414" s="231"/>
      <c r="AO414" s="231"/>
      <c r="AP414" s="231"/>
      <c r="AQ414" s="231"/>
      <c r="AR414" s="231"/>
      <c r="AS414" s="231"/>
      <c r="AT414" s="231"/>
      <c r="AU414" s="231"/>
      <c r="AV414" s="231"/>
      <c r="AW414" s="231"/>
      <c r="AX414" s="231"/>
      <c r="AY414" s="231"/>
      <c r="AZ414" s="231"/>
      <c r="BA414" s="231"/>
      <c r="BB414" s="231"/>
      <c r="BC414" s="231"/>
      <c r="BD414" s="231"/>
      <c r="BE414" s="231"/>
      <c r="BF414" s="231"/>
      <c r="BG414" s="231"/>
      <c r="BH414" s="231"/>
      <c r="BI414" s="231"/>
      <c r="BJ414" s="231"/>
      <c r="BK414" s="231"/>
      <c r="BL414" s="231"/>
      <c r="BM414" s="54"/>
    </row>
    <row r="415" spans="1:65">
      <c r="A415" s="29"/>
      <c r="B415" s="3" t="s">
        <v>86</v>
      </c>
      <c r="C415" s="28"/>
      <c r="D415" s="13">
        <v>0.34992710611188216</v>
      </c>
      <c r="E415" s="13" t="s">
        <v>647</v>
      </c>
      <c r="F415" s="147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3"/>
    </row>
    <row r="416" spans="1:65">
      <c r="A416" s="29"/>
      <c r="B416" s="3" t="s">
        <v>274</v>
      </c>
      <c r="C416" s="28"/>
      <c r="D416" s="13">
        <v>1.5543122344752192E-15</v>
      </c>
      <c r="E416" s="13" t="s">
        <v>647</v>
      </c>
      <c r="F416" s="147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3"/>
    </row>
    <row r="417" spans="1:65">
      <c r="A417" s="29"/>
      <c r="B417" s="45" t="s">
        <v>275</v>
      </c>
      <c r="C417" s="46"/>
      <c r="D417" s="44">
        <v>0.67</v>
      </c>
      <c r="E417" s="44">
        <v>0.67</v>
      </c>
      <c r="F417" s="147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3"/>
    </row>
    <row r="418" spans="1:65">
      <c r="B418" s="30"/>
      <c r="C418" s="20"/>
      <c r="D418" s="20"/>
      <c r="E418" s="20"/>
      <c r="BM418" s="53"/>
    </row>
    <row r="419" spans="1:65" ht="15">
      <c r="B419" s="8" t="s">
        <v>512</v>
      </c>
      <c r="BM419" s="27" t="s">
        <v>66</v>
      </c>
    </row>
    <row r="420" spans="1:65" ht="15">
      <c r="A420" s="24" t="s">
        <v>11</v>
      </c>
      <c r="B420" s="18" t="s">
        <v>118</v>
      </c>
      <c r="C420" s="15" t="s">
        <v>119</v>
      </c>
      <c r="D420" s="16" t="s">
        <v>244</v>
      </c>
      <c r="E420" s="17" t="s">
        <v>244</v>
      </c>
      <c r="F420" s="17" t="s">
        <v>244</v>
      </c>
      <c r="G420" s="17" t="s">
        <v>244</v>
      </c>
      <c r="H420" s="17" t="s">
        <v>244</v>
      </c>
      <c r="I420" s="17" t="s">
        <v>244</v>
      </c>
      <c r="J420" s="17" t="s">
        <v>244</v>
      </c>
      <c r="K420" s="17" t="s">
        <v>244</v>
      </c>
      <c r="L420" s="17" t="s">
        <v>244</v>
      </c>
      <c r="M420" s="147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7">
        <v>1</v>
      </c>
    </row>
    <row r="421" spans="1:65">
      <c r="A421" s="29"/>
      <c r="B421" s="19" t="s">
        <v>245</v>
      </c>
      <c r="C421" s="9" t="s">
        <v>245</v>
      </c>
      <c r="D421" s="145" t="s">
        <v>247</v>
      </c>
      <c r="E421" s="146" t="s">
        <v>249</v>
      </c>
      <c r="F421" s="146" t="s">
        <v>287</v>
      </c>
      <c r="G421" s="146" t="s">
        <v>251</v>
      </c>
      <c r="H421" s="146" t="s">
        <v>252</v>
      </c>
      <c r="I421" s="146" t="s">
        <v>257</v>
      </c>
      <c r="J421" s="146" t="s">
        <v>261</v>
      </c>
      <c r="K421" s="146" t="s">
        <v>262</v>
      </c>
      <c r="L421" s="146" t="s">
        <v>263</v>
      </c>
      <c r="M421" s="147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7" t="s">
        <v>3</v>
      </c>
    </row>
    <row r="422" spans="1:65">
      <c r="A422" s="29"/>
      <c r="B422" s="19"/>
      <c r="C422" s="9"/>
      <c r="D422" s="10" t="s">
        <v>291</v>
      </c>
      <c r="E422" s="11" t="s">
        <v>292</v>
      </c>
      <c r="F422" s="11" t="s">
        <v>291</v>
      </c>
      <c r="G422" s="11" t="s">
        <v>292</v>
      </c>
      <c r="H422" s="11" t="s">
        <v>292</v>
      </c>
      <c r="I422" s="11" t="s">
        <v>292</v>
      </c>
      <c r="J422" s="11" t="s">
        <v>292</v>
      </c>
      <c r="K422" s="11" t="s">
        <v>292</v>
      </c>
      <c r="L422" s="11" t="s">
        <v>292</v>
      </c>
      <c r="M422" s="147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7">
        <v>2</v>
      </c>
    </row>
    <row r="423" spans="1:65">
      <c r="A423" s="29"/>
      <c r="B423" s="19"/>
      <c r="C423" s="9"/>
      <c r="D423" s="25"/>
      <c r="E423" s="25"/>
      <c r="F423" s="25"/>
      <c r="G423" s="25"/>
      <c r="H423" s="25"/>
      <c r="I423" s="25"/>
      <c r="J423" s="25"/>
      <c r="K423" s="25"/>
      <c r="L423" s="25"/>
      <c r="M423" s="147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7">
        <v>3</v>
      </c>
    </row>
    <row r="424" spans="1:65">
      <c r="A424" s="29"/>
      <c r="B424" s="18">
        <v>1</v>
      </c>
      <c r="C424" s="14">
        <v>1</v>
      </c>
      <c r="D424" s="21">
        <v>0.66</v>
      </c>
      <c r="E424" s="21">
        <v>0.68</v>
      </c>
      <c r="F424" s="143">
        <v>0.46</v>
      </c>
      <c r="G424" s="21">
        <v>0.66401475000000021</v>
      </c>
      <c r="H424" s="21">
        <v>0.75</v>
      </c>
      <c r="I424" s="21">
        <v>0.79</v>
      </c>
      <c r="J424" s="21">
        <v>0.67</v>
      </c>
      <c r="K424" s="21">
        <v>0.78278603256213553</v>
      </c>
      <c r="L424" s="21">
        <v>0.69</v>
      </c>
      <c r="M424" s="147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7">
        <v>1</v>
      </c>
    </row>
    <row r="425" spans="1:65">
      <c r="A425" s="29"/>
      <c r="B425" s="19">
        <v>1</v>
      </c>
      <c r="C425" s="9">
        <v>2</v>
      </c>
      <c r="D425" s="11">
        <v>0.67</v>
      </c>
      <c r="E425" s="11">
        <v>0.68</v>
      </c>
      <c r="F425" s="11">
        <v>0.67</v>
      </c>
      <c r="G425" s="11">
        <v>0.65369725000000001</v>
      </c>
      <c r="H425" s="11">
        <v>0.74</v>
      </c>
      <c r="I425" s="11">
        <v>0.78</v>
      </c>
      <c r="J425" s="11">
        <v>0.68</v>
      </c>
      <c r="K425" s="11">
        <v>0.74445731602888665</v>
      </c>
      <c r="L425" s="11">
        <v>0.7</v>
      </c>
      <c r="M425" s="147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 t="e">
        <v>#N/A</v>
      </c>
    </row>
    <row r="426" spans="1:65">
      <c r="A426" s="29"/>
      <c r="B426" s="19">
        <v>1</v>
      </c>
      <c r="C426" s="9">
        <v>3</v>
      </c>
      <c r="D426" s="11">
        <v>0.69</v>
      </c>
      <c r="E426" s="11">
        <v>0.69</v>
      </c>
      <c r="F426" s="11">
        <v>0.64</v>
      </c>
      <c r="G426" s="11">
        <v>0.68603325000000015</v>
      </c>
      <c r="H426" s="11">
        <v>0.74</v>
      </c>
      <c r="I426" s="11">
        <v>0.79</v>
      </c>
      <c r="J426" s="11">
        <v>0.69</v>
      </c>
      <c r="K426" s="11">
        <v>0.75605099508631879</v>
      </c>
      <c r="L426" s="11">
        <v>0.7</v>
      </c>
      <c r="M426" s="147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7">
        <v>16</v>
      </c>
    </row>
    <row r="427" spans="1:65">
      <c r="A427" s="29"/>
      <c r="B427" s="19">
        <v>1</v>
      </c>
      <c r="C427" s="9">
        <v>4</v>
      </c>
      <c r="D427" s="11">
        <v>0.71</v>
      </c>
      <c r="E427" s="11">
        <v>0.68</v>
      </c>
      <c r="F427" s="11">
        <v>0.65</v>
      </c>
      <c r="G427" s="11">
        <v>0.65012325000000015</v>
      </c>
      <c r="H427" s="11">
        <v>0.7</v>
      </c>
      <c r="I427" s="11">
        <v>0.77</v>
      </c>
      <c r="J427" s="11">
        <v>0.71</v>
      </c>
      <c r="K427" s="11">
        <v>0.77604298352371037</v>
      </c>
      <c r="L427" s="11">
        <v>0.73</v>
      </c>
      <c r="M427" s="147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7">
        <v>0.70383276787235105</v>
      </c>
    </row>
    <row r="428" spans="1:65">
      <c r="A428" s="29"/>
      <c r="B428" s="19">
        <v>1</v>
      </c>
      <c r="C428" s="9">
        <v>5</v>
      </c>
      <c r="D428" s="11">
        <v>0.66</v>
      </c>
      <c r="E428" s="11">
        <v>0.68</v>
      </c>
      <c r="F428" s="11">
        <v>0.68</v>
      </c>
      <c r="G428" s="11">
        <v>0.66959024999999994</v>
      </c>
      <c r="H428" s="11">
        <v>0.75</v>
      </c>
      <c r="I428" s="11">
        <v>0.72</v>
      </c>
      <c r="J428" s="11">
        <v>0.7</v>
      </c>
      <c r="K428" s="11">
        <v>0.76178726684650688</v>
      </c>
      <c r="L428" s="11">
        <v>0.7</v>
      </c>
      <c r="M428" s="147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7">
        <v>37</v>
      </c>
    </row>
    <row r="429" spans="1:65">
      <c r="A429" s="29"/>
      <c r="B429" s="19">
        <v>1</v>
      </c>
      <c r="C429" s="9">
        <v>6</v>
      </c>
      <c r="D429" s="11">
        <v>0.71</v>
      </c>
      <c r="E429" s="11">
        <v>0.67</v>
      </c>
      <c r="F429" s="11">
        <v>0.67</v>
      </c>
      <c r="G429" s="11">
        <v>0.67894575000000013</v>
      </c>
      <c r="H429" s="11">
        <v>0.72</v>
      </c>
      <c r="I429" s="11">
        <v>0.63</v>
      </c>
      <c r="J429" s="11">
        <v>0.69</v>
      </c>
      <c r="K429" s="11">
        <v>0.79144037105939746</v>
      </c>
      <c r="L429" s="11">
        <v>0.7</v>
      </c>
      <c r="M429" s="147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3"/>
    </row>
    <row r="430" spans="1:65">
      <c r="A430" s="29"/>
      <c r="B430" s="20" t="s">
        <v>271</v>
      </c>
      <c r="C430" s="12"/>
      <c r="D430" s="22">
        <v>0.68333333333333324</v>
      </c>
      <c r="E430" s="22">
        <v>0.68</v>
      </c>
      <c r="F430" s="22">
        <v>0.6283333333333333</v>
      </c>
      <c r="G430" s="22">
        <v>0.6670674166666668</v>
      </c>
      <c r="H430" s="22">
        <v>0.73333333333333328</v>
      </c>
      <c r="I430" s="22">
        <v>0.7466666666666667</v>
      </c>
      <c r="J430" s="22">
        <v>0.69000000000000006</v>
      </c>
      <c r="K430" s="22">
        <v>0.76876082751782582</v>
      </c>
      <c r="L430" s="22">
        <v>0.70333333333333325</v>
      </c>
      <c r="M430" s="147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3"/>
    </row>
    <row r="431" spans="1:65">
      <c r="A431" s="29"/>
      <c r="B431" s="3" t="s">
        <v>272</v>
      </c>
      <c r="C431" s="28"/>
      <c r="D431" s="11">
        <v>0.67999999999999994</v>
      </c>
      <c r="E431" s="11">
        <v>0.68</v>
      </c>
      <c r="F431" s="11">
        <v>0.66</v>
      </c>
      <c r="G431" s="11">
        <v>0.66680250000000008</v>
      </c>
      <c r="H431" s="11">
        <v>0.74</v>
      </c>
      <c r="I431" s="11">
        <v>0.77500000000000002</v>
      </c>
      <c r="J431" s="11">
        <v>0.69</v>
      </c>
      <c r="K431" s="11">
        <v>0.76891512518510863</v>
      </c>
      <c r="L431" s="11">
        <v>0.7</v>
      </c>
      <c r="M431" s="147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3"/>
    </row>
    <row r="432" spans="1:65">
      <c r="A432" s="29"/>
      <c r="B432" s="3" t="s">
        <v>273</v>
      </c>
      <c r="C432" s="28"/>
      <c r="D432" s="23">
        <v>2.3380903889000208E-2</v>
      </c>
      <c r="E432" s="23">
        <v>6.3245553203367293E-3</v>
      </c>
      <c r="F432" s="23">
        <v>8.376554582086071E-2</v>
      </c>
      <c r="G432" s="23">
        <v>1.4016755968007255E-2</v>
      </c>
      <c r="H432" s="23">
        <v>1.9663841605003517E-2</v>
      </c>
      <c r="I432" s="23">
        <v>6.2822501276745324E-2</v>
      </c>
      <c r="J432" s="23">
        <v>1.4142135623730916E-2</v>
      </c>
      <c r="K432" s="23">
        <v>1.7691404282586316E-2</v>
      </c>
      <c r="L432" s="23">
        <v>1.3662601021279478E-2</v>
      </c>
      <c r="M432" s="230"/>
      <c r="N432" s="231"/>
      <c r="O432" s="231"/>
      <c r="P432" s="231"/>
      <c r="Q432" s="231"/>
      <c r="R432" s="231"/>
      <c r="S432" s="231"/>
      <c r="T432" s="231"/>
      <c r="U432" s="231"/>
      <c r="V432" s="231"/>
      <c r="W432" s="231"/>
      <c r="X432" s="231"/>
      <c r="Y432" s="231"/>
      <c r="Z432" s="231"/>
      <c r="AA432" s="231"/>
      <c r="AB432" s="231"/>
      <c r="AC432" s="231"/>
      <c r="AD432" s="231"/>
      <c r="AE432" s="231"/>
      <c r="AF432" s="231"/>
      <c r="AG432" s="231"/>
      <c r="AH432" s="231"/>
      <c r="AI432" s="231"/>
      <c r="AJ432" s="231"/>
      <c r="AK432" s="231"/>
      <c r="AL432" s="231"/>
      <c r="AM432" s="231"/>
      <c r="AN432" s="231"/>
      <c r="AO432" s="231"/>
      <c r="AP432" s="231"/>
      <c r="AQ432" s="231"/>
      <c r="AR432" s="231"/>
      <c r="AS432" s="231"/>
      <c r="AT432" s="231"/>
      <c r="AU432" s="231"/>
      <c r="AV432" s="231"/>
      <c r="AW432" s="231"/>
      <c r="AX432" s="231"/>
      <c r="AY432" s="231"/>
      <c r="AZ432" s="231"/>
      <c r="BA432" s="231"/>
      <c r="BB432" s="231"/>
      <c r="BC432" s="231"/>
      <c r="BD432" s="231"/>
      <c r="BE432" s="231"/>
      <c r="BF432" s="231"/>
      <c r="BG432" s="231"/>
      <c r="BH432" s="231"/>
      <c r="BI432" s="231"/>
      <c r="BJ432" s="231"/>
      <c r="BK432" s="231"/>
      <c r="BL432" s="231"/>
      <c r="BM432" s="54"/>
    </row>
    <row r="433" spans="1:65">
      <c r="A433" s="29"/>
      <c r="B433" s="3" t="s">
        <v>86</v>
      </c>
      <c r="C433" s="28"/>
      <c r="D433" s="13">
        <v>3.4215956910732016E-2</v>
      </c>
      <c r="E433" s="13">
        <v>9.3008166475540138E-3</v>
      </c>
      <c r="F433" s="13">
        <v>0.13331386602789502</v>
      </c>
      <c r="G433" s="13">
        <v>2.1012502811258459E-2</v>
      </c>
      <c r="H433" s="13">
        <v>2.6814329461368434E-2</v>
      </c>
      <c r="I433" s="13">
        <v>8.4137278495641052E-2</v>
      </c>
      <c r="J433" s="13">
        <v>2.0495848730044803E-2</v>
      </c>
      <c r="K433" s="13">
        <v>2.3012884696152255E-2</v>
      </c>
      <c r="L433" s="13">
        <v>1.9425499082387887E-2</v>
      </c>
      <c r="M433" s="147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3"/>
    </row>
    <row r="434" spans="1:65">
      <c r="A434" s="29"/>
      <c r="B434" s="3" t="s">
        <v>274</v>
      </c>
      <c r="C434" s="28"/>
      <c r="D434" s="13">
        <v>-2.9125433589837657E-2</v>
      </c>
      <c r="E434" s="13">
        <v>-3.3861407084521233E-2</v>
      </c>
      <c r="F434" s="13">
        <v>-0.10726899625211894</v>
      </c>
      <c r="G434" s="13">
        <v>-5.223591864985766E-2</v>
      </c>
      <c r="H434" s="13">
        <v>4.1914168830418097E-2</v>
      </c>
      <c r="I434" s="13">
        <v>6.0858062809153068E-2</v>
      </c>
      <c r="J434" s="13">
        <v>-1.965348660047006E-2</v>
      </c>
      <c r="K434" s="13">
        <v>9.2249270862663657E-2</v>
      </c>
      <c r="L434" s="13">
        <v>-7.0959262173531101E-4</v>
      </c>
      <c r="M434" s="147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3"/>
    </row>
    <row r="435" spans="1:65">
      <c r="A435" s="29"/>
      <c r="B435" s="45" t="s">
        <v>275</v>
      </c>
      <c r="C435" s="46"/>
      <c r="D435" s="44">
        <v>0.2</v>
      </c>
      <c r="E435" s="44">
        <v>0.28999999999999998</v>
      </c>
      <c r="F435" s="44">
        <v>1.81</v>
      </c>
      <c r="G435" s="44">
        <v>0.67</v>
      </c>
      <c r="H435" s="44">
        <v>1.27</v>
      </c>
      <c r="I435" s="44">
        <v>1.67</v>
      </c>
      <c r="J435" s="44">
        <v>0</v>
      </c>
      <c r="K435" s="44">
        <v>2.3199999999999998</v>
      </c>
      <c r="L435" s="44">
        <v>0.39</v>
      </c>
      <c r="M435" s="147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3"/>
    </row>
    <row r="436" spans="1:65">
      <c r="B436" s="30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BM436" s="53"/>
    </row>
    <row r="437" spans="1:65" ht="15">
      <c r="B437" s="8" t="s">
        <v>513</v>
      </c>
      <c r="BM437" s="27" t="s">
        <v>66</v>
      </c>
    </row>
    <row r="438" spans="1:65" ht="15">
      <c r="A438" s="24" t="s">
        <v>14</v>
      </c>
      <c r="B438" s="18" t="s">
        <v>118</v>
      </c>
      <c r="C438" s="15" t="s">
        <v>119</v>
      </c>
      <c r="D438" s="16" t="s">
        <v>244</v>
      </c>
      <c r="E438" s="17" t="s">
        <v>244</v>
      </c>
      <c r="F438" s="17" t="s">
        <v>244</v>
      </c>
      <c r="G438" s="17" t="s">
        <v>244</v>
      </c>
      <c r="H438" s="17" t="s">
        <v>244</v>
      </c>
      <c r="I438" s="17" t="s">
        <v>244</v>
      </c>
      <c r="J438" s="17" t="s">
        <v>244</v>
      </c>
      <c r="K438" s="17" t="s">
        <v>244</v>
      </c>
      <c r="L438" s="17" t="s">
        <v>244</v>
      </c>
      <c r="M438" s="17" t="s">
        <v>244</v>
      </c>
      <c r="N438" s="17" t="s">
        <v>244</v>
      </c>
      <c r="O438" s="17" t="s">
        <v>244</v>
      </c>
      <c r="P438" s="17" t="s">
        <v>244</v>
      </c>
      <c r="Q438" s="17" t="s">
        <v>244</v>
      </c>
      <c r="R438" s="17" t="s">
        <v>244</v>
      </c>
      <c r="S438" s="17" t="s">
        <v>244</v>
      </c>
      <c r="T438" s="17" t="s">
        <v>244</v>
      </c>
      <c r="U438" s="17" t="s">
        <v>244</v>
      </c>
      <c r="V438" s="147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7">
        <v>1</v>
      </c>
    </row>
    <row r="439" spans="1:65">
      <c r="A439" s="29"/>
      <c r="B439" s="19" t="s">
        <v>245</v>
      </c>
      <c r="C439" s="9" t="s">
        <v>245</v>
      </c>
      <c r="D439" s="145" t="s">
        <v>247</v>
      </c>
      <c r="E439" s="146" t="s">
        <v>248</v>
      </c>
      <c r="F439" s="146" t="s">
        <v>249</v>
      </c>
      <c r="G439" s="146" t="s">
        <v>250</v>
      </c>
      <c r="H439" s="146" t="s">
        <v>287</v>
      </c>
      <c r="I439" s="146" t="s">
        <v>252</v>
      </c>
      <c r="J439" s="146" t="s">
        <v>253</v>
      </c>
      <c r="K439" s="146" t="s">
        <v>254</v>
      </c>
      <c r="L439" s="146" t="s">
        <v>255</v>
      </c>
      <c r="M439" s="146" t="s">
        <v>256</v>
      </c>
      <c r="N439" s="146" t="s">
        <v>257</v>
      </c>
      <c r="O439" s="146" t="s">
        <v>258</v>
      </c>
      <c r="P439" s="146" t="s">
        <v>260</v>
      </c>
      <c r="Q439" s="146" t="s">
        <v>261</v>
      </c>
      <c r="R439" s="146" t="s">
        <v>262</v>
      </c>
      <c r="S439" s="146" t="s">
        <v>288</v>
      </c>
      <c r="T439" s="146" t="s">
        <v>290</v>
      </c>
      <c r="U439" s="146" t="s">
        <v>264</v>
      </c>
      <c r="V439" s="147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7" t="s">
        <v>3</v>
      </c>
    </row>
    <row r="440" spans="1:65">
      <c r="A440" s="29"/>
      <c r="B440" s="19"/>
      <c r="C440" s="9"/>
      <c r="D440" s="10" t="s">
        <v>291</v>
      </c>
      <c r="E440" s="11" t="s">
        <v>291</v>
      </c>
      <c r="F440" s="11" t="s">
        <v>292</v>
      </c>
      <c r="G440" s="11" t="s">
        <v>291</v>
      </c>
      <c r="H440" s="11" t="s">
        <v>291</v>
      </c>
      <c r="I440" s="11" t="s">
        <v>292</v>
      </c>
      <c r="J440" s="11" t="s">
        <v>291</v>
      </c>
      <c r="K440" s="11" t="s">
        <v>291</v>
      </c>
      <c r="L440" s="11" t="s">
        <v>291</v>
      </c>
      <c r="M440" s="11" t="s">
        <v>292</v>
      </c>
      <c r="N440" s="11" t="s">
        <v>292</v>
      </c>
      <c r="O440" s="11" t="s">
        <v>291</v>
      </c>
      <c r="P440" s="11" t="s">
        <v>292</v>
      </c>
      <c r="Q440" s="11" t="s">
        <v>292</v>
      </c>
      <c r="R440" s="11" t="s">
        <v>292</v>
      </c>
      <c r="S440" s="11" t="s">
        <v>121</v>
      </c>
      <c r="T440" s="11" t="s">
        <v>291</v>
      </c>
      <c r="U440" s="11" t="s">
        <v>291</v>
      </c>
      <c r="V440" s="147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7">
        <v>3</v>
      </c>
    </row>
    <row r="441" spans="1:65">
      <c r="A441" s="29"/>
      <c r="B441" s="19"/>
      <c r="C441" s="9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147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7">
        <v>3</v>
      </c>
    </row>
    <row r="442" spans="1:65">
      <c r="A442" s="29"/>
      <c r="B442" s="18">
        <v>1</v>
      </c>
      <c r="C442" s="14">
        <v>1</v>
      </c>
      <c r="D442" s="229">
        <v>0.06</v>
      </c>
      <c r="E442" s="229">
        <v>4.4999999999999998E-2</v>
      </c>
      <c r="F442" s="229">
        <v>0.05</v>
      </c>
      <c r="G442" s="229">
        <v>5.0999999999999997E-2</v>
      </c>
      <c r="H442" s="229">
        <v>4.1000000000000002E-2</v>
      </c>
      <c r="I442" s="234">
        <v>0.13</v>
      </c>
      <c r="J442" s="229">
        <v>5.1999999999999998E-2</v>
      </c>
      <c r="K442" s="229">
        <v>0.04</v>
      </c>
      <c r="L442" s="229">
        <v>0.05</v>
      </c>
      <c r="M442" s="229">
        <v>0.05</v>
      </c>
      <c r="N442" s="229">
        <v>4.7E-2</v>
      </c>
      <c r="O442" s="229">
        <v>4.2000000000000003E-2</v>
      </c>
      <c r="P442" s="229">
        <v>4.3999999999999997E-2</v>
      </c>
      <c r="Q442" s="234">
        <v>1.2E-2</v>
      </c>
      <c r="R442" s="229">
        <v>5.3396976606850707E-2</v>
      </c>
      <c r="S442" s="234" t="s">
        <v>222</v>
      </c>
      <c r="T442" s="229">
        <v>4.4999999999999998E-2</v>
      </c>
      <c r="U442" s="229">
        <v>0.05</v>
      </c>
      <c r="V442" s="230"/>
      <c r="W442" s="231"/>
      <c r="X442" s="231"/>
      <c r="Y442" s="231"/>
      <c r="Z442" s="231"/>
      <c r="AA442" s="231"/>
      <c r="AB442" s="231"/>
      <c r="AC442" s="231"/>
      <c r="AD442" s="231"/>
      <c r="AE442" s="231"/>
      <c r="AF442" s="231"/>
      <c r="AG442" s="231"/>
      <c r="AH442" s="231"/>
      <c r="AI442" s="231"/>
      <c r="AJ442" s="231"/>
      <c r="AK442" s="231"/>
      <c r="AL442" s="231"/>
      <c r="AM442" s="231"/>
      <c r="AN442" s="231"/>
      <c r="AO442" s="231"/>
      <c r="AP442" s="231"/>
      <c r="AQ442" s="231"/>
      <c r="AR442" s="231"/>
      <c r="AS442" s="231"/>
      <c r="AT442" s="231"/>
      <c r="AU442" s="231"/>
      <c r="AV442" s="231"/>
      <c r="AW442" s="231"/>
      <c r="AX442" s="231"/>
      <c r="AY442" s="231"/>
      <c r="AZ442" s="231"/>
      <c r="BA442" s="231"/>
      <c r="BB442" s="231"/>
      <c r="BC442" s="231"/>
      <c r="BD442" s="231"/>
      <c r="BE442" s="231"/>
      <c r="BF442" s="231"/>
      <c r="BG442" s="231"/>
      <c r="BH442" s="231"/>
      <c r="BI442" s="231"/>
      <c r="BJ442" s="231"/>
      <c r="BK442" s="231"/>
      <c r="BL442" s="231"/>
      <c r="BM442" s="232">
        <v>1</v>
      </c>
    </row>
    <row r="443" spans="1:65">
      <c r="A443" s="29"/>
      <c r="B443" s="19">
        <v>1</v>
      </c>
      <c r="C443" s="9">
        <v>2</v>
      </c>
      <c r="D443" s="23">
        <v>0.03</v>
      </c>
      <c r="E443" s="23">
        <v>4.7E-2</v>
      </c>
      <c r="F443" s="23">
        <v>0.05</v>
      </c>
      <c r="G443" s="23">
        <v>5.1999999999999998E-2</v>
      </c>
      <c r="H443" s="23">
        <v>5.5E-2</v>
      </c>
      <c r="I443" s="235">
        <v>0.1</v>
      </c>
      <c r="J443" s="23">
        <v>4.5999999999999999E-2</v>
      </c>
      <c r="K443" s="23">
        <v>0.04</v>
      </c>
      <c r="L443" s="23">
        <v>4.4999999999999998E-2</v>
      </c>
      <c r="M443" s="23">
        <v>0.05</v>
      </c>
      <c r="N443" s="23">
        <v>4.8000000000000001E-2</v>
      </c>
      <c r="O443" s="23">
        <v>4.4999999999999998E-2</v>
      </c>
      <c r="P443" s="23">
        <v>4.3999999999999997E-2</v>
      </c>
      <c r="Q443" s="235">
        <v>1.0999999999999999E-2</v>
      </c>
      <c r="R443" s="23">
        <v>5.6735696635131283E-2</v>
      </c>
      <c r="S443" s="235" t="s">
        <v>222</v>
      </c>
      <c r="T443" s="23">
        <v>4.3999999999999997E-2</v>
      </c>
      <c r="U443" s="23">
        <v>0.04</v>
      </c>
      <c r="V443" s="230"/>
      <c r="W443" s="231"/>
      <c r="X443" s="231"/>
      <c r="Y443" s="231"/>
      <c r="Z443" s="231"/>
      <c r="AA443" s="231"/>
      <c r="AB443" s="231"/>
      <c r="AC443" s="231"/>
      <c r="AD443" s="231"/>
      <c r="AE443" s="231"/>
      <c r="AF443" s="231"/>
      <c r="AG443" s="231"/>
      <c r="AH443" s="231"/>
      <c r="AI443" s="231"/>
      <c r="AJ443" s="231"/>
      <c r="AK443" s="231"/>
      <c r="AL443" s="231"/>
      <c r="AM443" s="231"/>
      <c r="AN443" s="231"/>
      <c r="AO443" s="231"/>
      <c r="AP443" s="231"/>
      <c r="AQ443" s="231"/>
      <c r="AR443" s="231"/>
      <c r="AS443" s="231"/>
      <c r="AT443" s="231"/>
      <c r="AU443" s="231"/>
      <c r="AV443" s="231"/>
      <c r="AW443" s="231"/>
      <c r="AX443" s="231"/>
      <c r="AY443" s="231"/>
      <c r="AZ443" s="231"/>
      <c r="BA443" s="231"/>
      <c r="BB443" s="231"/>
      <c r="BC443" s="231"/>
      <c r="BD443" s="231"/>
      <c r="BE443" s="231"/>
      <c r="BF443" s="231"/>
      <c r="BG443" s="231"/>
      <c r="BH443" s="231"/>
      <c r="BI443" s="231"/>
      <c r="BJ443" s="231"/>
      <c r="BK443" s="231"/>
      <c r="BL443" s="231"/>
      <c r="BM443" s="232" t="e">
        <v>#N/A</v>
      </c>
    </row>
    <row r="444" spans="1:65">
      <c r="A444" s="29"/>
      <c r="B444" s="19">
        <v>1</v>
      </c>
      <c r="C444" s="9">
        <v>3</v>
      </c>
      <c r="D444" s="236">
        <v>7.0000000000000007E-2</v>
      </c>
      <c r="E444" s="23">
        <v>4.3999999999999997E-2</v>
      </c>
      <c r="F444" s="23">
        <v>0.04</v>
      </c>
      <c r="G444" s="23">
        <v>5.3999999999999999E-2</v>
      </c>
      <c r="H444" s="23">
        <v>5.5E-2</v>
      </c>
      <c r="I444" s="235">
        <v>0.06</v>
      </c>
      <c r="J444" s="23">
        <v>4.1000000000000002E-2</v>
      </c>
      <c r="K444" s="23">
        <v>0.04</v>
      </c>
      <c r="L444" s="23">
        <v>0.05</v>
      </c>
      <c r="M444" s="23">
        <v>0.05</v>
      </c>
      <c r="N444" s="23">
        <v>4.8000000000000001E-2</v>
      </c>
      <c r="O444" s="23">
        <v>4.1000000000000002E-2</v>
      </c>
      <c r="P444" s="23">
        <v>4.4999999999999998E-2</v>
      </c>
      <c r="Q444" s="235">
        <v>0.01</v>
      </c>
      <c r="R444" s="23">
        <v>5.2988789159513813E-2</v>
      </c>
      <c r="S444" s="235" t="s">
        <v>222</v>
      </c>
      <c r="T444" s="23">
        <v>4.2999999999999997E-2</v>
      </c>
      <c r="U444" s="23">
        <v>0.05</v>
      </c>
      <c r="V444" s="230"/>
      <c r="W444" s="231"/>
      <c r="X444" s="231"/>
      <c r="Y444" s="231"/>
      <c r="Z444" s="231"/>
      <c r="AA444" s="231"/>
      <c r="AB444" s="231"/>
      <c r="AC444" s="231"/>
      <c r="AD444" s="231"/>
      <c r="AE444" s="231"/>
      <c r="AF444" s="231"/>
      <c r="AG444" s="231"/>
      <c r="AH444" s="231"/>
      <c r="AI444" s="231"/>
      <c r="AJ444" s="231"/>
      <c r="AK444" s="231"/>
      <c r="AL444" s="231"/>
      <c r="AM444" s="231"/>
      <c r="AN444" s="231"/>
      <c r="AO444" s="231"/>
      <c r="AP444" s="231"/>
      <c r="AQ444" s="231"/>
      <c r="AR444" s="231"/>
      <c r="AS444" s="231"/>
      <c r="AT444" s="231"/>
      <c r="AU444" s="231"/>
      <c r="AV444" s="231"/>
      <c r="AW444" s="231"/>
      <c r="AX444" s="231"/>
      <c r="AY444" s="231"/>
      <c r="AZ444" s="231"/>
      <c r="BA444" s="231"/>
      <c r="BB444" s="231"/>
      <c r="BC444" s="231"/>
      <c r="BD444" s="231"/>
      <c r="BE444" s="231"/>
      <c r="BF444" s="231"/>
      <c r="BG444" s="231"/>
      <c r="BH444" s="231"/>
      <c r="BI444" s="231"/>
      <c r="BJ444" s="231"/>
      <c r="BK444" s="231"/>
      <c r="BL444" s="231"/>
      <c r="BM444" s="232">
        <v>16</v>
      </c>
    </row>
    <row r="445" spans="1:65">
      <c r="A445" s="29"/>
      <c r="B445" s="19">
        <v>1</v>
      </c>
      <c r="C445" s="9">
        <v>4</v>
      </c>
      <c r="D445" s="23">
        <v>0.06</v>
      </c>
      <c r="E445" s="23">
        <v>4.3999999999999997E-2</v>
      </c>
      <c r="F445" s="23">
        <v>0.05</v>
      </c>
      <c r="G445" s="23">
        <v>4.9000000000000002E-2</v>
      </c>
      <c r="H445" s="23">
        <v>5.8999999999999997E-2</v>
      </c>
      <c r="I445" s="235">
        <v>0.08</v>
      </c>
      <c r="J445" s="23">
        <v>4.2999999999999997E-2</v>
      </c>
      <c r="K445" s="23">
        <v>0.04</v>
      </c>
      <c r="L445" s="23">
        <v>5.0999999999999997E-2</v>
      </c>
      <c r="M445" s="23">
        <v>0.05</v>
      </c>
      <c r="N445" s="23">
        <v>4.4999999999999998E-2</v>
      </c>
      <c r="O445" s="23">
        <v>4.3999999999999997E-2</v>
      </c>
      <c r="P445" s="23">
        <v>4.4999999999999998E-2</v>
      </c>
      <c r="Q445" s="235">
        <v>1.2E-2</v>
      </c>
      <c r="R445" s="23">
        <v>5.0950918592181281E-2</v>
      </c>
      <c r="S445" s="235" t="s">
        <v>222</v>
      </c>
      <c r="T445" s="23">
        <v>4.2000000000000003E-2</v>
      </c>
      <c r="U445" s="23">
        <v>0.04</v>
      </c>
      <c r="V445" s="230"/>
      <c r="W445" s="231"/>
      <c r="X445" s="231"/>
      <c r="Y445" s="231"/>
      <c r="Z445" s="231"/>
      <c r="AA445" s="231"/>
      <c r="AB445" s="231"/>
      <c r="AC445" s="231"/>
      <c r="AD445" s="231"/>
      <c r="AE445" s="231"/>
      <c r="AF445" s="231"/>
      <c r="AG445" s="231"/>
      <c r="AH445" s="231"/>
      <c r="AI445" s="231"/>
      <c r="AJ445" s="231"/>
      <c r="AK445" s="231"/>
      <c r="AL445" s="231"/>
      <c r="AM445" s="231"/>
      <c r="AN445" s="231"/>
      <c r="AO445" s="231"/>
      <c r="AP445" s="231"/>
      <c r="AQ445" s="231"/>
      <c r="AR445" s="231"/>
      <c r="AS445" s="231"/>
      <c r="AT445" s="231"/>
      <c r="AU445" s="231"/>
      <c r="AV445" s="231"/>
      <c r="AW445" s="231"/>
      <c r="AX445" s="231"/>
      <c r="AY445" s="231"/>
      <c r="AZ445" s="231"/>
      <c r="BA445" s="231"/>
      <c r="BB445" s="231"/>
      <c r="BC445" s="231"/>
      <c r="BD445" s="231"/>
      <c r="BE445" s="231"/>
      <c r="BF445" s="231"/>
      <c r="BG445" s="231"/>
      <c r="BH445" s="231"/>
      <c r="BI445" s="231"/>
      <c r="BJ445" s="231"/>
      <c r="BK445" s="231"/>
      <c r="BL445" s="231"/>
      <c r="BM445" s="232">
        <v>4.6872455564383214E-2</v>
      </c>
    </row>
    <row r="446" spans="1:65">
      <c r="A446" s="29"/>
      <c r="B446" s="19">
        <v>1</v>
      </c>
      <c r="C446" s="9">
        <v>5</v>
      </c>
      <c r="D446" s="23">
        <v>0.05</v>
      </c>
      <c r="E446" s="23">
        <v>0.05</v>
      </c>
      <c r="F446" s="23">
        <v>0.04</v>
      </c>
      <c r="G446" s="23">
        <v>4.8000000000000001E-2</v>
      </c>
      <c r="H446" s="23">
        <v>5.6000000000000001E-2</v>
      </c>
      <c r="I446" s="235">
        <v>0.06</v>
      </c>
      <c r="J446" s="23">
        <v>4.3999999999999997E-2</v>
      </c>
      <c r="K446" s="23">
        <v>0.04</v>
      </c>
      <c r="L446" s="23">
        <v>4.5999999999999999E-2</v>
      </c>
      <c r="M446" s="23">
        <v>0.05</v>
      </c>
      <c r="N446" s="23">
        <v>4.5999999999999999E-2</v>
      </c>
      <c r="O446" s="23">
        <v>4.2000000000000003E-2</v>
      </c>
      <c r="P446" s="23">
        <v>4.4999999999999998E-2</v>
      </c>
      <c r="Q446" s="235">
        <v>1.0999999999999999E-2</v>
      </c>
      <c r="R446" s="23">
        <v>5.0969200673617515E-2</v>
      </c>
      <c r="S446" s="235" t="s">
        <v>222</v>
      </c>
      <c r="T446" s="23">
        <v>4.5999999999999999E-2</v>
      </c>
      <c r="U446" s="23">
        <v>0.05</v>
      </c>
      <c r="V446" s="230"/>
      <c r="W446" s="231"/>
      <c r="X446" s="231"/>
      <c r="Y446" s="231"/>
      <c r="Z446" s="231"/>
      <c r="AA446" s="231"/>
      <c r="AB446" s="231"/>
      <c r="AC446" s="231"/>
      <c r="AD446" s="231"/>
      <c r="AE446" s="231"/>
      <c r="AF446" s="231"/>
      <c r="AG446" s="231"/>
      <c r="AH446" s="231"/>
      <c r="AI446" s="231"/>
      <c r="AJ446" s="231"/>
      <c r="AK446" s="231"/>
      <c r="AL446" s="231"/>
      <c r="AM446" s="231"/>
      <c r="AN446" s="231"/>
      <c r="AO446" s="231"/>
      <c r="AP446" s="231"/>
      <c r="AQ446" s="231"/>
      <c r="AR446" s="231"/>
      <c r="AS446" s="231"/>
      <c r="AT446" s="231"/>
      <c r="AU446" s="231"/>
      <c r="AV446" s="231"/>
      <c r="AW446" s="231"/>
      <c r="AX446" s="231"/>
      <c r="AY446" s="231"/>
      <c r="AZ446" s="231"/>
      <c r="BA446" s="231"/>
      <c r="BB446" s="231"/>
      <c r="BC446" s="231"/>
      <c r="BD446" s="231"/>
      <c r="BE446" s="231"/>
      <c r="BF446" s="231"/>
      <c r="BG446" s="231"/>
      <c r="BH446" s="231"/>
      <c r="BI446" s="231"/>
      <c r="BJ446" s="231"/>
      <c r="BK446" s="231"/>
      <c r="BL446" s="231"/>
      <c r="BM446" s="232">
        <v>38</v>
      </c>
    </row>
    <row r="447" spans="1:65">
      <c r="A447" s="29"/>
      <c r="B447" s="19">
        <v>1</v>
      </c>
      <c r="C447" s="9">
        <v>6</v>
      </c>
      <c r="D447" s="23">
        <v>0.03</v>
      </c>
      <c r="E447" s="23">
        <v>4.5999999999999999E-2</v>
      </c>
      <c r="F447" s="23">
        <v>0.05</v>
      </c>
      <c r="G447" s="23">
        <v>4.9000000000000002E-2</v>
      </c>
      <c r="H447" s="23">
        <v>0.06</v>
      </c>
      <c r="I447" s="235">
        <v>0.06</v>
      </c>
      <c r="J447" s="23">
        <v>4.2000000000000003E-2</v>
      </c>
      <c r="K447" s="23">
        <v>0.04</v>
      </c>
      <c r="L447" s="23">
        <v>4.2000000000000003E-2</v>
      </c>
      <c r="M447" s="23">
        <v>0.05</v>
      </c>
      <c r="N447" s="23">
        <v>5.5E-2</v>
      </c>
      <c r="O447" s="23">
        <v>4.2999999999999997E-2</v>
      </c>
      <c r="P447" s="23">
        <v>4.4999999999999998E-2</v>
      </c>
      <c r="Q447" s="235">
        <v>8.9999999999999993E-3</v>
      </c>
      <c r="R447" s="23">
        <v>5.0479419127193961E-2</v>
      </c>
      <c r="S447" s="235" t="s">
        <v>222</v>
      </c>
      <c r="T447" s="23">
        <v>4.5999999999999999E-2</v>
      </c>
      <c r="U447" s="23">
        <v>0.04</v>
      </c>
      <c r="V447" s="230"/>
      <c r="W447" s="231"/>
      <c r="X447" s="231"/>
      <c r="Y447" s="231"/>
      <c r="Z447" s="231"/>
      <c r="AA447" s="231"/>
      <c r="AB447" s="231"/>
      <c r="AC447" s="231"/>
      <c r="AD447" s="231"/>
      <c r="AE447" s="231"/>
      <c r="AF447" s="231"/>
      <c r="AG447" s="231"/>
      <c r="AH447" s="231"/>
      <c r="AI447" s="231"/>
      <c r="AJ447" s="231"/>
      <c r="AK447" s="231"/>
      <c r="AL447" s="231"/>
      <c r="AM447" s="231"/>
      <c r="AN447" s="231"/>
      <c r="AO447" s="231"/>
      <c r="AP447" s="231"/>
      <c r="AQ447" s="231"/>
      <c r="AR447" s="231"/>
      <c r="AS447" s="231"/>
      <c r="AT447" s="231"/>
      <c r="AU447" s="231"/>
      <c r="AV447" s="231"/>
      <c r="AW447" s="231"/>
      <c r="AX447" s="231"/>
      <c r="AY447" s="231"/>
      <c r="AZ447" s="231"/>
      <c r="BA447" s="231"/>
      <c r="BB447" s="231"/>
      <c r="BC447" s="231"/>
      <c r="BD447" s="231"/>
      <c r="BE447" s="231"/>
      <c r="BF447" s="231"/>
      <c r="BG447" s="231"/>
      <c r="BH447" s="231"/>
      <c r="BI447" s="231"/>
      <c r="BJ447" s="231"/>
      <c r="BK447" s="231"/>
      <c r="BL447" s="231"/>
      <c r="BM447" s="54"/>
    </row>
    <row r="448" spans="1:65">
      <c r="A448" s="29"/>
      <c r="B448" s="20" t="s">
        <v>271</v>
      </c>
      <c r="C448" s="12"/>
      <c r="D448" s="233">
        <v>5.000000000000001E-2</v>
      </c>
      <c r="E448" s="233">
        <v>4.5999999999999992E-2</v>
      </c>
      <c r="F448" s="233">
        <v>4.6666666666666669E-2</v>
      </c>
      <c r="G448" s="233">
        <v>5.0499999999999996E-2</v>
      </c>
      <c r="H448" s="233">
        <v>5.4333333333333338E-2</v>
      </c>
      <c r="I448" s="233">
        <v>8.1666666666666679E-2</v>
      </c>
      <c r="J448" s="233">
        <v>4.466666666666666E-2</v>
      </c>
      <c r="K448" s="233">
        <v>0.04</v>
      </c>
      <c r="L448" s="233">
        <v>4.7333333333333331E-2</v>
      </c>
      <c r="M448" s="233">
        <v>4.9999999999999996E-2</v>
      </c>
      <c r="N448" s="233">
        <v>4.8166666666666663E-2</v>
      </c>
      <c r="O448" s="233">
        <v>4.2833333333333334E-2</v>
      </c>
      <c r="P448" s="233">
        <v>4.466666666666666E-2</v>
      </c>
      <c r="Q448" s="233">
        <v>1.0833333333333332E-2</v>
      </c>
      <c r="R448" s="233">
        <v>5.2586833465748099E-2</v>
      </c>
      <c r="S448" s="233" t="s">
        <v>647</v>
      </c>
      <c r="T448" s="233">
        <v>4.4333333333333336E-2</v>
      </c>
      <c r="U448" s="233">
        <v>4.5000000000000005E-2</v>
      </c>
      <c r="V448" s="230"/>
      <c r="W448" s="231"/>
      <c r="X448" s="231"/>
      <c r="Y448" s="231"/>
      <c r="Z448" s="231"/>
      <c r="AA448" s="231"/>
      <c r="AB448" s="231"/>
      <c r="AC448" s="231"/>
      <c r="AD448" s="231"/>
      <c r="AE448" s="231"/>
      <c r="AF448" s="231"/>
      <c r="AG448" s="231"/>
      <c r="AH448" s="231"/>
      <c r="AI448" s="231"/>
      <c r="AJ448" s="231"/>
      <c r="AK448" s="231"/>
      <c r="AL448" s="231"/>
      <c r="AM448" s="231"/>
      <c r="AN448" s="231"/>
      <c r="AO448" s="231"/>
      <c r="AP448" s="231"/>
      <c r="AQ448" s="231"/>
      <c r="AR448" s="231"/>
      <c r="AS448" s="231"/>
      <c r="AT448" s="231"/>
      <c r="AU448" s="231"/>
      <c r="AV448" s="231"/>
      <c r="AW448" s="231"/>
      <c r="AX448" s="231"/>
      <c r="AY448" s="231"/>
      <c r="AZ448" s="231"/>
      <c r="BA448" s="231"/>
      <c r="BB448" s="231"/>
      <c r="BC448" s="231"/>
      <c r="BD448" s="231"/>
      <c r="BE448" s="231"/>
      <c r="BF448" s="231"/>
      <c r="BG448" s="231"/>
      <c r="BH448" s="231"/>
      <c r="BI448" s="231"/>
      <c r="BJ448" s="231"/>
      <c r="BK448" s="231"/>
      <c r="BL448" s="231"/>
      <c r="BM448" s="54"/>
    </row>
    <row r="449" spans="1:65">
      <c r="A449" s="29"/>
      <c r="B449" s="3" t="s">
        <v>272</v>
      </c>
      <c r="C449" s="28"/>
      <c r="D449" s="23">
        <v>5.5E-2</v>
      </c>
      <c r="E449" s="23">
        <v>4.5499999999999999E-2</v>
      </c>
      <c r="F449" s="23">
        <v>0.05</v>
      </c>
      <c r="G449" s="23">
        <v>0.05</v>
      </c>
      <c r="H449" s="23">
        <v>5.5500000000000001E-2</v>
      </c>
      <c r="I449" s="23">
        <v>7.0000000000000007E-2</v>
      </c>
      <c r="J449" s="23">
        <v>4.3499999999999997E-2</v>
      </c>
      <c r="K449" s="23">
        <v>0.04</v>
      </c>
      <c r="L449" s="23">
        <v>4.8000000000000001E-2</v>
      </c>
      <c r="M449" s="23">
        <v>0.05</v>
      </c>
      <c r="N449" s="23">
        <v>4.7500000000000001E-2</v>
      </c>
      <c r="O449" s="23">
        <v>4.2499999999999996E-2</v>
      </c>
      <c r="P449" s="23">
        <v>4.4999999999999998E-2</v>
      </c>
      <c r="Q449" s="23">
        <v>1.0999999999999999E-2</v>
      </c>
      <c r="R449" s="23">
        <v>5.1978994916565664E-2</v>
      </c>
      <c r="S449" s="23" t="s">
        <v>647</v>
      </c>
      <c r="T449" s="23">
        <v>4.4499999999999998E-2</v>
      </c>
      <c r="U449" s="23">
        <v>4.4999999999999998E-2</v>
      </c>
      <c r="V449" s="230"/>
      <c r="W449" s="231"/>
      <c r="X449" s="231"/>
      <c r="Y449" s="231"/>
      <c r="Z449" s="231"/>
      <c r="AA449" s="231"/>
      <c r="AB449" s="231"/>
      <c r="AC449" s="231"/>
      <c r="AD449" s="231"/>
      <c r="AE449" s="231"/>
      <c r="AF449" s="231"/>
      <c r="AG449" s="231"/>
      <c r="AH449" s="231"/>
      <c r="AI449" s="231"/>
      <c r="AJ449" s="231"/>
      <c r="AK449" s="231"/>
      <c r="AL449" s="231"/>
      <c r="AM449" s="231"/>
      <c r="AN449" s="231"/>
      <c r="AO449" s="231"/>
      <c r="AP449" s="231"/>
      <c r="AQ449" s="231"/>
      <c r="AR449" s="231"/>
      <c r="AS449" s="231"/>
      <c r="AT449" s="231"/>
      <c r="AU449" s="231"/>
      <c r="AV449" s="231"/>
      <c r="AW449" s="231"/>
      <c r="AX449" s="231"/>
      <c r="AY449" s="231"/>
      <c r="AZ449" s="231"/>
      <c r="BA449" s="231"/>
      <c r="BB449" s="231"/>
      <c r="BC449" s="231"/>
      <c r="BD449" s="231"/>
      <c r="BE449" s="231"/>
      <c r="BF449" s="231"/>
      <c r="BG449" s="231"/>
      <c r="BH449" s="231"/>
      <c r="BI449" s="231"/>
      <c r="BJ449" s="231"/>
      <c r="BK449" s="231"/>
      <c r="BL449" s="231"/>
      <c r="BM449" s="54"/>
    </row>
    <row r="450" spans="1:65">
      <c r="A450" s="29"/>
      <c r="B450" s="3" t="s">
        <v>273</v>
      </c>
      <c r="C450" s="28"/>
      <c r="D450" s="23">
        <v>1.6733200530681492E-2</v>
      </c>
      <c r="E450" s="23">
        <v>2.2803508501982781E-3</v>
      </c>
      <c r="F450" s="23">
        <v>5.1639777949432242E-3</v>
      </c>
      <c r="G450" s="23">
        <v>2.2583179581272417E-3</v>
      </c>
      <c r="H450" s="23">
        <v>6.8605150438335637E-3</v>
      </c>
      <c r="I450" s="23">
        <v>2.8577380332470391E-2</v>
      </c>
      <c r="J450" s="23">
        <v>3.9832984656772404E-3</v>
      </c>
      <c r="K450" s="23">
        <v>0</v>
      </c>
      <c r="L450" s="23">
        <v>3.5590260840104365E-3</v>
      </c>
      <c r="M450" s="23">
        <v>7.6011774306101464E-18</v>
      </c>
      <c r="N450" s="23">
        <v>3.544949458972112E-3</v>
      </c>
      <c r="O450" s="23">
        <v>1.4719601443879725E-3</v>
      </c>
      <c r="P450" s="23">
        <v>5.1639777949432275E-4</v>
      </c>
      <c r="Q450" s="23">
        <v>1.1690451944500124E-3</v>
      </c>
      <c r="R450" s="23">
        <v>2.3564852813105987E-3</v>
      </c>
      <c r="S450" s="23" t="s">
        <v>647</v>
      </c>
      <c r="T450" s="23">
        <v>1.6329931618554517E-3</v>
      </c>
      <c r="U450" s="23">
        <v>5.4772255750516622E-3</v>
      </c>
      <c r="V450" s="230"/>
      <c r="W450" s="231"/>
      <c r="X450" s="231"/>
      <c r="Y450" s="231"/>
      <c r="Z450" s="231"/>
      <c r="AA450" s="231"/>
      <c r="AB450" s="231"/>
      <c r="AC450" s="231"/>
      <c r="AD450" s="231"/>
      <c r="AE450" s="231"/>
      <c r="AF450" s="231"/>
      <c r="AG450" s="231"/>
      <c r="AH450" s="231"/>
      <c r="AI450" s="231"/>
      <c r="AJ450" s="231"/>
      <c r="AK450" s="231"/>
      <c r="AL450" s="231"/>
      <c r="AM450" s="231"/>
      <c r="AN450" s="231"/>
      <c r="AO450" s="231"/>
      <c r="AP450" s="231"/>
      <c r="AQ450" s="231"/>
      <c r="AR450" s="231"/>
      <c r="AS450" s="231"/>
      <c r="AT450" s="231"/>
      <c r="AU450" s="231"/>
      <c r="AV450" s="231"/>
      <c r="AW450" s="231"/>
      <c r="AX450" s="231"/>
      <c r="AY450" s="231"/>
      <c r="AZ450" s="231"/>
      <c r="BA450" s="231"/>
      <c r="BB450" s="231"/>
      <c r="BC450" s="231"/>
      <c r="BD450" s="231"/>
      <c r="BE450" s="231"/>
      <c r="BF450" s="231"/>
      <c r="BG450" s="231"/>
      <c r="BH450" s="231"/>
      <c r="BI450" s="231"/>
      <c r="BJ450" s="231"/>
      <c r="BK450" s="231"/>
      <c r="BL450" s="231"/>
      <c r="BM450" s="54"/>
    </row>
    <row r="451" spans="1:65">
      <c r="A451" s="29"/>
      <c r="B451" s="3" t="s">
        <v>86</v>
      </c>
      <c r="C451" s="28"/>
      <c r="D451" s="13">
        <v>0.33466401061362977</v>
      </c>
      <c r="E451" s="13">
        <v>4.9572844569527791E-2</v>
      </c>
      <c r="F451" s="13">
        <v>0.11065666703449765</v>
      </c>
      <c r="G451" s="13">
        <v>4.471916748766816E-2</v>
      </c>
      <c r="H451" s="13">
        <v>0.12626714804601649</v>
      </c>
      <c r="I451" s="13">
        <v>0.34992710611188227</v>
      </c>
      <c r="J451" s="13">
        <v>8.9178323858445693E-2</v>
      </c>
      <c r="K451" s="13">
        <v>0</v>
      </c>
      <c r="L451" s="13">
        <v>7.5190691915713453E-2</v>
      </c>
      <c r="M451" s="13">
        <v>1.5202354861220294E-16</v>
      </c>
      <c r="N451" s="13">
        <v>7.3597566622258387E-2</v>
      </c>
      <c r="O451" s="13">
        <v>3.4364828273649166E-2</v>
      </c>
      <c r="P451" s="13">
        <v>1.1561144317037078E-2</v>
      </c>
      <c r="Q451" s="13">
        <v>0.10791186410307808</v>
      </c>
      <c r="R451" s="13">
        <v>4.4811317320436708E-2</v>
      </c>
      <c r="S451" s="13" t="s">
        <v>647</v>
      </c>
      <c r="T451" s="13">
        <v>3.6834432222303419E-2</v>
      </c>
      <c r="U451" s="13">
        <v>0.12171612389003693</v>
      </c>
      <c r="V451" s="147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3"/>
    </row>
    <row r="452" spans="1:65">
      <c r="A452" s="29"/>
      <c r="B452" s="3" t="s">
        <v>274</v>
      </c>
      <c r="C452" s="28"/>
      <c r="D452" s="13">
        <v>6.6724569855762139E-2</v>
      </c>
      <c r="E452" s="13">
        <v>-1.8613395732699156E-2</v>
      </c>
      <c r="F452" s="13">
        <v>-4.3904014679554404E-3</v>
      </c>
      <c r="G452" s="13">
        <v>7.7391815554319399E-2</v>
      </c>
      <c r="H452" s="13">
        <v>0.15917403257659468</v>
      </c>
      <c r="I452" s="13">
        <v>0.74231679743107803</v>
      </c>
      <c r="J452" s="13">
        <v>-4.7059384262186144E-2</v>
      </c>
      <c r="K452" s="13">
        <v>-0.14662034411539038</v>
      </c>
      <c r="L452" s="13">
        <v>9.8325927967879423E-3</v>
      </c>
      <c r="M452" s="13">
        <v>6.6724569855761917E-2</v>
      </c>
      <c r="N452" s="13">
        <v>2.7611335627717226E-2</v>
      </c>
      <c r="O452" s="13">
        <v>-8.6172618490230612E-2</v>
      </c>
      <c r="P452" s="13">
        <v>-4.7059384262186144E-2</v>
      </c>
      <c r="Q452" s="13">
        <v>-0.76887634319791831</v>
      </c>
      <c r="R452" s="13">
        <v>0.12191334617653449</v>
      </c>
      <c r="S452" s="13" t="s">
        <v>647</v>
      </c>
      <c r="T452" s="13">
        <v>-5.4170881394557724E-2</v>
      </c>
      <c r="U452" s="13">
        <v>-3.9947887129814119E-2</v>
      </c>
      <c r="V452" s="147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3"/>
    </row>
    <row r="453" spans="1:65">
      <c r="A453" s="29"/>
      <c r="B453" s="45" t="s">
        <v>275</v>
      </c>
      <c r="C453" s="46"/>
      <c r="D453" s="44">
        <v>0.69</v>
      </c>
      <c r="E453" s="44">
        <v>0.06</v>
      </c>
      <c r="F453" s="44">
        <v>0.06</v>
      </c>
      <c r="G453" s="44">
        <v>0.78</v>
      </c>
      <c r="H453" s="44">
        <v>1.51</v>
      </c>
      <c r="I453" s="44">
        <v>6.65</v>
      </c>
      <c r="J453" s="44">
        <v>0.31</v>
      </c>
      <c r="K453" s="44">
        <v>1.19</v>
      </c>
      <c r="L453" s="44">
        <v>0.19</v>
      </c>
      <c r="M453" s="44">
        <v>0.69</v>
      </c>
      <c r="N453" s="44">
        <v>0.34</v>
      </c>
      <c r="O453" s="44">
        <v>0.66</v>
      </c>
      <c r="P453" s="44">
        <v>0.31</v>
      </c>
      <c r="Q453" s="44">
        <v>6.68</v>
      </c>
      <c r="R453" s="44">
        <v>1.18</v>
      </c>
      <c r="S453" s="44">
        <v>4.01</v>
      </c>
      <c r="T453" s="44">
        <v>0.38</v>
      </c>
      <c r="U453" s="44">
        <v>0.25</v>
      </c>
      <c r="V453" s="147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3"/>
    </row>
    <row r="454" spans="1:65">
      <c r="B454" s="30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BM454" s="53"/>
    </row>
    <row r="455" spans="1:65" ht="15">
      <c r="B455" s="8" t="s">
        <v>514</v>
      </c>
      <c r="BM455" s="27" t="s">
        <v>66</v>
      </c>
    </row>
    <row r="456" spans="1:65" ht="15">
      <c r="A456" s="24" t="s">
        <v>54</v>
      </c>
      <c r="B456" s="18" t="s">
        <v>118</v>
      </c>
      <c r="C456" s="15" t="s">
        <v>119</v>
      </c>
      <c r="D456" s="16" t="s">
        <v>244</v>
      </c>
      <c r="E456" s="17" t="s">
        <v>244</v>
      </c>
      <c r="F456" s="17" t="s">
        <v>244</v>
      </c>
      <c r="G456" s="17" t="s">
        <v>244</v>
      </c>
      <c r="H456" s="17" t="s">
        <v>244</v>
      </c>
      <c r="I456" s="17" t="s">
        <v>244</v>
      </c>
      <c r="J456" s="17" t="s">
        <v>244</v>
      </c>
      <c r="K456" s="17" t="s">
        <v>244</v>
      </c>
      <c r="L456" s="17" t="s">
        <v>244</v>
      </c>
      <c r="M456" s="17" t="s">
        <v>244</v>
      </c>
      <c r="N456" s="17" t="s">
        <v>244</v>
      </c>
      <c r="O456" s="17" t="s">
        <v>244</v>
      </c>
      <c r="P456" s="17" t="s">
        <v>244</v>
      </c>
      <c r="Q456" s="17" t="s">
        <v>244</v>
      </c>
      <c r="R456" s="17" t="s">
        <v>244</v>
      </c>
      <c r="S456" s="17" t="s">
        <v>244</v>
      </c>
      <c r="T456" s="17" t="s">
        <v>244</v>
      </c>
      <c r="U456" s="17" t="s">
        <v>244</v>
      </c>
      <c r="V456" s="17" t="s">
        <v>244</v>
      </c>
      <c r="W456" s="17" t="s">
        <v>244</v>
      </c>
      <c r="X456" s="17" t="s">
        <v>244</v>
      </c>
      <c r="Y456" s="147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7">
        <v>1</v>
      </c>
    </row>
    <row r="457" spans="1:65">
      <c r="A457" s="29"/>
      <c r="B457" s="19" t="s">
        <v>245</v>
      </c>
      <c r="C457" s="9" t="s">
        <v>245</v>
      </c>
      <c r="D457" s="145" t="s">
        <v>247</v>
      </c>
      <c r="E457" s="146" t="s">
        <v>248</v>
      </c>
      <c r="F457" s="146" t="s">
        <v>249</v>
      </c>
      <c r="G457" s="146" t="s">
        <v>250</v>
      </c>
      <c r="H457" s="146" t="s">
        <v>287</v>
      </c>
      <c r="I457" s="146" t="s">
        <v>251</v>
      </c>
      <c r="J457" s="146" t="s">
        <v>252</v>
      </c>
      <c r="K457" s="146" t="s">
        <v>253</v>
      </c>
      <c r="L457" s="146" t="s">
        <v>254</v>
      </c>
      <c r="M457" s="146" t="s">
        <v>255</v>
      </c>
      <c r="N457" s="146" t="s">
        <v>256</v>
      </c>
      <c r="O457" s="146" t="s">
        <v>257</v>
      </c>
      <c r="P457" s="146" t="s">
        <v>258</v>
      </c>
      <c r="Q457" s="146" t="s">
        <v>260</v>
      </c>
      <c r="R457" s="146" t="s">
        <v>261</v>
      </c>
      <c r="S457" s="146" t="s">
        <v>262</v>
      </c>
      <c r="T457" s="146" t="s">
        <v>263</v>
      </c>
      <c r="U457" s="146" t="s">
        <v>288</v>
      </c>
      <c r="V457" s="146" t="s">
        <v>290</v>
      </c>
      <c r="W457" s="146" t="s">
        <v>289</v>
      </c>
      <c r="X457" s="146" t="s">
        <v>264</v>
      </c>
      <c r="Y457" s="147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7" t="s">
        <v>1</v>
      </c>
    </row>
    <row r="458" spans="1:65">
      <c r="A458" s="29"/>
      <c r="B458" s="19"/>
      <c r="C458" s="9"/>
      <c r="D458" s="10" t="s">
        <v>291</v>
      </c>
      <c r="E458" s="11" t="s">
        <v>291</v>
      </c>
      <c r="F458" s="11" t="s">
        <v>121</v>
      </c>
      <c r="G458" s="11" t="s">
        <v>291</v>
      </c>
      <c r="H458" s="11" t="s">
        <v>291</v>
      </c>
      <c r="I458" s="11" t="s">
        <v>121</v>
      </c>
      <c r="J458" s="11" t="s">
        <v>121</v>
      </c>
      <c r="K458" s="11" t="s">
        <v>291</v>
      </c>
      <c r="L458" s="11" t="s">
        <v>291</v>
      </c>
      <c r="M458" s="11" t="s">
        <v>291</v>
      </c>
      <c r="N458" s="11" t="s">
        <v>121</v>
      </c>
      <c r="O458" s="11" t="s">
        <v>121</v>
      </c>
      <c r="P458" s="11" t="s">
        <v>291</v>
      </c>
      <c r="Q458" s="11" t="s">
        <v>291</v>
      </c>
      <c r="R458" s="11" t="s">
        <v>292</v>
      </c>
      <c r="S458" s="11" t="s">
        <v>292</v>
      </c>
      <c r="T458" s="11" t="s">
        <v>121</v>
      </c>
      <c r="U458" s="11" t="s">
        <v>121</v>
      </c>
      <c r="V458" s="11" t="s">
        <v>291</v>
      </c>
      <c r="W458" s="11" t="s">
        <v>121</v>
      </c>
      <c r="X458" s="11" t="s">
        <v>291</v>
      </c>
      <c r="Y458" s="147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7">
        <v>2</v>
      </c>
    </row>
    <row r="459" spans="1:65">
      <c r="A459" s="29"/>
      <c r="B459" s="19"/>
      <c r="C459" s="9"/>
      <c r="D459" s="25"/>
      <c r="E459" s="25"/>
      <c r="F459" s="25"/>
      <c r="G459" s="25"/>
      <c r="H459" s="25"/>
      <c r="I459" s="25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25"/>
      <c r="W459" s="25"/>
      <c r="X459" s="25"/>
      <c r="Y459" s="147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7">
        <v>3</v>
      </c>
    </row>
    <row r="460" spans="1:65">
      <c r="A460" s="29"/>
      <c r="B460" s="18">
        <v>1</v>
      </c>
      <c r="C460" s="14">
        <v>1</v>
      </c>
      <c r="D460" s="21">
        <v>1.42</v>
      </c>
      <c r="E460" s="21">
        <v>1.48</v>
      </c>
      <c r="F460" s="21">
        <v>1.5025999999999999</v>
      </c>
      <c r="G460" s="21">
        <v>1.41</v>
      </c>
      <c r="H460" s="21">
        <v>1.4433</v>
      </c>
      <c r="I460" s="21">
        <v>1.4770993272317672</v>
      </c>
      <c r="J460" s="21">
        <v>1.48</v>
      </c>
      <c r="K460" s="21">
        <v>1.48</v>
      </c>
      <c r="L460" s="21">
        <v>1.49</v>
      </c>
      <c r="M460" s="21">
        <v>1.44</v>
      </c>
      <c r="N460" s="21">
        <v>1.49</v>
      </c>
      <c r="O460" s="21">
        <v>1.59</v>
      </c>
      <c r="P460" s="21">
        <v>1.42</v>
      </c>
      <c r="Q460" s="21">
        <v>1.66</v>
      </c>
      <c r="R460" s="21">
        <v>1.6099999999999999</v>
      </c>
      <c r="S460" s="21">
        <v>1.4012802080803333</v>
      </c>
      <c r="T460" s="21">
        <v>1.5860000000000001</v>
      </c>
      <c r="U460" s="21">
        <v>1.5320770426378583</v>
      </c>
      <c r="V460" s="21">
        <v>1.5</v>
      </c>
      <c r="W460" s="141">
        <v>1.677</v>
      </c>
      <c r="X460" s="21">
        <v>1.42</v>
      </c>
      <c r="Y460" s="147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7">
        <v>1</v>
      </c>
    </row>
    <row r="461" spans="1:65">
      <c r="A461" s="29"/>
      <c r="B461" s="19">
        <v>1</v>
      </c>
      <c r="C461" s="9">
        <v>2</v>
      </c>
      <c r="D461" s="11">
        <v>1.47</v>
      </c>
      <c r="E461" s="11">
        <v>1.43</v>
      </c>
      <c r="F461" s="11">
        <v>1.4727999999999999</v>
      </c>
      <c r="G461" s="11">
        <v>1.39</v>
      </c>
      <c r="H461" s="11">
        <v>1.4770000000000001</v>
      </c>
      <c r="I461" s="11">
        <v>1.4699978260917728</v>
      </c>
      <c r="J461" s="11">
        <v>1.48</v>
      </c>
      <c r="K461" s="11">
        <v>1.45</v>
      </c>
      <c r="L461" s="11">
        <v>1.55</v>
      </c>
      <c r="M461" s="11">
        <v>1.49</v>
      </c>
      <c r="N461" s="11">
        <v>1.49</v>
      </c>
      <c r="O461" s="11">
        <v>1.59</v>
      </c>
      <c r="P461" s="11">
        <v>1.42</v>
      </c>
      <c r="Q461" s="11">
        <v>1.6399999999999997</v>
      </c>
      <c r="R461" s="11">
        <v>1.59</v>
      </c>
      <c r="S461" s="11">
        <v>1.40610036655</v>
      </c>
      <c r="T461" s="11">
        <v>1.5940000000000001</v>
      </c>
      <c r="U461" s="11">
        <v>1.5287204329578816</v>
      </c>
      <c r="V461" s="11">
        <v>1.47</v>
      </c>
      <c r="W461" s="142">
        <v>1.6519999999999999</v>
      </c>
      <c r="X461" s="11">
        <v>1.42</v>
      </c>
      <c r="Y461" s="147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7" t="e">
        <v>#N/A</v>
      </c>
    </row>
    <row r="462" spans="1:65">
      <c r="A462" s="29"/>
      <c r="B462" s="19">
        <v>1</v>
      </c>
      <c r="C462" s="9">
        <v>3</v>
      </c>
      <c r="D462" s="11">
        <v>1.47</v>
      </c>
      <c r="E462" s="11">
        <v>1.38</v>
      </c>
      <c r="F462" s="11">
        <v>1.4945999999999999</v>
      </c>
      <c r="G462" s="11">
        <v>1.4</v>
      </c>
      <c r="H462" s="11">
        <v>1.4575</v>
      </c>
      <c r="I462" s="11">
        <v>1.4864983728582304</v>
      </c>
      <c r="J462" s="11">
        <v>1.48</v>
      </c>
      <c r="K462" s="11">
        <v>1.43</v>
      </c>
      <c r="L462" s="11">
        <v>1.59</v>
      </c>
      <c r="M462" s="11">
        <v>1.48</v>
      </c>
      <c r="N462" s="11">
        <v>1.5</v>
      </c>
      <c r="O462" s="11">
        <v>1.59</v>
      </c>
      <c r="P462" s="11">
        <v>1.42</v>
      </c>
      <c r="Q462" s="11">
        <v>1.63</v>
      </c>
      <c r="R462" s="11">
        <v>1.63</v>
      </c>
      <c r="S462" s="11">
        <v>1.4226828957613336</v>
      </c>
      <c r="T462" s="11">
        <v>1.619</v>
      </c>
      <c r="U462" s="11">
        <v>1.5315659413667211</v>
      </c>
      <c r="V462" s="11">
        <v>1.47</v>
      </c>
      <c r="W462" s="11"/>
      <c r="X462" s="11">
        <v>1.43</v>
      </c>
      <c r="Y462" s="147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7">
        <v>16</v>
      </c>
    </row>
    <row r="463" spans="1:65">
      <c r="A463" s="29"/>
      <c r="B463" s="19">
        <v>1</v>
      </c>
      <c r="C463" s="9">
        <v>4</v>
      </c>
      <c r="D463" s="11">
        <v>1.44</v>
      </c>
      <c r="E463" s="11">
        <v>1.43</v>
      </c>
      <c r="F463" s="11">
        <v>1.5005999999999999</v>
      </c>
      <c r="G463" s="11">
        <v>1.4</v>
      </c>
      <c r="H463" s="11">
        <v>1.4644999999999999</v>
      </c>
      <c r="I463" s="11">
        <v>1.4685357523276563</v>
      </c>
      <c r="J463" s="11">
        <v>1.46</v>
      </c>
      <c r="K463" s="11">
        <v>1.44</v>
      </c>
      <c r="L463" s="11">
        <v>1.49</v>
      </c>
      <c r="M463" s="11">
        <v>1.45</v>
      </c>
      <c r="N463" s="11">
        <v>1.48</v>
      </c>
      <c r="O463" s="11">
        <v>1.5700000000000003</v>
      </c>
      <c r="P463" s="11">
        <v>1.43</v>
      </c>
      <c r="Q463" s="11">
        <v>1.58</v>
      </c>
      <c r="R463" s="11">
        <v>1.59</v>
      </c>
      <c r="S463" s="11">
        <v>1.4280704296131668</v>
      </c>
      <c r="T463" s="11">
        <v>1.6020000000000001</v>
      </c>
      <c r="U463" s="11">
        <v>1.5122396126552131</v>
      </c>
      <c r="V463" s="11">
        <v>1.47</v>
      </c>
      <c r="W463" s="11"/>
      <c r="X463" s="11">
        <v>1.38</v>
      </c>
      <c r="Y463" s="147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7">
        <v>1.488973182921568</v>
      </c>
    </row>
    <row r="464" spans="1:65">
      <c r="A464" s="29"/>
      <c r="B464" s="19">
        <v>1</v>
      </c>
      <c r="C464" s="9">
        <v>5</v>
      </c>
      <c r="D464" s="11">
        <v>1.55</v>
      </c>
      <c r="E464" s="11">
        <v>1.43</v>
      </c>
      <c r="F464" s="11">
        <v>1.5056999999999998</v>
      </c>
      <c r="G464" s="11">
        <v>1.41</v>
      </c>
      <c r="H464" s="11">
        <v>1.5108999999999999</v>
      </c>
      <c r="I464" s="11">
        <v>1.4474401165882611</v>
      </c>
      <c r="J464" s="11">
        <v>1.49</v>
      </c>
      <c r="K464" s="11">
        <v>1.44</v>
      </c>
      <c r="L464" s="11">
        <v>1.52</v>
      </c>
      <c r="M464" s="11">
        <v>1.43</v>
      </c>
      <c r="N464" s="11">
        <v>1.49</v>
      </c>
      <c r="O464" s="11">
        <v>1.49</v>
      </c>
      <c r="P464" s="11">
        <v>1.42</v>
      </c>
      <c r="Q464" s="11">
        <v>1.58</v>
      </c>
      <c r="R464" s="11">
        <v>1.6</v>
      </c>
      <c r="S464" s="11">
        <v>1.42879367208675</v>
      </c>
      <c r="T464" s="11">
        <v>1.5860000000000001</v>
      </c>
      <c r="U464" s="11">
        <v>1.513806207762</v>
      </c>
      <c r="V464" s="11">
        <v>1.49</v>
      </c>
      <c r="W464" s="11"/>
      <c r="X464" s="11">
        <v>1.4</v>
      </c>
      <c r="Y464" s="147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7">
        <v>39</v>
      </c>
    </row>
    <row r="465" spans="1:65">
      <c r="A465" s="29"/>
      <c r="B465" s="19">
        <v>1</v>
      </c>
      <c r="C465" s="9">
        <v>6</v>
      </c>
      <c r="D465" s="11">
        <v>1.52</v>
      </c>
      <c r="E465" s="11">
        <v>1.41</v>
      </c>
      <c r="F465" s="11">
        <v>1.4890999999999999</v>
      </c>
      <c r="G465" s="11">
        <v>1.42</v>
      </c>
      <c r="H465" s="11">
        <v>1.4912000000000001</v>
      </c>
      <c r="I465" s="11">
        <v>1.4825298869270569</v>
      </c>
      <c r="J465" s="11">
        <v>1.48</v>
      </c>
      <c r="K465" s="11">
        <v>1.46</v>
      </c>
      <c r="L465" s="11">
        <v>1.52</v>
      </c>
      <c r="M465" s="11">
        <v>1.46</v>
      </c>
      <c r="N465" s="11">
        <v>1.51</v>
      </c>
      <c r="O465" s="11">
        <v>1.5700000000000003</v>
      </c>
      <c r="P465" s="11">
        <v>1.42</v>
      </c>
      <c r="Q465" s="11">
        <v>1.59</v>
      </c>
      <c r="R465" s="11">
        <v>1.58</v>
      </c>
      <c r="S465" s="11">
        <v>1.4490282484391666</v>
      </c>
      <c r="T465" s="11">
        <v>1.61</v>
      </c>
      <c r="U465" s="11">
        <v>1.523969039176992</v>
      </c>
      <c r="V465" s="11">
        <v>1.46</v>
      </c>
      <c r="W465" s="11"/>
      <c r="X465" s="11">
        <v>1.34</v>
      </c>
      <c r="Y465" s="147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3"/>
    </row>
    <row r="466" spans="1:65">
      <c r="A466" s="29"/>
      <c r="B466" s="20" t="s">
        <v>271</v>
      </c>
      <c r="C466" s="12"/>
      <c r="D466" s="22">
        <v>1.4783333333333333</v>
      </c>
      <c r="E466" s="22">
        <v>1.4266666666666665</v>
      </c>
      <c r="F466" s="22">
        <v>1.4942333333333331</v>
      </c>
      <c r="G466" s="22">
        <v>1.405</v>
      </c>
      <c r="H466" s="22">
        <v>1.4740666666666666</v>
      </c>
      <c r="I466" s="22">
        <v>1.4720168803374574</v>
      </c>
      <c r="J466" s="22">
        <v>1.4783333333333333</v>
      </c>
      <c r="K466" s="22">
        <v>1.45</v>
      </c>
      <c r="L466" s="22">
        <v>1.5266666666666666</v>
      </c>
      <c r="M466" s="22">
        <v>1.4583333333333333</v>
      </c>
      <c r="N466" s="22">
        <v>1.4933333333333334</v>
      </c>
      <c r="O466" s="22">
        <v>1.5666666666666671</v>
      </c>
      <c r="P466" s="22">
        <v>1.4216666666666666</v>
      </c>
      <c r="Q466" s="22">
        <v>1.6133333333333333</v>
      </c>
      <c r="R466" s="22">
        <v>1.5999999999999999</v>
      </c>
      <c r="S466" s="22">
        <v>1.4226593034217914</v>
      </c>
      <c r="T466" s="22">
        <v>1.5995000000000001</v>
      </c>
      <c r="U466" s="22">
        <v>1.5237297127594445</v>
      </c>
      <c r="V466" s="22">
        <v>1.4766666666666666</v>
      </c>
      <c r="W466" s="22">
        <v>1.6644999999999999</v>
      </c>
      <c r="X466" s="22">
        <v>1.3983333333333332</v>
      </c>
      <c r="Y466" s="147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3"/>
    </row>
    <row r="467" spans="1:65">
      <c r="A467" s="29"/>
      <c r="B467" s="3" t="s">
        <v>272</v>
      </c>
      <c r="C467" s="28"/>
      <c r="D467" s="11">
        <v>1.47</v>
      </c>
      <c r="E467" s="11">
        <v>1.43</v>
      </c>
      <c r="F467" s="11">
        <v>1.4975999999999998</v>
      </c>
      <c r="G467" s="11">
        <v>1.4049999999999998</v>
      </c>
      <c r="H467" s="11">
        <v>1.47075</v>
      </c>
      <c r="I467" s="11">
        <v>1.47354857666177</v>
      </c>
      <c r="J467" s="11">
        <v>1.48</v>
      </c>
      <c r="K467" s="11">
        <v>1.4449999999999998</v>
      </c>
      <c r="L467" s="11">
        <v>1.52</v>
      </c>
      <c r="M467" s="11">
        <v>1.4550000000000001</v>
      </c>
      <c r="N467" s="11">
        <v>1.49</v>
      </c>
      <c r="O467" s="11">
        <v>1.58</v>
      </c>
      <c r="P467" s="11">
        <v>1.42</v>
      </c>
      <c r="Q467" s="11">
        <v>1.6099999999999999</v>
      </c>
      <c r="R467" s="11">
        <v>1.5950000000000002</v>
      </c>
      <c r="S467" s="11">
        <v>1.4253766626872502</v>
      </c>
      <c r="T467" s="11">
        <v>1.5980000000000001</v>
      </c>
      <c r="U467" s="11">
        <v>1.5263447360674367</v>
      </c>
      <c r="V467" s="11">
        <v>1.47</v>
      </c>
      <c r="W467" s="11">
        <v>1.6644999999999999</v>
      </c>
      <c r="X467" s="11">
        <v>1.41</v>
      </c>
      <c r="Y467" s="147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3"/>
    </row>
    <row r="468" spans="1:65">
      <c r="A468" s="29"/>
      <c r="B468" s="3" t="s">
        <v>273</v>
      </c>
      <c r="C468" s="28"/>
      <c r="D468" s="23">
        <v>4.875106836436173E-2</v>
      </c>
      <c r="E468" s="23">
        <v>3.2659863237109073E-2</v>
      </c>
      <c r="F468" s="23">
        <v>1.2065598479423501E-2</v>
      </c>
      <c r="G468" s="23">
        <v>1.0488088481701525E-2</v>
      </c>
      <c r="H468" s="23">
        <v>2.4377913501090816E-2</v>
      </c>
      <c r="I468" s="23">
        <v>1.3901657083003402E-2</v>
      </c>
      <c r="J468" s="23">
        <v>9.8319208025017587E-3</v>
      </c>
      <c r="K468" s="23">
        <v>1.7888543819998336E-2</v>
      </c>
      <c r="L468" s="23">
        <v>3.8297084310253561E-2</v>
      </c>
      <c r="M468" s="23">
        <v>2.3166067138525426E-2</v>
      </c>
      <c r="N468" s="23">
        <v>1.0327955589886455E-2</v>
      </c>
      <c r="O468" s="23">
        <v>3.8815804341359075E-2</v>
      </c>
      <c r="P468" s="23">
        <v>4.0824829046386341E-3</v>
      </c>
      <c r="Q468" s="23">
        <v>3.4448028487370046E-2</v>
      </c>
      <c r="R468" s="23">
        <v>1.7888543819998236E-2</v>
      </c>
      <c r="S468" s="23">
        <v>1.7282920421315271E-2</v>
      </c>
      <c r="T468" s="23">
        <v>1.3352902306240373E-2</v>
      </c>
      <c r="U468" s="23">
        <v>8.7925799621879699E-3</v>
      </c>
      <c r="V468" s="23">
        <v>1.5055453054181633E-2</v>
      </c>
      <c r="W468" s="23">
        <v>1.7677669529663782E-2</v>
      </c>
      <c r="X468" s="23">
        <v>3.3714487489307374E-2</v>
      </c>
      <c r="Y468" s="230"/>
      <c r="Z468" s="231"/>
      <c r="AA468" s="231"/>
      <c r="AB468" s="231"/>
      <c r="AC468" s="231"/>
      <c r="AD468" s="231"/>
      <c r="AE468" s="231"/>
      <c r="AF468" s="231"/>
      <c r="AG468" s="231"/>
      <c r="AH468" s="231"/>
      <c r="AI468" s="231"/>
      <c r="AJ468" s="231"/>
      <c r="AK468" s="231"/>
      <c r="AL468" s="231"/>
      <c r="AM468" s="231"/>
      <c r="AN468" s="231"/>
      <c r="AO468" s="231"/>
      <c r="AP468" s="231"/>
      <c r="AQ468" s="231"/>
      <c r="AR468" s="231"/>
      <c r="AS468" s="231"/>
      <c r="AT468" s="231"/>
      <c r="AU468" s="231"/>
      <c r="AV468" s="231"/>
      <c r="AW468" s="231"/>
      <c r="AX468" s="231"/>
      <c r="AY468" s="231"/>
      <c r="AZ468" s="231"/>
      <c r="BA468" s="231"/>
      <c r="BB468" s="231"/>
      <c r="BC468" s="231"/>
      <c r="BD468" s="231"/>
      <c r="BE468" s="231"/>
      <c r="BF468" s="231"/>
      <c r="BG468" s="231"/>
      <c r="BH468" s="231"/>
      <c r="BI468" s="231"/>
      <c r="BJ468" s="231"/>
      <c r="BK468" s="231"/>
      <c r="BL468" s="231"/>
      <c r="BM468" s="54"/>
    </row>
    <row r="469" spans="1:65">
      <c r="A469" s="29"/>
      <c r="B469" s="3" t="s">
        <v>86</v>
      </c>
      <c r="C469" s="28"/>
      <c r="D469" s="13">
        <v>3.2977047371608836E-2</v>
      </c>
      <c r="E469" s="13">
        <v>2.2892427502646549E-2</v>
      </c>
      <c r="F469" s="13">
        <v>8.0747753448302383E-3</v>
      </c>
      <c r="G469" s="13">
        <v>7.4648316595740394E-3</v>
      </c>
      <c r="H469" s="13">
        <v>1.6537863620657692E-2</v>
      </c>
      <c r="I469" s="13">
        <v>9.4439522186841162E-3</v>
      </c>
      <c r="J469" s="13">
        <v>6.6506792350631968E-3</v>
      </c>
      <c r="K469" s="13">
        <v>1.2336926772412646E-2</v>
      </c>
      <c r="L469" s="13">
        <v>2.5085426404096219E-2</v>
      </c>
      <c r="M469" s="13">
        <v>1.588530318070315E-2</v>
      </c>
      <c r="N469" s="13">
        <v>6.9160416896561086E-3</v>
      </c>
      <c r="O469" s="13">
        <v>2.4776045324271745E-2</v>
      </c>
      <c r="P469" s="13">
        <v>2.8716175179169762E-3</v>
      </c>
      <c r="Q469" s="13">
        <v>2.1352083773163253E-2</v>
      </c>
      <c r="R469" s="13">
        <v>1.1180339887498898E-2</v>
      </c>
      <c r="S469" s="13">
        <v>1.2148319966520623E-2</v>
      </c>
      <c r="T469" s="13">
        <v>8.3481727453831641E-3</v>
      </c>
      <c r="U469" s="13">
        <v>5.7704328323852014E-3</v>
      </c>
      <c r="V469" s="13">
        <v>1.0195566402380339E-2</v>
      </c>
      <c r="W469" s="13">
        <v>1.0620408248521347E-2</v>
      </c>
      <c r="X469" s="13">
        <v>2.4110479730136383E-2</v>
      </c>
      <c r="Y469" s="147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3"/>
    </row>
    <row r="470" spans="1:65">
      <c r="A470" s="29"/>
      <c r="B470" s="3" t="s">
        <v>274</v>
      </c>
      <c r="C470" s="28"/>
      <c r="D470" s="13">
        <v>-7.1457630736894151E-3</v>
      </c>
      <c r="E470" s="13">
        <v>-4.1845291083515423E-2</v>
      </c>
      <c r="F470" s="13">
        <v>3.5327368364310718E-3</v>
      </c>
      <c r="G470" s="13">
        <v>-5.6396706055377832E-2</v>
      </c>
      <c r="H470" s="13">
        <v>-1.0011272483533062E-2</v>
      </c>
      <c r="I470" s="13">
        <v>-1.138791670568573E-2</v>
      </c>
      <c r="J470" s="13">
        <v>-7.1457630736894151E-3</v>
      </c>
      <c r="K470" s="13">
        <v>-2.617453649843271E-2</v>
      </c>
      <c r="L470" s="13">
        <v>2.5315085709696206E-2</v>
      </c>
      <c r="M470" s="13">
        <v>-2.0577838432331741E-2</v>
      </c>
      <c r="N470" s="13">
        <v>2.9282934452923293E-3</v>
      </c>
      <c r="O470" s="13">
        <v>5.2179236426981079E-2</v>
      </c>
      <c r="P470" s="13">
        <v>-4.5203309923175894E-2</v>
      </c>
      <c r="Q470" s="13">
        <v>8.3520745597146284E-2</v>
      </c>
      <c r="R470" s="13">
        <v>7.4566028691384512E-2</v>
      </c>
      <c r="S470" s="13">
        <v>-4.4536651338246247E-2</v>
      </c>
      <c r="T470" s="13">
        <v>7.4230226807418642E-2</v>
      </c>
      <c r="U470" s="13">
        <v>2.3342616399362859E-2</v>
      </c>
      <c r="V470" s="13">
        <v>-8.2651026869096089E-3</v>
      </c>
      <c r="W470" s="13">
        <v>0.11788447172300609</v>
      </c>
      <c r="X470" s="13">
        <v>-6.0874064508258718E-2</v>
      </c>
      <c r="Y470" s="147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3"/>
    </row>
    <row r="471" spans="1:65">
      <c r="A471" s="29"/>
      <c r="B471" s="45" t="s">
        <v>275</v>
      </c>
      <c r="C471" s="46"/>
      <c r="D471" s="44">
        <v>0</v>
      </c>
      <c r="E471" s="44">
        <v>0.72</v>
      </c>
      <c r="F471" s="44">
        <v>0.22</v>
      </c>
      <c r="G471" s="44">
        <v>1.02</v>
      </c>
      <c r="H471" s="44">
        <v>0.06</v>
      </c>
      <c r="I471" s="44">
        <v>0.09</v>
      </c>
      <c r="J471" s="44">
        <v>0</v>
      </c>
      <c r="K471" s="44">
        <v>0.4</v>
      </c>
      <c r="L471" s="44">
        <v>0.67</v>
      </c>
      <c r="M471" s="44">
        <v>0.28000000000000003</v>
      </c>
      <c r="N471" s="44">
        <v>0.21</v>
      </c>
      <c r="O471" s="44">
        <v>1.23</v>
      </c>
      <c r="P471" s="44">
        <v>0.79</v>
      </c>
      <c r="Q471" s="44">
        <v>1.88</v>
      </c>
      <c r="R471" s="44">
        <v>1.7</v>
      </c>
      <c r="S471" s="44">
        <v>0.78</v>
      </c>
      <c r="T471" s="44">
        <v>1.69</v>
      </c>
      <c r="U471" s="44">
        <v>0.63</v>
      </c>
      <c r="V471" s="44">
        <v>0.02</v>
      </c>
      <c r="W471" s="44">
        <v>2.6</v>
      </c>
      <c r="X471" s="44">
        <v>1.1200000000000001</v>
      </c>
      <c r="Y471" s="147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3"/>
    </row>
    <row r="472" spans="1:65">
      <c r="B472" s="30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BM472" s="53"/>
    </row>
    <row r="473" spans="1:65" ht="15">
      <c r="B473" s="8" t="s">
        <v>515</v>
      </c>
      <c r="BM473" s="27" t="s">
        <v>66</v>
      </c>
    </row>
    <row r="474" spans="1:65" ht="15">
      <c r="A474" s="24" t="s">
        <v>17</v>
      </c>
      <c r="B474" s="18" t="s">
        <v>118</v>
      </c>
      <c r="C474" s="15" t="s">
        <v>119</v>
      </c>
      <c r="D474" s="16" t="s">
        <v>244</v>
      </c>
      <c r="E474" s="17" t="s">
        <v>244</v>
      </c>
      <c r="F474" s="17" t="s">
        <v>244</v>
      </c>
      <c r="G474" s="17" t="s">
        <v>244</v>
      </c>
      <c r="H474" s="17" t="s">
        <v>244</v>
      </c>
      <c r="I474" s="17" t="s">
        <v>244</v>
      </c>
      <c r="J474" s="17" t="s">
        <v>244</v>
      </c>
      <c r="K474" s="17" t="s">
        <v>244</v>
      </c>
      <c r="L474" s="17" t="s">
        <v>244</v>
      </c>
      <c r="M474" s="17" t="s">
        <v>244</v>
      </c>
      <c r="N474" s="17" t="s">
        <v>244</v>
      </c>
      <c r="O474" s="17" t="s">
        <v>244</v>
      </c>
      <c r="P474" s="17" t="s">
        <v>244</v>
      </c>
      <c r="Q474" s="17" t="s">
        <v>244</v>
      </c>
      <c r="R474" s="17" t="s">
        <v>244</v>
      </c>
      <c r="S474" s="17" t="s">
        <v>244</v>
      </c>
      <c r="T474" s="17" t="s">
        <v>244</v>
      </c>
      <c r="U474" s="17" t="s">
        <v>244</v>
      </c>
      <c r="V474" s="147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7">
        <v>1</v>
      </c>
    </row>
    <row r="475" spans="1:65">
      <c r="A475" s="29"/>
      <c r="B475" s="19" t="s">
        <v>245</v>
      </c>
      <c r="C475" s="9" t="s">
        <v>245</v>
      </c>
      <c r="D475" s="145" t="s">
        <v>247</v>
      </c>
      <c r="E475" s="146" t="s">
        <v>248</v>
      </c>
      <c r="F475" s="146" t="s">
        <v>249</v>
      </c>
      <c r="G475" s="146" t="s">
        <v>250</v>
      </c>
      <c r="H475" s="146" t="s">
        <v>287</v>
      </c>
      <c r="I475" s="146" t="s">
        <v>251</v>
      </c>
      <c r="J475" s="146" t="s">
        <v>252</v>
      </c>
      <c r="K475" s="146" t="s">
        <v>253</v>
      </c>
      <c r="L475" s="146" t="s">
        <v>254</v>
      </c>
      <c r="M475" s="146" t="s">
        <v>255</v>
      </c>
      <c r="N475" s="146" t="s">
        <v>257</v>
      </c>
      <c r="O475" s="146" t="s">
        <v>258</v>
      </c>
      <c r="P475" s="146" t="s">
        <v>260</v>
      </c>
      <c r="Q475" s="146" t="s">
        <v>261</v>
      </c>
      <c r="R475" s="146" t="s">
        <v>262</v>
      </c>
      <c r="S475" s="146" t="s">
        <v>263</v>
      </c>
      <c r="T475" s="146" t="s">
        <v>290</v>
      </c>
      <c r="U475" s="146" t="s">
        <v>264</v>
      </c>
      <c r="V475" s="147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7" t="s">
        <v>3</v>
      </c>
    </row>
    <row r="476" spans="1:65">
      <c r="A476" s="29"/>
      <c r="B476" s="19"/>
      <c r="C476" s="9"/>
      <c r="D476" s="10" t="s">
        <v>291</v>
      </c>
      <c r="E476" s="11" t="s">
        <v>291</v>
      </c>
      <c r="F476" s="11" t="s">
        <v>292</v>
      </c>
      <c r="G476" s="11" t="s">
        <v>291</v>
      </c>
      <c r="H476" s="11" t="s">
        <v>291</v>
      </c>
      <c r="I476" s="11" t="s">
        <v>292</v>
      </c>
      <c r="J476" s="11" t="s">
        <v>121</v>
      </c>
      <c r="K476" s="11" t="s">
        <v>291</v>
      </c>
      <c r="L476" s="11" t="s">
        <v>291</v>
      </c>
      <c r="M476" s="11" t="s">
        <v>291</v>
      </c>
      <c r="N476" s="11" t="s">
        <v>292</v>
      </c>
      <c r="O476" s="11" t="s">
        <v>291</v>
      </c>
      <c r="P476" s="11" t="s">
        <v>292</v>
      </c>
      <c r="Q476" s="11" t="s">
        <v>292</v>
      </c>
      <c r="R476" s="11" t="s">
        <v>292</v>
      </c>
      <c r="S476" s="11" t="s">
        <v>121</v>
      </c>
      <c r="T476" s="11" t="s">
        <v>291</v>
      </c>
      <c r="U476" s="11" t="s">
        <v>291</v>
      </c>
      <c r="V476" s="147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7">
        <v>1</v>
      </c>
    </row>
    <row r="477" spans="1:65">
      <c r="A477" s="29"/>
      <c r="B477" s="19"/>
      <c r="C477" s="9"/>
      <c r="D477" s="25"/>
      <c r="E477" s="25"/>
      <c r="F477" s="25"/>
      <c r="G477" s="25"/>
      <c r="H477" s="25"/>
      <c r="I477" s="25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5"/>
      <c r="V477" s="147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7">
        <v>2</v>
      </c>
    </row>
    <row r="478" spans="1:65">
      <c r="A478" s="29"/>
      <c r="B478" s="18">
        <v>1</v>
      </c>
      <c r="C478" s="14">
        <v>1</v>
      </c>
      <c r="D478" s="210">
        <v>19.5</v>
      </c>
      <c r="E478" s="210">
        <v>22.7</v>
      </c>
      <c r="F478" s="210">
        <v>20.64</v>
      </c>
      <c r="G478" s="210">
        <v>20.7</v>
      </c>
      <c r="H478" s="211">
        <v>16.899999999999999</v>
      </c>
      <c r="I478" s="210">
        <v>20.397696075767001</v>
      </c>
      <c r="J478" s="210">
        <v>21</v>
      </c>
      <c r="K478" s="210">
        <v>23.2</v>
      </c>
      <c r="L478" s="210">
        <v>20.8</v>
      </c>
      <c r="M478" s="210">
        <v>21.7</v>
      </c>
      <c r="N478" s="210">
        <v>20.97</v>
      </c>
      <c r="O478" s="210">
        <v>19.7</v>
      </c>
      <c r="P478" s="210">
        <v>22.23</v>
      </c>
      <c r="Q478" s="210">
        <v>21.4</v>
      </c>
      <c r="R478" s="210">
        <v>20.502633141499164</v>
      </c>
      <c r="S478" s="210">
        <v>19</v>
      </c>
      <c r="T478" s="210">
        <v>22.2</v>
      </c>
      <c r="U478" s="210">
        <v>23.5</v>
      </c>
      <c r="V478" s="212"/>
      <c r="W478" s="213"/>
      <c r="X478" s="213"/>
      <c r="Y478" s="213"/>
      <c r="Z478" s="213"/>
      <c r="AA478" s="213"/>
      <c r="AB478" s="213"/>
      <c r="AC478" s="213"/>
      <c r="AD478" s="213"/>
      <c r="AE478" s="213"/>
      <c r="AF478" s="213"/>
      <c r="AG478" s="213"/>
      <c r="AH478" s="213"/>
      <c r="AI478" s="213"/>
      <c r="AJ478" s="213"/>
      <c r="AK478" s="213"/>
      <c r="AL478" s="213"/>
      <c r="AM478" s="213"/>
      <c r="AN478" s="213"/>
      <c r="AO478" s="213"/>
      <c r="AP478" s="213"/>
      <c r="AQ478" s="213"/>
      <c r="AR478" s="213"/>
      <c r="AS478" s="213"/>
      <c r="AT478" s="213"/>
      <c r="AU478" s="213"/>
      <c r="AV478" s="213"/>
      <c r="AW478" s="213"/>
      <c r="AX478" s="213"/>
      <c r="AY478" s="213"/>
      <c r="AZ478" s="213"/>
      <c r="BA478" s="213"/>
      <c r="BB478" s="213"/>
      <c r="BC478" s="213"/>
      <c r="BD478" s="213"/>
      <c r="BE478" s="213"/>
      <c r="BF478" s="213"/>
      <c r="BG478" s="213"/>
      <c r="BH478" s="213"/>
      <c r="BI478" s="213"/>
      <c r="BJ478" s="213"/>
      <c r="BK478" s="213"/>
      <c r="BL478" s="213"/>
      <c r="BM478" s="214">
        <v>1</v>
      </c>
    </row>
    <row r="479" spans="1:65">
      <c r="A479" s="29"/>
      <c r="B479" s="19">
        <v>1</v>
      </c>
      <c r="C479" s="9">
        <v>2</v>
      </c>
      <c r="D479" s="216">
        <v>19.5</v>
      </c>
      <c r="E479" s="216">
        <v>22.3</v>
      </c>
      <c r="F479" s="216">
        <v>20.45</v>
      </c>
      <c r="G479" s="216">
        <v>21.8</v>
      </c>
      <c r="H479" s="217">
        <v>17.399999999999999</v>
      </c>
      <c r="I479" s="216">
        <v>20.8357900920095</v>
      </c>
      <c r="J479" s="216">
        <v>21</v>
      </c>
      <c r="K479" s="216">
        <v>22.3</v>
      </c>
      <c r="L479" s="216">
        <v>21.4</v>
      </c>
      <c r="M479" s="216">
        <v>22.8</v>
      </c>
      <c r="N479" s="216">
        <v>20.83</v>
      </c>
      <c r="O479" s="216">
        <v>20</v>
      </c>
      <c r="P479" s="228">
        <v>23.44</v>
      </c>
      <c r="Q479" s="216">
        <v>21.3</v>
      </c>
      <c r="R479" s="216">
        <v>20.527731947967158</v>
      </c>
      <c r="S479" s="216">
        <v>19</v>
      </c>
      <c r="T479" s="216">
        <v>21.7</v>
      </c>
      <c r="U479" s="216">
        <v>22.8</v>
      </c>
      <c r="V479" s="212"/>
      <c r="W479" s="213"/>
      <c r="X479" s="213"/>
      <c r="Y479" s="213"/>
      <c r="Z479" s="213"/>
      <c r="AA479" s="213"/>
      <c r="AB479" s="213"/>
      <c r="AC479" s="213"/>
      <c r="AD479" s="213"/>
      <c r="AE479" s="213"/>
      <c r="AF479" s="213"/>
      <c r="AG479" s="213"/>
      <c r="AH479" s="213"/>
      <c r="AI479" s="213"/>
      <c r="AJ479" s="213"/>
      <c r="AK479" s="213"/>
      <c r="AL479" s="213"/>
      <c r="AM479" s="213"/>
      <c r="AN479" s="213"/>
      <c r="AO479" s="213"/>
      <c r="AP479" s="213"/>
      <c r="AQ479" s="213"/>
      <c r="AR479" s="213"/>
      <c r="AS479" s="213"/>
      <c r="AT479" s="213"/>
      <c r="AU479" s="213"/>
      <c r="AV479" s="213"/>
      <c r="AW479" s="213"/>
      <c r="AX479" s="213"/>
      <c r="AY479" s="213"/>
      <c r="AZ479" s="213"/>
      <c r="BA479" s="213"/>
      <c r="BB479" s="213"/>
      <c r="BC479" s="213"/>
      <c r="BD479" s="213"/>
      <c r="BE479" s="213"/>
      <c r="BF479" s="213"/>
      <c r="BG479" s="213"/>
      <c r="BH479" s="213"/>
      <c r="BI479" s="213"/>
      <c r="BJ479" s="213"/>
      <c r="BK479" s="213"/>
      <c r="BL479" s="213"/>
      <c r="BM479" s="214">
        <v>19</v>
      </c>
    </row>
    <row r="480" spans="1:65">
      <c r="A480" s="29"/>
      <c r="B480" s="19">
        <v>1</v>
      </c>
      <c r="C480" s="9">
        <v>3</v>
      </c>
      <c r="D480" s="216">
        <v>19.3</v>
      </c>
      <c r="E480" s="216">
        <v>21.3</v>
      </c>
      <c r="F480" s="216">
        <v>20.79</v>
      </c>
      <c r="G480" s="216">
        <v>21</v>
      </c>
      <c r="H480" s="217">
        <v>17.399999999999999</v>
      </c>
      <c r="I480" s="216">
        <v>20.429600563860632</v>
      </c>
      <c r="J480" s="216">
        <v>21</v>
      </c>
      <c r="K480" s="216">
        <v>21.6</v>
      </c>
      <c r="L480" s="216">
        <v>21.4</v>
      </c>
      <c r="M480" s="216">
        <v>21.8</v>
      </c>
      <c r="N480" s="216">
        <v>21.11</v>
      </c>
      <c r="O480" s="216">
        <v>19.7</v>
      </c>
      <c r="P480" s="216">
        <v>22.41</v>
      </c>
      <c r="Q480" s="216">
        <v>21.3</v>
      </c>
      <c r="R480" s="216">
        <v>20.576754919189142</v>
      </c>
      <c r="S480" s="216">
        <v>20</v>
      </c>
      <c r="T480" s="216">
        <v>21.4</v>
      </c>
      <c r="U480" s="216">
        <v>22.4</v>
      </c>
      <c r="V480" s="212"/>
      <c r="W480" s="213"/>
      <c r="X480" s="213"/>
      <c r="Y480" s="213"/>
      <c r="Z480" s="213"/>
      <c r="AA480" s="213"/>
      <c r="AB480" s="213"/>
      <c r="AC480" s="213"/>
      <c r="AD480" s="213"/>
      <c r="AE480" s="213"/>
      <c r="AF480" s="213"/>
      <c r="AG480" s="213"/>
      <c r="AH480" s="213"/>
      <c r="AI480" s="213"/>
      <c r="AJ480" s="213"/>
      <c r="AK480" s="213"/>
      <c r="AL480" s="213"/>
      <c r="AM480" s="213"/>
      <c r="AN480" s="213"/>
      <c r="AO480" s="213"/>
      <c r="AP480" s="213"/>
      <c r="AQ480" s="213"/>
      <c r="AR480" s="213"/>
      <c r="AS480" s="213"/>
      <c r="AT480" s="213"/>
      <c r="AU480" s="213"/>
      <c r="AV480" s="213"/>
      <c r="AW480" s="213"/>
      <c r="AX480" s="213"/>
      <c r="AY480" s="213"/>
      <c r="AZ480" s="213"/>
      <c r="BA480" s="213"/>
      <c r="BB480" s="213"/>
      <c r="BC480" s="213"/>
      <c r="BD480" s="213"/>
      <c r="BE480" s="213"/>
      <c r="BF480" s="213"/>
      <c r="BG480" s="213"/>
      <c r="BH480" s="213"/>
      <c r="BI480" s="213"/>
      <c r="BJ480" s="213"/>
      <c r="BK480" s="213"/>
      <c r="BL480" s="213"/>
      <c r="BM480" s="214">
        <v>16</v>
      </c>
    </row>
    <row r="481" spans="1:65">
      <c r="A481" s="29"/>
      <c r="B481" s="19">
        <v>1</v>
      </c>
      <c r="C481" s="9">
        <v>4</v>
      </c>
      <c r="D481" s="216">
        <v>19.399999999999999</v>
      </c>
      <c r="E481" s="216">
        <v>21.9</v>
      </c>
      <c r="F481" s="216">
        <v>20.04</v>
      </c>
      <c r="G481" s="216">
        <v>21.5</v>
      </c>
      <c r="H481" s="217">
        <v>17.399999999999999</v>
      </c>
      <c r="I481" s="216">
        <v>20.7704913459641</v>
      </c>
      <c r="J481" s="216">
        <v>20</v>
      </c>
      <c r="K481" s="216">
        <v>21.9</v>
      </c>
      <c r="L481" s="216">
        <v>20.3</v>
      </c>
      <c r="M481" s="216">
        <v>22.1</v>
      </c>
      <c r="N481" s="216">
        <v>20.74</v>
      </c>
      <c r="O481" s="216">
        <v>20</v>
      </c>
      <c r="P481" s="216">
        <v>21.82</v>
      </c>
      <c r="Q481" s="216">
        <v>21</v>
      </c>
      <c r="R481" s="216">
        <v>20.903312420898171</v>
      </c>
      <c r="S481" s="216">
        <v>20</v>
      </c>
      <c r="T481" s="216">
        <v>21.8</v>
      </c>
      <c r="U481" s="216">
        <v>21.1</v>
      </c>
      <c r="V481" s="212"/>
      <c r="W481" s="213"/>
      <c r="X481" s="213"/>
      <c r="Y481" s="213"/>
      <c r="Z481" s="213"/>
      <c r="AA481" s="213"/>
      <c r="AB481" s="213"/>
      <c r="AC481" s="213"/>
      <c r="AD481" s="213"/>
      <c r="AE481" s="213"/>
      <c r="AF481" s="213"/>
      <c r="AG481" s="213"/>
      <c r="AH481" s="213"/>
      <c r="AI481" s="213"/>
      <c r="AJ481" s="213"/>
      <c r="AK481" s="213"/>
      <c r="AL481" s="213"/>
      <c r="AM481" s="213"/>
      <c r="AN481" s="213"/>
      <c r="AO481" s="213"/>
      <c r="AP481" s="213"/>
      <c r="AQ481" s="213"/>
      <c r="AR481" s="213"/>
      <c r="AS481" s="213"/>
      <c r="AT481" s="213"/>
      <c r="AU481" s="213"/>
      <c r="AV481" s="213"/>
      <c r="AW481" s="213"/>
      <c r="AX481" s="213"/>
      <c r="AY481" s="213"/>
      <c r="AZ481" s="213"/>
      <c r="BA481" s="213"/>
      <c r="BB481" s="213"/>
      <c r="BC481" s="213"/>
      <c r="BD481" s="213"/>
      <c r="BE481" s="213"/>
      <c r="BF481" s="213"/>
      <c r="BG481" s="213"/>
      <c r="BH481" s="213"/>
      <c r="BI481" s="213"/>
      <c r="BJ481" s="213"/>
      <c r="BK481" s="213"/>
      <c r="BL481" s="213"/>
      <c r="BM481" s="214">
        <v>21.064759934879362</v>
      </c>
    </row>
    <row r="482" spans="1:65">
      <c r="A482" s="29"/>
      <c r="B482" s="19">
        <v>1</v>
      </c>
      <c r="C482" s="9">
        <v>5</v>
      </c>
      <c r="D482" s="216">
        <v>19.899999999999999</v>
      </c>
      <c r="E482" s="216">
        <v>22.1</v>
      </c>
      <c r="F482" s="216">
        <v>20.36</v>
      </c>
      <c r="G482" s="216">
        <v>21.3</v>
      </c>
      <c r="H482" s="217">
        <v>18.100000000000001</v>
      </c>
      <c r="I482" s="216">
        <v>20.543895959675901</v>
      </c>
      <c r="J482" s="216">
        <v>21</v>
      </c>
      <c r="K482" s="216">
        <v>21.4</v>
      </c>
      <c r="L482" s="216">
        <v>21</v>
      </c>
      <c r="M482" s="216">
        <v>22</v>
      </c>
      <c r="N482" s="216">
        <v>19.54</v>
      </c>
      <c r="O482" s="216">
        <v>20.3</v>
      </c>
      <c r="P482" s="216">
        <v>22.16</v>
      </c>
      <c r="Q482" s="216">
        <v>21.6</v>
      </c>
      <c r="R482" s="216">
        <v>20.592150409469578</v>
      </c>
      <c r="S482" s="216">
        <v>20</v>
      </c>
      <c r="T482" s="216">
        <v>21.4</v>
      </c>
      <c r="U482" s="216">
        <v>22.5</v>
      </c>
      <c r="V482" s="212"/>
      <c r="W482" s="213"/>
      <c r="X482" s="213"/>
      <c r="Y482" s="213"/>
      <c r="Z482" s="213"/>
      <c r="AA482" s="213"/>
      <c r="AB482" s="213"/>
      <c r="AC482" s="213"/>
      <c r="AD482" s="213"/>
      <c r="AE482" s="213"/>
      <c r="AF482" s="213"/>
      <c r="AG482" s="213"/>
      <c r="AH482" s="213"/>
      <c r="AI482" s="213"/>
      <c r="AJ482" s="213"/>
      <c r="AK482" s="213"/>
      <c r="AL482" s="213"/>
      <c r="AM482" s="213"/>
      <c r="AN482" s="213"/>
      <c r="AO482" s="213"/>
      <c r="AP482" s="213"/>
      <c r="AQ482" s="213"/>
      <c r="AR482" s="213"/>
      <c r="AS482" s="213"/>
      <c r="AT482" s="213"/>
      <c r="AU482" s="213"/>
      <c r="AV482" s="213"/>
      <c r="AW482" s="213"/>
      <c r="AX482" s="213"/>
      <c r="AY482" s="213"/>
      <c r="AZ482" s="213"/>
      <c r="BA482" s="213"/>
      <c r="BB482" s="213"/>
      <c r="BC482" s="213"/>
      <c r="BD482" s="213"/>
      <c r="BE482" s="213"/>
      <c r="BF482" s="213"/>
      <c r="BG482" s="213"/>
      <c r="BH482" s="213"/>
      <c r="BI482" s="213"/>
      <c r="BJ482" s="213"/>
      <c r="BK482" s="213"/>
      <c r="BL482" s="213"/>
      <c r="BM482" s="214">
        <v>40</v>
      </c>
    </row>
    <row r="483" spans="1:65">
      <c r="A483" s="29"/>
      <c r="B483" s="19">
        <v>1</v>
      </c>
      <c r="C483" s="9">
        <v>6</v>
      </c>
      <c r="D483" s="216">
        <v>20.100000000000001</v>
      </c>
      <c r="E483" s="216">
        <v>21.6</v>
      </c>
      <c r="F483" s="216">
        <v>20.34</v>
      </c>
      <c r="G483" s="216">
        <v>20.8</v>
      </c>
      <c r="H483" s="217">
        <v>17.7</v>
      </c>
      <c r="I483" s="216">
        <v>20.504081946068759</v>
      </c>
      <c r="J483" s="216">
        <v>21</v>
      </c>
      <c r="K483" s="216">
        <v>22.1</v>
      </c>
      <c r="L483" s="216">
        <v>21</v>
      </c>
      <c r="M483" s="216">
        <v>22.4</v>
      </c>
      <c r="N483" s="228">
        <v>18.57</v>
      </c>
      <c r="O483" s="216">
        <v>20.6</v>
      </c>
      <c r="P483" s="216">
        <v>22.27</v>
      </c>
      <c r="Q483" s="216">
        <v>21.1</v>
      </c>
      <c r="R483" s="216">
        <v>21.405374535325876</v>
      </c>
      <c r="S483" s="216">
        <v>20</v>
      </c>
      <c r="T483" s="216">
        <v>20.9</v>
      </c>
      <c r="U483" s="216">
        <v>20.5</v>
      </c>
      <c r="V483" s="212"/>
      <c r="W483" s="213"/>
      <c r="X483" s="213"/>
      <c r="Y483" s="213"/>
      <c r="Z483" s="213"/>
      <c r="AA483" s="213"/>
      <c r="AB483" s="213"/>
      <c r="AC483" s="213"/>
      <c r="AD483" s="213"/>
      <c r="AE483" s="213"/>
      <c r="AF483" s="213"/>
      <c r="AG483" s="213"/>
      <c r="AH483" s="213"/>
      <c r="AI483" s="213"/>
      <c r="AJ483" s="213"/>
      <c r="AK483" s="213"/>
      <c r="AL483" s="213"/>
      <c r="AM483" s="213"/>
      <c r="AN483" s="213"/>
      <c r="AO483" s="213"/>
      <c r="AP483" s="213"/>
      <c r="AQ483" s="213"/>
      <c r="AR483" s="213"/>
      <c r="AS483" s="213"/>
      <c r="AT483" s="213"/>
      <c r="AU483" s="213"/>
      <c r="AV483" s="213"/>
      <c r="AW483" s="213"/>
      <c r="AX483" s="213"/>
      <c r="AY483" s="213"/>
      <c r="AZ483" s="213"/>
      <c r="BA483" s="213"/>
      <c r="BB483" s="213"/>
      <c r="BC483" s="213"/>
      <c r="BD483" s="213"/>
      <c r="BE483" s="213"/>
      <c r="BF483" s="213"/>
      <c r="BG483" s="213"/>
      <c r="BH483" s="213"/>
      <c r="BI483" s="213"/>
      <c r="BJ483" s="213"/>
      <c r="BK483" s="213"/>
      <c r="BL483" s="213"/>
      <c r="BM483" s="218"/>
    </row>
    <row r="484" spans="1:65">
      <c r="A484" s="29"/>
      <c r="B484" s="20" t="s">
        <v>271</v>
      </c>
      <c r="C484" s="12"/>
      <c r="D484" s="219">
        <v>19.616666666666664</v>
      </c>
      <c r="E484" s="219">
        <v>21.983333333333331</v>
      </c>
      <c r="F484" s="219">
        <v>20.436666666666667</v>
      </c>
      <c r="G484" s="219">
        <v>21.183333333333334</v>
      </c>
      <c r="H484" s="219">
        <v>17.483333333333331</v>
      </c>
      <c r="I484" s="219">
        <v>20.580259330557652</v>
      </c>
      <c r="J484" s="219">
        <v>20.833333333333332</v>
      </c>
      <c r="K484" s="219">
        <v>22.083333333333332</v>
      </c>
      <c r="L484" s="219">
        <v>20.983333333333334</v>
      </c>
      <c r="M484" s="219">
        <v>22.133333333333336</v>
      </c>
      <c r="N484" s="219">
        <v>20.293333333333333</v>
      </c>
      <c r="O484" s="219">
        <v>20.05</v>
      </c>
      <c r="P484" s="219">
        <v>22.388333333333335</v>
      </c>
      <c r="Q484" s="219">
        <v>21.283333333333331</v>
      </c>
      <c r="R484" s="219">
        <v>20.751326229058183</v>
      </c>
      <c r="S484" s="219">
        <v>19.666666666666668</v>
      </c>
      <c r="T484" s="219">
        <v>21.566666666666666</v>
      </c>
      <c r="U484" s="219">
        <v>22.133333333333329</v>
      </c>
      <c r="V484" s="212"/>
      <c r="W484" s="213"/>
      <c r="X484" s="213"/>
      <c r="Y484" s="213"/>
      <c r="Z484" s="213"/>
      <c r="AA484" s="213"/>
      <c r="AB484" s="213"/>
      <c r="AC484" s="213"/>
      <c r="AD484" s="213"/>
      <c r="AE484" s="213"/>
      <c r="AF484" s="213"/>
      <c r="AG484" s="213"/>
      <c r="AH484" s="213"/>
      <c r="AI484" s="213"/>
      <c r="AJ484" s="213"/>
      <c r="AK484" s="213"/>
      <c r="AL484" s="213"/>
      <c r="AM484" s="213"/>
      <c r="AN484" s="213"/>
      <c r="AO484" s="213"/>
      <c r="AP484" s="213"/>
      <c r="AQ484" s="213"/>
      <c r="AR484" s="213"/>
      <c r="AS484" s="213"/>
      <c r="AT484" s="213"/>
      <c r="AU484" s="213"/>
      <c r="AV484" s="213"/>
      <c r="AW484" s="213"/>
      <c r="AX484" s="213"/>
      <c r="AY484" s="213"/>
      <c r="AZ484" s="213"/>
      <c r="BA484" s="213"/>
      <c r="BB484" s="213"/>
      <c r="BC484" s="213"/>
      <c r="BD484" s="213"/>
      <c r="BE484" s="213"/>
      <c r="BF484" s="213"/>
      <c r="BG484" s="213"/>
      <c r="BH484" s="213"/>
      <c r="BI484" s="213"/>
      <c r="BJ484" s="213"/>
      <c r="BK484" s="213"/>
      <c r="BL484" s="213"/>
      <c r="BM484" s="218"/>
    </row>
    <row r="485" spans="1:65">
      <c r="A485" s="29"/>
      <c r="B485" s="3" t="s">
        <v>272</v>
      </c>
      <c r="C485" s="28"/>
      <c r="D485" s="216">
        <v>19.5</v>
      </c>
      <c r="E485" s="216">
        <v>22</v>
      </c>
      <c r="F485" s="216">
        <v>20.405000000000001</v>
      </c>
      <c r="G485" s="216">
        <v>21.15</v>
      </c>
      <c r="H485" s="216">
        <v>17.399999999999999</v>
      </c>
      <c r="I485" s="216">
        <v>20.52398895287233</v>
      </c>
      <c r="J485" s="216">
        <v>21</v>
      </c>
      <c r="K485" s="216">
        <v>22</v>
      </c>
      <c r="L485" s="216">
        <v>21</v>
      </c>
      <c r="M485" s="216">
        <v>22.05</v>
      </c>
      <c r="N485" s="216">
        <v>20.784999999999997</v>
      </c>
      <c r="O485" s="216">
        <v>20</v>
      </c>
      <c r="P485" s="216">
        <v>22.25</v>
      </c>
      <c r="Q485" s="216">
        <v>21.3</v>
      </c>
      <c r="R485" s="216">
        <v>20.584452664329362</v>
      </c>
      <c r="S485" s="216">
        <v>20</v>
      </c>
      <c r="T485" s="216">
        <v>21.549999999999997</v>
      </c>
      <c r="U485" s="216">
        <v>22.45</v>
      </c>
      <c r="V485" s="212"/>
      <c r="W485" s="213"/>
      <c r="X485" s="213"/>
      <c r="Y485" s="213"/>
      <c r="Z485" s="213"/>
      <c r="AA485" s="213"/>
      <c r="AB485" s="213"/>
      <c r="AC485" s="213"/>
      <c r="AD485" s="213"/>
      <c r="AE485" s="213"/>
      <c r="AF485" s="213"/>
      <c r="AG485" s="213"/>
      <c r="AH485" s="213"/>
      <c r="AI485" s="213"/>
      <c r="AJ485" s="213"/>
      <c r="AK485" s="213"/>
      <c r="AL485" s="213"/>
      <c r="AM485" s="213"/>
      <c r="AN485" s="213"/>
      <c r="AO485" s="213"/>
      <c r="AP485" s="213"/>
      <c r="AQ485" s="213"/>
      <c r="AR485" s="213"/>
      <c r="AS485" s="213"/>
      <c r="AT485" s="213"/>
      <c r="AU485" s="213"/>
      <c r="AV485" s="213"/>
      <c r="AW485" s="213"/>
      <c r="AX485" s="213"/>
      <c r="AY485" s="213"/>
      <c r="AZ485" s="213"/>
      <c r="BA485" s="213"/>
      <c r="BB485" s="213"/>
      <c r="BC485" s="213"/>
      <c r="BD485" s="213"/>
      <c r="BE485" s="213"/>
      <c r="BF485" s="213"/>
      <c r="BG485" s="213"/>
      <c r="BH485" s="213"/>
      <c r="BI485" s="213"/>
      <c r="BJ485" s="213"/>
      <c r="BK485" s="213"/>
      <c r="BL485" s="213"/>
      <c r="BM485" s="218"/>
    </row>
    <row r="486" spans="1:65">
      <c r="A486" s="29"/>
      <c r="B486" s="3" t="s">
        <v>273</v>
      </c>
      <c r="C486" s="28"/>
      <c r="D486" s="23">
        <v>0.31251666622224616</v>
      </c>
      <c r="E486" s="23">
        <v>0.49966655548141931</v>
      </c>
      <c r="F486" s="23">
        <v>0.26035872688785899</v>
      </c>
      <c r="G486" s="23">
        <v>0.42622372841814771</v>
      </c>
      <c r="H486" s="23">
        <v>0.39707262140151073</v>
      </c>
      <c r="I486" s="23">
        <v>0.18145902257294116</v>
      </c>
      <c r="J486" s="23">
        <v>0.40824829046386296</v>
      </c>
      <c r="K486" s="23">
        <v>0.63691967049751785</v>
      </c>
      <c r="L486" s="23">
        <v>0.41190613817551436</v>
      </c>
      <c r="M486" s="23">
        <v>0.40824829046386302</v>
      </c>
      <c r="N486" s="23">
        <v>1.0148628807216598</v>
      </c>
      <c r="O486" s="23">
        <v>0.35071355833500445</v>
      </c>
      <c r="P486" s="23">
        <v>0.5514858716836426</v>
      </c>
      <c r="Q486" s="23">
        <v>0.21369760566432813</v>
      </c>
      <c r="R486" s="23">
        <v>0.35171969735828185</v>
      </c>
      <c r="S486" s="23">
        <v>0.5163977794943222</v>
      </c>
      <c r="T486" s="23">
        <v>0.44121045620731503</v>
      </c>
      <c r="U486" s="23">
        <v>1.118332091405172</v>
      </c>
      <c r="V486" s="147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3"/>
    </row>
    <row r="487" spans="1:65">
      <c r="A487" s="29"/>
      <c r="B487" s="3" t="s">
        <v>86</v>
      </c>
      <c r="C487" s="28"/>
      <c r="D487" s="13">
        <v>1.5931180945908899E-2</v>
      </c>
      <c r="E487" s="13">
        <v>2.272933535169459E-2</v>
      </c>
      <c r="F487" s="13">
        <v>1.2739784385313603E-2</v>
      </c>
      <c r="G487" s="13">
        <v>2.0120711018952686E-2</v>
      </c>
      <c r="H487" s="13">
        <v>2.2711494074442944E-2</v>
      </c>
      <c r="I487" s="13">
        <v>8.8171397482591524E-3</v>
      </c>
      <c r="J487" s="13">
        <v>1.9595917942265423E-2</v>
      </c>
      <c r="K487" s="13">
        <v>2.8841645456491375E-2</v>
      </c>
      <c r="L487" s="13">
        <v>1.9630157498435951E-2</v>
      </c>
      <c r="M487" s="13">
        <v>1.8444952882403446E-2</v>
      </c>
      <c r="N487" s="13">
        <v>5.0009668892328829E-2</v>
      </c>
      <c r="O487" s="13">
        <v>1.7491948046633638E-2</v>
      </c>
      <c r="P487" s="13">
        <v>2.4632734535113939E-2</v>
      </c>
      <c r="Q487" s="13">
        <v>1.0040607940375637E-2</v>
      </c>
      <c r="R487" s="13">
        <v>1.6949263554334518E-2</v>
      </c>
      <c r="S487" s="13">
        <v>2.6257514211575704E-2</v>
      </c>
      <c r="T487" s="13">
        <v>2.0457980967881685E-2</v>
      </c>
      <c r="U487" s="13">
        <v>5.0527052322522838E-2</v>
      </c>
      <c r="V487" s="147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3"/>
    </row>
    <row r="488" spans="1:65">
      <c r="A488" s="29"/>
      <c r="B488" s="3" t="s">
        <v>274</v>
      </c>
      <c r="C488" s="28"/>
      <c r="D488" s="13">
        <v>-6.8744826558166605E-2</v>
      </c>
      <c r="E488" s="13">
        <v>4.3607114502785205E-2</v>
      </c>
      <c r="F488" s="13">
        <v>-2.9817252613104195E-2</v>
      </c>
      <c r="G488" s="13">
        <v>5.6289935807736224E-3</v>
      </c>
      <c r="H488" s="13">
        <v>-0.17001981568353164</v>
      </c>
      <c r="I488" s="13">
        <v>-2.300052817214715E-2</v>
      </c>
      <c r="J488" s="13">
        <v>-1.0986434322606708E-2</v>
      </c>
      <c r="K488" s="13">
        <v>4.8354379618036791E-2</v>
      </c>
      <c r="L488" s="13">
        <v>-3.8655366497294397E-3</v>
      </c>
      <c r="M488" s="13">
        <v>5.0728012175662807E-2</v>
      </c>
      <c r="N488" s="13">
        <v>-3.6621665944964743E-2</v>
      </c>
      <c r="O488" s="13">
        <v>-4.8173344392076656E-2</v>
      </c>
      <c r="P488" s="13">
        <v>6.2833538219553953E-2</v>
      </c>
      <c r="Q488" s="13">
        <v>1.0376258696024987E-2</v>
      </c>
      <c r="R488" s="13">
        <v>-1.4879528975888845E-2</v>
      </c>
      <c r="S488" s="13">
        <v>-6.6371194000540701E-2</v>
      </c>
      <c r="T488" s="13">
        <v>2.3826843189237668E-2</v>
      </c>
      <c r="U488" s="13">
        <v>5.0728012175662585E-2</v>
      </c>
      <c r="V488" s="147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3"/>
    </row>
    <row r="489" spans="1:65">
      <c r="A489" s="29"/>
      <c r="B489" s="45" t="s">
        <v>275</v>
      </c>
      <c r="C489" s="46"/>
      <c r="D489" s="44">
        <v>1.1499999999999999</v>
      </c>
      <c r="E489" s="44">
        <v>0.96</v>
      </c>
      <c r="F489" s="44">
        <v>0.42</v>
      </c>
      <c r="G489" s="44">
        <v>0.24</v>
      </c>
      <c r="H489" s="44">
        <v>3.05</v>
      </c>
      <c r="I489" s="44">
        <v>0.28999999999999998</v>
      </c>
      <c r="J489" s="44">
        <v>7.0000000000000007E-2</v>
      </c>
      <c r="K489" s="44">
        <v>1.04</v>
      </c>
      <c r="L489" s="44">
        <v>7.0000000000000007E-2</v>
      </c>
      <c r="M489" s="44">
        <v>1.0900000000000001</v>
      </c>
      <c r="N489" s="44">
        <v>0.55000000000000004</v>
      </c>
      <c r="O489" s="44">
        <v>0.76</v>
      </c>
      <c r="P489" s="44">
        <v>1.32</v>
      </c>
      <c r="Q489" s="44">
        <v>0.33</v>
      </c>
      <c r="R489" s="44">
        <v>0.14000000000000001</v>
      </c>
      <c r="S489" s="44">
        <v>1.1000000000000001</v>
      </c>
      <c r="T489" s="44">
        <v>0.59</v>
      </c>
      <c r="U489" s="44">
        <v>1.0900000000000001</v>
      </c>
      <c r="V489" s="147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3"/>
    </row>
    <row r="490" spans="1:65">
      <c r="B490" s="30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BM490" s="53"/>
    </row>
    <row r="491" spans="1:65" ht="15">
      <c r="B491" s="8" t="s">
        <v>516</v>
      </c>
      <c r="BM491" s="27" t="s">
        <v>66</v>
      </c>
    </row>
    <row r="492" spans="1:65" ht="15">
      <c r="A492" s="24" t="s">
        <v>20</v>
      </c>
      <c r="B492" s="18" t="s">
        <v>118</v>
      </c>
      <c r="C492" s="15" t="s">
        <v>119</v>
      </c>
      <c r="D492" s="16" t="s">
        <v>244</v>
      </c>
      <c r="E492" s="17" t="s">
        <v>244</v>
      </c>
      <c r="F492" s="17" t="s">
        <v>244</v>
      </c>
      <c r="G492" s="17" t="s">
        <v>244</v>
      </c>
      <c r="H492" s="17" t="s">
        <v>244</v>
      </c>
      <c r="I492" s="17" t="s">
        <v>244</v>
      </c>
      <c r="J492" s="17" t="s">
        <v>244</v>
      </c>
      <c r="K492" s="17" t="s">
        <v>244</v>
      </c>
      <c r="L492" s="17" t="s">
        <v>244</v>
      </c>
      <c r="M492" s="17" t="s">
        <v>244</v>
      </c>
      <c r="N492" s="17" t="s">
        <v>244</v>
      </c>
      <c r="O492" s="17" t="s">
        <v>244</v>
      </c>
      <c r="P492" s="17" t="s">
        <v>244</v>
      </c>
      <c r="Q492" s="17" t="s">
        <v>244</v>
      </c>
      <c r="R492" s="17" t="s">
        <v>244</v>
      </c>
      <c r="S492" s="17" t="s">
        <v>244</v>
      </c>
      <c r="T492" s="17" t="s">
        <v>244</v>
      </c>
      <c r="U492" s="17" t="s">
        <v>244</v>
      </c>
      <c r="V492" s="17" t="s">
        <v>244</v>
      </c>
      <c r="W492" s="17" t="s">
        <v>244</v>
      </c>
      <c r="X492" s="147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7">
        <v>1</v>
      </c>
    </row>
    <row r="493" spans="1:65">
      <c r="A493" s="29"/>
      <c r="B493" s="19" t="s">
        <v>245</v>
      </c>
      <c r="C493" s="9" t="s">
        <v>245</v>
      </c>
      <c r="D493" s="145" t="s">
        <v>247</v>
      </c>
      <c r="E493" s="146" t="s">
        <v>248</v>
      </c>
      <c r="F493" s="146" t="s">
        <v>249</v>
      </c>
      <c r="G493" s="146" t="s">
        <v>250</v>
      </c>
      <c r="H493" s="146" t="s">
        <v>287</v>
      </c>
      <c r="I493" s="146" t="s">
        <v>251</v>
      </c>
      <c r="J493" s="146" t="s">
        <v>252</v>
      </c>
      <c r="K493" s="146" t="s">
        <v>253</v>
      </c>
      <c r="L493" s="146" t="s">
        <v>254</v>
      </c>
      <c r="M493" s="146" t="s">
        <v>255</v>
      </c>
      <c r="N493" s="146" t="s">
        <v>256</v>
      </c>
      <c r="O493" s="146" t="s">
        <v>257</v>
      </c>
      <c r="P493" s="146" t="s">
        <v>258</v>
      </c>
      <c r="Q493" s="146" t="s">
        <v>260</v>
      </c>
      <c r="R493" s="146" t="s">
        <v>261</v>
      </c>
      <c r="S493" s="146" t="s">
        <v>262</v>
      </c>
      <c r="T493" s="146" t="s">
        <v>263</v>
      </c>
      <c r="U493" s="146" t="s">
        <v>288</v>
      </c>
      <c r="V493" s="146" t="s">
        <v>290</v>
      </c>
      <c r="W493" s="146" t="s">
        <v>264</v>
      </c>
      <c r="X493" s="147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7" t="s">
        <v>3</v>
      </c>
    </row>
    <row r="494" spans="1:65">
      <c r="A494" s="29"/>
      <c r="B494" s="19"/>
      <c r="C494" s="9"/>
      <c r="D494" s="10" t="s">
        <v>291</v>
      </c>
      <c r="E494" s="11" t="s">
        <v>291</v>
      </c>
      <c r="F494" s="11" t="s">
        <v>292</v>
      </c>
      <c r="G494" s="11" t="s">
        <v>291</v>
      </c>
      <c r="H494" s="11" t="s">
        <v>291</v>
      </c>
      <c r="I494" s="11" t="s">
        <v>292</v>
      </c>
      <c r="J494" s="11" t="s">
        <v>292</v>
      </c>
      <c r="K494" s="11" t="s">
        <v>291</v>
      </c>
      <c r="L494" s="11" t="s">
        <v>291</v>
      </c>
      <c r="M494" s="11" t="s">
        <v>291</v>
      </c>
      <c r="N494" s="11" t="s">
        <v>292</v>
      </c>
      <c r="O494" s="11" t="s">
        <v>292</v>
      </c>
      <c r="P494" s="11" t="s">
        <v>291</v>
      </c>
      <c r="Q494" s="11" t="s">
        <v>291</v>
      </c>
      <c r="R494" s="11" t="s">
        <v>292</v>
      </c>
      <c r="S494" s="11" t="s">
        <v>292</v>
      </c>
      <c r="T494" s="11" t="s">
        <v>121</v>
      </c>
      <c r="U494" s="11" t="s">
        <v>121</v>
      </c>
      <c r="V494" s="11" t="s">
        <v>291</v>
      </c>
      <c r="W494" s="11" t="s">
        <v>291</v>
      </c>
      <c r="X494" s="147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7">
        <v>1</v>
      </c>
    </row>
    <row r="495" spans="1:65">
      <c r="A495" s="29"/>
      <c r="B495" s="19"/>
      <c r="C495" s="9"/>
      <c r="D495" s="25"/>
      <c r="E495" s="25"/>
      <c r="F495" s="25"/>
      <c r="G495" s="25"/>
      <c r="H495" s="25"/>
      <c r="I495" s="25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25"/>
      <c r="V495" s="25"/>
      <c r="W495" s="25"/>
      <c r="X495" s="147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7">
        <v>2</v>
      </c>
    </row>
    <row r="496" spans="1:65">
      <c r="A496" s="29"/>
      <c r="B496" s="18">
        <v>1</v>
      </c>
      <c r="C496" s="14">
        <v>1</v>
      </c>
      <c r="D496" s="210">
        <v>28.2</v>
      </c>
      <c r="E496" s="210">
        <v>31.8</v>
      </c>
      <c r="F496" s="210">
        <v>30.1</v>
      </c>
      <c r="G496" s="210">
        <v>30.599999999999998</v>
      </c>
      <c r="H496" s="210">
        <v>28</v>
      </c>
      <c r="I496" s="210">
        <v>32.689970000000002</v>
      </c>
      <c r="J496" s="210">
        <v>31</v>
      </c>
      <c r="K496" s="210">
        <v>33.6</v>
      </c>
      <c r="L496" s="211">
        <v>14</v>
      </c>
      <c r="M496" s="210">
        <v>33.299999999999997</v>
      </c>
      <c r="N496" s="210">
        <v>30.1</v>
      </c>
      <c r="O496" s="210">
        <v>31.3</v>
      </c>
      <c r="P496" s="210">
        <v>31.3</v>
      </c>
      <c r="Q496" s="220">
        <v>37</v>
      </c>
      <c r="R496" s="210">
        <v>32.9</v>
      </c>
      <c r="S496" s="210">
        <v>28.881251356771404</v>
      </c>
      <c r="T496" s="210">
        <v>32</v>
      </c>
      <c r="U496" s="210">
        <v>30.063455804028795</v>
      </c>
      <c r="V496" s="210">
        <v>30.9</v>
      </c>
      <c r="W496" s="210">
        <v>29</v>
      </c>
      <c r="X496" s="212"/>
      <c r="Y496" s="213"/>
      <c r="Z496" s="213"/>
      <c r="AA496" s="213"/>
      <c r="AB496" s="213"/>
      <c r="AC496" s="213"/>
      <c r="AD496" s="213"/>
      <c r="AE496" s="213"/>
      <c r="AF496" s="213"/>
      <c r="AG496" s="213"/>
      <c r="AH496" s="213"/>
      <c r="AI496" s="213"/>
      <c r="AJ496" s="213"/>
      <c r="AK496" s="213"/>
      <c r="AL496" s="213"/>
      <c r="AM496" s="213"/>
      <c r="AN496" s="213"/>
      <c r="AO496" s="213"/>
      <c r="AP496" s="213"/>
      <c r="AQ496" s="213"/>
      <c r="AR496" s="213"/>
      <c r="AS496" s="213"/>
      <c r="AT496" s="213"/>
      <c r="AU496" s="213"/>
      <c r="AV496" s="213"/>
      <c r="AW496" s="213"/>
      <c r="AX496" s="213"/>
      <c r="AY496" s="213"/>
      <c r="AZ496" s="213"/>
      <c r="BA496" s="213"/>
      <c r="BB496" s="213"/>
      <c r="BC496" s="213"/>
      <c r="BD496" s="213"/>
      <c r="BE496" s="213"/>
      <c r="BF496" s="213"/>
      <c r="BG496" s="213"/>
      <c r="BH496" s="213"/>
      <c r="BI496" s="213"/>
      <c r="BJ496" s="213"/>
      <c r="BK496" s="213"/>
      <c r="BL496" s="213"/>
      <c r="BM496" s="214">
        <v>1</v>
      </c>
    </row>
    <row r="497" spans="1:65">
      <c r="A497" s="29"/>
      <c r="B497" s="19">
        <v>1</v>
      </c>
      <c r="C497" s="9">
        <v>2</v>
      </c>
      <c r="D497" s="216">
        <v>28.7</v>
      </c>
      <c r="E497" s="216">
        <v>31.4</v>
      </c>
      <c r="F497" s="216">
        <v>29.4</v>
      </c>
      <c r="G497" s="216">
        <v>30.800000000000004</v>
      </c>
      <c r="H497" s="216">
        <v>28</v>
      </c>
      <c r="I497" s="216">
        <v>32.372219999999999</v>
      </c>
      <c r="J497" s="216">
        <v>30.800000000000004</v>
      </c>
      <c r="K497" s="216">
        <v>33</v>
      </c>
      <c r="L497" s="217">
        <v>14</v>
      </c>
      <c r="M497" s="216">
        <v>32.9</v>
      </c>
      <c r="N497" s="216">
        <v>30.3</v>
      </c>
      <c r="O497" s="216">
        <v>31.7</v>
      </c>
      <c r="P497" s="216">
        <v>31.100000000000005</v>
      </c>
      <c r="Q497" s="216">
        <v>36</v>
      </c>
      <c r="R497" s="216">
        <v>32.5</v>
      </c>
      <c r="S497" s="216">
        <v>29.101868766438951</v>
      </c>
      <c r="T497" s="216">
        <v>32</v>
      </c>
      <c r="U497" s="216">
        <v>31.463525723777661</v>
      </c>
      <c r="V497" s="216">
        <v>30.3</v>
      </c>
      <c r="W497" s="216">
        <v>30</v>
      </c>
      <c r="X497" s="212"/>
      <c r="Y497" s="213"/>
      <c r="Z497" s="213"/>
      <c r="AA497" s="213"/>
      <c r="AB497" s="213"/>
      <c r="AC497" s="213"/>
      <c r="AD497" s="213"/>
      <c r="AE497" s="213"/>
      <c r="AF497" s="213"/>
      <c r="AG497" s="213"/>
      <c r="AH497" s="213"/>
      <c r="AI497" s="213"/>
      <c r="AJ497" s="213"/>
      <c r="AK497" s="213"/>
      <c r="AL497" s="213"/>
      <c r="AM497" s="213"/>
      <c r="AN497" s="213"/>
      <c r="AO497" s="213"/>
      <c r="AP497" s="213"/>
      <c r="AQ497" s="213"/>
      <c r="AR497" s="213"/>
      <c r="AS497" s="213"/>
      <c r="AT497" s="213"/>
      <c r="AU497" s="213"/>
      <c r="AV497" s="213"/>
      <c r="AW497" s="213"/>
      <c r="AX497" s="213"/>
      <c r="AY497" s="213"/>
      <c r="AZ497" s="213"/>
      <c r="BA497" s="213"/>
      <c r="BB497" s="213"/>
      <c r="BC497" s="213"/>
      <c r="BD497" s="213"/>
      <c r="BE497" s="213"/>
      <c r="BF497" s="213"/>
      <c r="BG497" s="213"/>
      <c r="BH497" s="213"/>
      <c r="BI497" s="213"/>
      <c r="BJ497" s="213"/>
      <c r="BK497" s="213"/>
      <c r="BL497" s="213"/>
      <c r="BM497" s="214" t="e">
        <v>#N/A</v>
      </c>
    </row>
    <row r="498" spans="1:65">
      <c r="A498" s="29"/>
      <c r="B498" s="19">
        <v>1</v>
      </c>
      <c r="C498" s="9">
        <v>3</v>
      </c>
      <c r="D498" s="216">
        <v>29.1</v>
      </c>
      <c r="E498" s="216">
        <v>30.2</v>
      </c>
      <c r="F498" s="216">
        <v>28.9</v>
      </c>
      <c r="G498" s="216">
        <v>30.1</v>
      </c>
      <c r="H498" s="216">
        <v>28</v>
      </c>
      <c r="I498" s="216">
        <v>32.336970000000001</v>
      </c>
      <c r="J498" s="216">
        <v>30.4</v>
      </c>
      <c r="K498" s="216">
        <v>32.6</v>
      </c>
      <c r="L498" s="217">
        <v>14</v>
      </c>
      <c r="M498" s="216">
        <v>33.5</v>
      </c>
      <c r="N498" s="216">
        <v>29.9</v>
      </c>
      <c r="O498" s="216">
        <v>31.7</v>
      </c>
      <c r="P498" s="216">
        <v>31.2</v>
      </c>
      <c r="Q498" s="216">
        <v>36</v>
      </c>
      <c r="R498" s="216">
        <v>32.799999999999997</v>
      </c>
      <c r="S498" s="216">
        <v>29.587393282952732</v>
      </c>
      <c r="T498" s="216">
        <v>33</v>
      </c>
      <c r="U498" s="216">
        <v>30.084226000352061</v>
      </c>
      <c r="V498" s="216">
        <v>31.7</v>
      </c>
      <c r="W498" s="216">
        <v>31</v>
      </c>
      <c r="X498" s="212"/>
      <c r="Y498" s="213"/>
      <c r="Z498" s="213"/>
      <c r="AA498" s="213"/>
      <c r="AB498" s="213"/>
      <c r="AC498" s="213"/>
      <c r="AD498" s="213"/>
      <c r="AE498" s="213"/>
      <c r="AF498" s="213"/>
      <c r="AG498" s="213"/>
      <c r="AH498" s="213"/>
      <c r="AI498" s="213"/>
      <c r="AJ498" s="213"/>
      <c r="AK498" s="213"/>
      <c r="AL498" s="213"/>
      <c r="AM498" s="213"/>
      <c r="AN498" s="213"/>
      <c r="AO498" s="213"/>
      <c r="AP498" s="213"/>
      <c r="AQ498" s="213"/>
      <c r="AR498" s="213"/>
      <c r="AS498" s="213"/>
      <c r="AT498" s="213"/>
      <c r="AU498" s="213"/>
      <c r="AV498" s="213"/>
      <c r="AW498" s="213"/>
      <c r="AX498" s="213"/>
      <c r="AY498" s="213"/>
      <c r="AZ498" s="213"/>
      <c r="BA498" s="213"/>
      <c r="BB498" s="213"/>
      <c r="BC498" s="213"/>
      <c r="BD498" s="213"/>
      <c r="BE498" s="213"/>
      <c r="BF498" s="213"/>
      <c r="BG498" s="213"/>
      <c r="BH498" s="213"/>
      <c r="BI498" s="213"/>
      <c r="BJ498" s="213"/>
      <c r="BK498" s="213"/>
      <c r="BL498" s="213"/>
      <c r="BM498" s="214">
        <v>16</v>
      </c>
    </row>
    <row r="499" spans="1:65">
      <c r="A499" s="29"/>
      <c r="B499" s="19">
        <v>1</v>
      </c>
      <c r="C499" s="9">
        <v>4</v>
      </c>
      <c r="D499" s="216">
        <v>29</v>
      </c>
      <c r="E499" s="216">
        <v>31.4</v>
      </c>
      <c r="F499" s="216">
        <v>30</v>
      </c>
      <c r="G499" s="216">
        <v>31.100000000000005</v>
      </c>
      <c r="H499" s="216">
        <v>29</v>
      </c>
      <c r="I499" s="216">
        <v>32.190219999999997</v>
      </c>
      <c r="J499" s="216">
        <v>31.5</v>
      </c>
      <c r="K499" s="216">
        <v>33.200000000000003</v>
      </c>
      <c r="L499" s="217">
        <v>14</v>
      </c>
      <c r="M499" s="216">
        <v>32.9</v>
      </c>
      <c r="N499" s="216">
        <v>30.2</v>
      </c>
      <c r="O499" s="216">
        <v>31.6</v>
      </c>
      <c r="P499" s="216">
        <v>31.6</v>
      </c>
      <c r="Q499" s="216">
        <v>35</v>
      </c>
      <c r="R499" s="216">
        <v>32.200000000000003</v>
      </c>
      <c r="S499" s="216">
        <v>30.214866965601477</v>
      </c>
      <c r="T499" s="216">
        <v>32</v>
      </c>
      <c r="U499" s="216">
        <v>32.251787280724642</v>
      </c>
      <c r="V499" s="216">
        <v>30.7</v>
      </c>
      <c r="W499" s="216">
        <v>30</v>
      </c>
      <c r="X499" s="212"/>
      <c r="Y499" s="213"/>
      <c r="Z499" s="213"/>
      <c r="AA499" s="213"/>
      <c r="AB499" s="213"/>
      <c r="AC499" s="213"/>
      <c r="AD499" s="213"/>
      <c r="AE499" s="213"/>
      <c r="AF499" s="213"/>
      <c r="AG499" s="213"/>
      <c r="AH499" s="213"/>
      <c r="AI499" s="213"/>
      <c r="AJ499" s="213"/>
      <c r="AK499" s="213"/>
      <c r="AL499" s="213"/>
      <c r="AM499" s="213"/>
      <c r="AN499" s="213"/>
      <c r="AO499" s="213"/>
      <c r="AP499" s="213"/>
      <c r="AQ499" s="213"/>
      <c r="AR499" s="213"/>
      <c r="AS499" s="213"/>
      <c r="AT499" s="213"/>
      <c r="AU499" s="213"/>
      <c r="AV499" s="213"/>
      <c r="AW499" s="213"/>
      <c r="AX499" s="213"/>
      <c r="AY499" s="213"/>
      <c r="AZ499" s="213"/>
      <c r="BA499" s="213"/>
      <c r="BB499" s="213"/>
      <c r="BC499" s="213"/>
      <c r="BD499" s="213"/>
      <c r="BE499" s="213"/>
      <c r="BF499" s="213"/>
      <c r="BG499" s="213"/>
      <c r="BH499" s="213"/>
      <c r="BI499" s="213"/>
      <c r="BJ499" s="213"/>
      <c r="BK499" s="213"/>
      <c r="BL499" s="213"/>
      <c r="BM499" s="214">
        <v>31.224184908474029</v>
      </c>
    </row>
    <row r="500" spans="1:65">
      <c r="A500" s="29"/>
      <c r="B500" s="19">
        <v>1</v>
      </c>
      <c r="C500" s="9">
        <v>5</v>
      </c>
      <c r="D500" s="216">
        <v>29.1</v>
      </c>
      <c r="E500" s="216">
        <v>31.4</v>
      </c>
      <c r="F500" s="216">
        <v>30</v>
      </c>
      <c r="G500" s="216">
        <v>30.9</v>
      </c>
      <c r="H500" s="216">
        <v>30</v>
      </c>
      <c r="I500" s="216">
        <v>32.909700000000001</v>
      </c>
      <c r="J500" s="216">
        <v>31.7</v>
      </c>
      <c r="K500" s="216">
        <v>32.799999999999997</v>
      </c>
      <c r="L500" s="217">
        <v>14</v>
      </c>
      <c r="M500" s="216">
        <v>32.5</v>
      </c>
      <c r="N500" s="216">
        <v>30</v>
      </c>
      <c r="O500" s="216">
        <v>29.8</v>
      </c>
      <c r="P500" s="216">
        <v>31.100000000000005</v>
      </c>
      <c r="Q500" s="216">
        <v>35</v>
      </c>
      <c r="R500" s="216">
        <v>32.4</v>
      </c>
      <c r="S500" s="216">
        <v>29.542735673878013</v>
      </c>
      <c r="T500" s="216">
        <v>32</v>
      </c>
      <c r="U500" s="216">
        <v>31.451726528283487</v>
      </c>
      <c r="V500" s="216">
        <v>30.599999999999998</v>
      </c>
      <c r="W500" s="216">
        <v>31</v>
      </c>
      <c r="X500" s="212"/>
      <c r="Y500" s="213"/>
      <c r="Z500" s="213"/>
      <c r="AA500" s="213"/>
      <c r="AB500" s="213"/>
      <c r="AC500" s="213"/>
      <c r="AD500" s="213"/>
      <c r="AE500" s="213"/>
      <c r="AF500" s="213"/>
      <c r="AG500" s="213"/>
      <c r="AH500" s="213"/>
      <c r="AI500" s="213"/>
      <c r="AJ500" s="213"/>
      <c r="AK500" s="213"/>
      <c r="AL500" s="213"/>
      <c r="AM500" s="213"/>
      <c r="AN500" s="213"/>
      <c r="AO500" s="213"/>
      <c r="AP500" s="213"/>
      <c r="AQ500" s="213"/>
      <c r="AR500" s="213"/>
      <c r="AS500" s="213"/>
      <c r="AT500" s="213"/>
      <c r="AU500" s="213"/>
      <c r="AV500" s="213"/>
      <c r="AW500" s="213"/>
      <c r="AX500" s="213"/>
      <c r="AY500" s="213"/>
      <c r="AZ500" s="213"/>
      <c r="BA500" s="213"/>
      <c r="BB500" s="213"/>
      <c r="BC500" s="213"/>
      <c r="BD500" s="213"/>
      <c r="BE500" s="213"/>
      <c r="BF500" s="213"/>
      <c r="BG500" s="213"/>
      <c r="BH500" s="213"/>
      <c r="BI500" s="213"/>
      <c r="BJ500" s="213"/>
      <c r="BK500" s="213"/>
      <c r="BL500" s="213"/>
      <c r="BM500" s="214">
        <v>41</v>
      </c>
    </row>
    <row r="501" spans="1:65">
      <c r="A501" s="29"/>
      <c r="B501" s="19">
        <v>1</v>
      </c>
      <c r="C501" s="9">
        <v>6</v>
      </c>
      <c r="D501" s="216">
        <v>29.4</v>
      </c>
      <c r="E501" s="216">
        <v>30.7</v>
      </c>
      <c r="F501" s="216">
        <v>29.9</v>
      </c>
      <c r="G501" s="216">
        <v>30.800000000000004</v>
      </c>
      <c r="H501" s="216">
        <v>29</v>
      </c>
      <c r="I501" s="216">
        <v>33.080469999999998</v>
      </c>
      <c r="J501" s="216">
        <v>31.899999999999995</v>
      </c>
      <c r="K501" s="216">
        <v>33.4</v>
      </c>
      <c r="L501" s="217">
        <v>14</v>
      </c>
      <c r="M501" s="216">
        <v>33</v>
      </c>
      <c r="N501" s="216">
        <v>30.5</v>
      </c>
      <c r="O501" s="216">
        <v>30</v>
      </c>
      <c r="P501" s="216">
        <v>31.8</v>
      </c>
      <c r="Q501" s="216">
        <v>35</v>
      </c>
      <c r="R501" s="216">
        <v>32.200000000000003</v>
      </c>
      <c r="S501" s="216">
        <v>29.969070287691668</v>
      </c>
      <c r="T501" s="216">
        <v>33</v>
      </c>
      <c r="U501" s="216">
        <v>30.865621895537938</v>
      </c>
      <c r="V501" s="216">
        <v>30.7</v>
      </c>
      <c r="W501" s="216">
        <v>29</v>
      </c>
      <c r="X501" s="212"/>
      <c r="Y501" s="213"/>
      <c r="Z501" s="213"/>
      <c r="AA501" s="213"/>
      <c r="AB501" s="213"/>
      <c r="AC501" s="213"/>
      <c r="AD501" s="213"/>
      <c r="AE501" s="213"/>
      <c r="AF501" s="213"/>
      <c r="AG501" s="213"/>
      <c r="AH501" s="213"/>
      <c r="AI501" s="213"/>
      <c r="AJ501" s="213"/>
      <c r="AK501" s="213"/>
      <c r="AL501" s="213"/>
      <c r="AM501" s="213"/>
      <c r="AN501" s="213"/>
      <c r="AO501" s="213"/>
      <c r="AP501" s="213"/>
      <c r="AQ501" s="213"/>
      <c r="AR501" s="213"/>
      <c r="AS501" s="213"/>
      <c r="AT501" s="213"/>
      <c r="AU501" s="213"/>
      <c r="AV501" s="213"/>
      <c r="AW501" s="213"/>
      <c r="AX501" s="213"/>
      <c r="AY501" s="213"/>
      <c r="AZ501" s="213"/>
      <c r="BA501" s="213"/>
      <c r="BB501" s="213"/>
      <c r="BC501" s="213"/>
      <c r="BD501" s="213"/>
      <c r="BE501" s="213"/>
      <c r="BF501" s="213"/>
      <c r="BG501" s="213"/>
      <c r="BH501" s="213"/>
      <c r="BI501" s="213"/>
      <c r="BJ501" s="213"/>
      <c r="BK501" s="213"/>
      <c r="BL501" s="213"/>
      <c r="BM501" s="218"/>
    </row>
    <row r="502" spans="1:65">
      <c r="A502" s="29"/>
      <c r="B502" s="20" t="s">
        <v>271</v>
      </c>
      <c r="C502" s="12"/>
      <c r="D502" s="219">
        <v>28.916666666666668</v>
      </c>
      <c r="E502" s="219">
        <v>31.150000000000002</v>
      </c>
      <c r="F502" s="219">
        <v>29.716666666666669</v>
      </c>
      <c r="G502" s="219">
        <v>30.716666666666669</v>
      </c>
      <c r="H502" s="219">
        <v>28.666666666666668</v>
      </c>
      <c r="I502" s="219">
        <v>32.596591666666662</v>
      </c>
      <c r="J502" s="219">
        <v>31.216666666666669</v>
      </c>
      <c r="K502" s="219">
        <v>33.1</v>
      </c>
      <c r="L502" s="219">
        <v>14</v>
      </c>
      <c r="M502" s="219">
        <v>33.016666666666666</v>
      </c>
      <c r="N502" s="219">
        <v>30.166666666666668</v>
      </c>
      <c r="O502" s="219">
        <v>31.016666666666669</v>
      </c>
      <c r="P502" s="219">
        <v>31.350000000000005</v>
      </c>
      <c r="Q502" s="219">
        <v>35.666666666666664</v>
      </c>
      <c r="R502" s="219">
        <v>32.5</v>
      </c>
      <c r="S502" s="219">
        <v>29.549531055555704</v>
      </c>
      <c r="T502" s="219">
        <v>32.333333333333336</v>
      </c>
      <c r="U502" s="219">
        <v>31.030057205450763</v>
      </c>
      <c r="V502" s="219">
        <v>30.816666666666666</v>
      </c>
      <c r="W502" s="219">
        <v>30</v>
      </c>
      <c r="X502" s="212"/>
      <c r="Y502" s="213"/>
      <c r="Z502" s="213"/>
      <c r="AA502" s="213"/>
      <c r="AB502" s="213"/>
      <c r="AC502" s="213"/>
      <c r="AD502" s="213"/>
      <c r="AE502" s="213"/>
      <c r="AF502" s="213"/>
      <c r="AG502" s="213"/>
      <c r="AH502" s="213"/>
      <c r="AI502" s="213"/>
      <c r="AJ502" s="213"/>
      <c r="AK502" s="213"/>
      <c r="AL502" s="213"/>
      <c r="AM502" s="213"/>
      <c r="AN502" s="213"/>
      <c r="AO502" s="213"/>
      <c r="AP502" s="213"/>
      <c r="AQ502" s="213"/>
      <c r="AR502" s="213"/>
      <c r="AS502" s="213"/>
      <c r="AT502" s="213"/>
      <c r="AU502" s="213"/>
      <c r="AV502" s="213"/>
      <c r="AW502" s="213"/>
      <c r="AX502" s="213"/>
      <c r="AY502" s="213"/>
      <c r="AZ502" s="213"/>
      <c r="BA502" s="213"/>
      <c r="BB502" s="213"/>
      <c r="BC502" s="213"/>
      <c r="BD502" s="213"/>
      <c r="BE502" s="213"/>
      <c r="BF502" s="213"/>
      <c r="BG502" s="213"/>
      <c r="BH502" s="213"/>
      <c r="BI502" s="213"/>
      <c r="BJ502" s="213"/>
      <c r="BK502" s="213"/>
      <c r="BL502" s="213"/>
      <c r="BM502" s="218"/>
    </row>
    <row r="503" spans="1:65">
      <c r="A503" s="29"/>
      <c r="B503" s="3" t="s">
        <v>272</v>
      </c>
      <c r="C503" s="28"/>
      <c r="D503" s="216">
        <v>29.05</v>
      </c>
      <c r="E503" s="216">
        <v>31.4</v>
      </c>
      <c r="F503" s="216">
        <v>29.95</v>
      </c>
      <c r="G503" s="216">
        <v>30.800000000000004</v>
      </c>
      <c r="H503" s="216">
        <v>28.5</v>
      </c>
      <c r="I503" s="216">
        <v>32.531095000000001</v>
      </c>
      <c r="J503" s="216">
        <v>31.25</v>
      </c>
      <c r="K503" s="216">
        <v>33.1</v>
      </c>
      <c r="L503" s="216">
        <v>14</v>
      </c>
      <c r="M503" s="216">
        <v>32.950000000000003</v>
      </c>
      <c r="N503" s="216">
        <v>30.15</v>
      </c>
      <c r="O503" s="216">
        <v>31.450000000000003</v>
      </c>
      <c r="P503" s="216">
        <v>31.25</v>
      </c>
      <c r="Q503" s="216">
        <v>35.5</v>
      </c>
      <c r="R503" s="216">
        <v>32.450000000000003</v>
      </c>
      <c r="S503" s="216">
        <v>29.565064478415373</v>
      </c>
      <c r="T503" s="216">
        <v>32</v>
      </c>
      <c r="U503" s="216">
        <v>31.158674211910714</v>
      </c>
      <c r="V503" s="216">
        <v>30.7</v>
      </c>
      <c r="W503" s="216">
        <v>30</v>
      </c>
      <c r="X503" s="212"/>
      <c r="Y503" s="213"/>
      <c r="Z503" s="213"/>
      <c r="AA503" s="213"/>
      <c r="AB503" s="213"/>
      <c r="AC503" s="213"/>
      <c r="AD503" s="213"/>
      <c r="AE503" s="213"/>
      <c r="AF503" s="213"/>
      <c r="AG503" s="213"/>
      <c r="AH503" s="213"/>
      <c r="AI503" s="213"/>
      <c r="AJ503" s="213"/>
      <c r="AK503" s="213"/>
      <c r="AL503" s="213"/>
      <c r="AM503" s="213"/>
      <c r="AN503" s="213"/>
      <c r="AO503" s="213"/>
      <c r="AP503" s="213"/>
      <c r="AQ503" s="213"/>
      <c r="AR503" s="213"/>
      <c r="AS503" s="213"/>
      <c r="AT503" s="213"/>
      <c r="AU503" s="213"/>
      <c r="AV503" s="213"/>
      <c r="AW503" s="213"/>
      <c r="AX503" s="213"/>
      <c r="AY503" s="213"/>
      <c r="AZ503" s="213"/>
      <c r="BA503" s="213"/>
      <c r="BB503" s="213"/>
      <c r="BC503" s="213"/>
      <c r="BD503" s="213"/>
      <c r="BE503" s="213"/>
      <c r="BF503" s="213"/>
      <c r="BG503" s="213"/>
      <c r="BH503" s="213"/>
      <c r="BI503" s="213"/>
      <c r="BJ503" s="213"/>
      <c r="BK503" s="213"/>
      <c r="BL503" s="213"/>
      <c r="BM503" s="218"/>
    </row>
    <row r="504" spans="1:65">
      <c r="A504" s="29"/>
      <c r="B504" s="3" t="s">
        <v>273</v>
      </c>
      <c r="C504" s="28"/>
      <c r="D504" s="23">
        <v>0.41673332800085333</v>
      </c>
      <c r="E504" s="23">
        <v>0.58566201857385303</v>
      </c>
      <c r="F504" s="23">
        <v>0.47081489639418528</v>
      </c>
      <c r="G504" s="23">
        <v>0.3430257521916793</v>
      </c>
      <c r="H504" s="23">
        <v>0.81649658092772603</v>
      </c>
      <c r="I504" s="23">
        <v>0.35320774880609163</v>
      </c>
      <c r="J504" s="23">
        <v>0.57763887219149723</v>
      </c>
      <c r="K504" s="23">
        <v>0.3741657386773945</v>
      </c>
      <c r="L504" s="23">
        <v>0</v>
      </c>
      <c r="M504" s="23">
        <v>0.34880749227427221</v>
      </c>
      <c r="N504" s="23">
        <v>0.21602468994692903</v>
      </c>
      <c r="O504" s="23">
        <v>0.87958323464392285</v>
      </c>
      <c r="P504" s="23">
        <v>0.28809720581775744</v>
      </c>
      <c r="Q504" s="23">
        <v>0.81649658092772603</v>
      </c>
      <c r="R504" s="23">
        <v>0.29664793948382451</v>
      </c>
      <c r="S504" s="23">
        <v>0.50342110541330432</v>
      </c>
      <c r="T504" s="23">
        <v>0.51639777949432231</v>
      </c>
      <c r="U504" s="23">
        <v>0.86189074248920261</v>
      </c>
      <c r="V504" s="23">
        <v>0.47504385762439505</v>
      </c>
      <c r="W504" s="23">
        <v>0.89442719099991586</v>
      </c>
      <c r="X504" s="147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3"/>
    </row>
    <row r="505" spans="1:65">
      <c r="A505" s="29"/>
      <c r="B505" s="3" t="s">
        <v>86</v>
      </c>
      <c r="C505" s="28"/>
      <c r="D505" s="13">
        <v>1.4411527193113083E-2</v>
      </c>
      <c r="E505" s="13">
        <v>1.8801348910878105E-2</v>
      </c>
      <c r="F505" s="13">
        <v>1.5843462581969218E-2</v>
      </c>
      <c r="G505" s="13">
        <v>1.116741461285988E-2</v>
      </c>
      <c r="H505" s="13">
        <v>2.8482438869571837E-2</v>
      </c>
      <c r="I505" s="13">
        <v>1.0835726397962108E-2</v>
      </c>
      <c r="J505" s="13">
        <v>1.8504181703945452E-2</v>
      </c>
      <c r="K505" s="13">
        <v>1.130410086638654E-2</v>
      </c>
      <c r="L505" s="13">
        <v>0</v>
      </c>
      <c r="M505" s="13">
        <v>1.0564588357625609E-2</v>
      </c>
      <c r="N505" s="13">
        <v>7.1610394457545532E-3</v>
      </c>
      <c r="O505" s="13">
        <v>2.8358406275462315E-2</v>
      </c>
      <c r="P505" s="13">
        <v>9.1897035348566958E-3</v>
      </c>
      <c r="Q505" s="13">
        <v>2.2892427502646525E-2</v>
      </c>
      <c r="R505" s="13">
        <v>9.1276289071945994E-3</v>
      </c>
      <c r="S505" s="13">
        <v>1.7036517583538927E-2</v>
      </c>
      <c r="T505" s="13">
        <v>1.5971065345185224E-2</v>
      </c>
      <c r="U505" s="13">
        <v>2.7775995924938297E-2</v>
      </c>
      <c r="V505" s="13">
        <v>1.5415160333944675E-2</v>
      </c>
      <c r="W505" s="13">
        <v>2.9814239699997195E-2</v>
      </c>
      <c r="X505" s="147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3"/>
    </row>
    <row r="506" spans="1:65">
      <c r="A506" s="29"/>
      <c r="B506" s="3" t="s">
        <v>274</v>
      </c>
      <c r="C506" s="28"/>
      <c r="D506" s="13">
        <v>-7.3901632614951529E-2</v>
      </c>
      <c r="E506" s="13">
        <v>-2.3758797448670821E-3</v>
      </c>
      <c r="F506" s="13">
        <v>-4.8280467407757044E-2</v>
      </c>
      <c r="G506" s="13">
        <v>-1.6254010898764104E-2</v>
      </c>
      <c r="H506" s="13">
        <v>-8.1908246742199764E-2</v>
      </c>
      <c r="I506" s="13">
        <v>4.3953325353904393E-2</v>
      </c>
      <c r="J506" s="13">
        <v>-2.4078264426752316E-4</v>
      </c>
      <c r="K506" s="13">
        <v>6.0075710447669239E-2</v>
      </c>
      <c r="L506" s="13">
        <v>-0.55162960887409751</v>
      </c>
      <c r="M506" s="13">
        <v>5.7406839071919791E-2</v>
      </c>
      <c r="N506" s="13">
        <v>-3.3868561978710243E-2</v>
      </c>
      <c r="O506" s="13">
        <v>-6.6460739460660889E-3</v>
      </c>
      <c r="P506" s="13">
        <v>4.0294115569317057E-3</v>
      </c>
      <c r="Q506" s="13">
        <v>0.14227694882075137</v>
      </c>
      <c r="R506" s="13">
        <v>4.0859836542273431E-2</v>
      </c>
      <c r="S506" s="13">
        <v>-5.3633228788106391E-2</v>
      </c>
      <c r="T506" s="13">
        <v>3.5522093790774756E-2</v>
      </c>
      <c r="U506" s="13">
        <v>-6.2172224380653285E-3</v>
      </c>
      <c r="V506" s="13">
        <v>-1.3051365247864766E-2</v>
      </c>
      <c r="W506" s="13">
        <v>-3.9206304730209141E-2</v>
      </c>
      <c r="X506" s="147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3"/>
    </row>
    <row r="507" spans="1:65">
      <c r="A507" s="29"/>
      <c r="B507" s="45" t="s">
        <v>275</v>
      </c>
      <c r="C507" s="46"/>
      <c r="D507" s="44">
        <v>1.0900000000000001</v>
      </c>
      <c r="E507" s="44">
        <v>7.0000000000000007E-2</v>
      </c>
      <c r="F507" s="44">
        <v>0.67</v>
      </c>
      <c r="G507" s="44">
        <v>0.16</v>
      </c>
      <c r="H507" s="44">
        <v>1.21</v>
      </c>
      <c r="I507" s="44">
        <v>0.81</v>
      </c>
      <c r="J507" s="44">
        <v>0.1</v>
      </c>
      <c r="K507" s="44">
        <v>1.07</v>
      </c>
      <c r="L507" s="44">
        <v>8.77</v>
      </c>
      <c r="M507" s="44">
        <v>1.03</v>
      </c>
      <c r="N507" s="44">
        <v>0.44</v>
      </c>
      <c r="O507" s="44">
        <v>0</v>
      </c>
      <c r="P507" s="44">
        <v>0.17</v>
      </c>
      <c r="Q507" s="44">
        <v>2.39</v>
      </c>
      <c r="R507" s="44">
        <v>0.76</v>
      </c>
      <c r="S507" s="44">
        <v>0.76</v>
      </c>
      <c r="T507" s="44">
        <v>0.68</v>
      </c>
      <c r="U507" s="44">
        <v>0</v>
      </c>
      <c r="V507" s="44">
        <v>0.11</v>
      </c>
      <c r="W507" s="44">
        <v>0.53</v>
      </c>
      <c r="X507" s="147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3"/>
    </row>
    <row r="508" spans="1:65">
      <c r="B508" s="30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BM508" s="53"/>
    </row>
    <row r="509" spans="1:65" ht="15">
      <c r="B509" s="8" t="s">
        <v>517</v>
      </c>
      <c r="BM509" s="27" t="s">
        <v>66</v>
      </c>
    </row>
    <row r="510" spans="1:65" ht="15">
      <c r="A510" s="24" t="s">
        <v>23</v>
      </c>
      <c r="B510" s="18" t="s">
        <v>118</v>
      </c>
      <c r="C510" s="15" t="s">
        <v>119</v>
      </c>
      <c r="D510" s="16" t="s">
        <v>244</v>
      </c>
      <c r="E510" s="17" t="s">
        <v>244</v>
      </c>
      <c r="F510" s="17" t="s">
        <v>244</v>
      </c>
      <c r="G510" s="17" t="s">
        <v>244</v>
      </c>
      <c r="H510" s="17" t="s">
        <v>244</v>
      </c>
      <c r="I510" s="17" t="s">
        <v>244</v>
      </c>
      <c r="J510" s="17" t="s">
        <v>244</v>
      </c>
      <c r="K510" s="17" t="s">
        <v>244</v>
      </c>
      <c r="L510" s="17" t="s">
        <v>244</v>
      </c>
      <c r="M510" s="17" t="s">
        <v>244</v>
      </c>
      <c r="N510" s="147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7">
        <v>1</v>
      </c>
    </row>
    <row r="511" spans="1:65">
      <c r="A511" s="29"/>
      <c r="B511" s="19" t="s">
        <v>245</v>
      </c>
      <c r="C511" s="9" t="s">
        <v>245</v>
      </c>
      <c r="D511" s="145" t="s">
        <v>247</v>
      </c>
      <c r="E511" s="146" t="s">
        <v>249</v>
      </c>
      <c r="F511" s="146" t="s">
        <v>287</v>
      </c>
      <c r="G511" s="146" t="s">
        <v>252</v>
      </c>
      <c r="H511" s="146" t="s">
        <v>254</v>
      </c>
      <c r="I511" s="146" t="s">
        <v>257</v>
      </c>
      <c r="J511" s="146" t="s">
        <v>260</v>
      </c>
      <c r="K511" s="146" t="s">
        <v>261</v>
      </c>
      <c r="L511" s="146" t="s">
        <v>262</v>
      </c>
      <c r="M511" s="146" t="s">
        <v>264</v>
      </c>
      <c r="N511" s="147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7" t="s">
        <v>3</v>
      </c>
    </row>
    <row r="512" spans="1:65">
      <c r="A512" s="29"/>
      <c r="B512" s="19"/>
      <c r="C512" s="9"/>
      <c r="D512" s="10" t="s">
        <v>291</v>
      </c>
      <c r="E512" s="11" t="s">
        <v>292</v>
      </c>
      <c r="F512" s="11" t="s">
        <v>291</v>
      </c>
      <c r="G512" s="11" t="s">
        <v>292</v>
      </c>
      <c r="H512" s="11" t="s">
        <v>291</v>
      </c>
      <c r="I512" s="11" t="s">
        <v>292</v>
      </c>
      <c r="J512" s="11" t="s">
        <v>292</v>
      </c>
      <c r="K512" s="11" t="s">
        <v>292</v>
      </c>
      <c r="L512" s="11" t="s">
        <v>292</v>
      </c>
      <c r="M512" s="11" t="s">
        <v>291</v>
      </c>
      <c r="N512" s="147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7">
        <v>2</v>
      </c>
    </row>
    <row r="513" spans="1:65">
      <c r="A513" s="29"/>
      <c r="B513" s="19"/>
      <c r="C513" s="9"/>
      <c r="D513" s="25"/>
      <c r="E513" s="25"/>
      <c r="F513" s="25"/>
      <c r="G513" s="25"/>
      <c r="H513" s="25"/>
      <c r="I513" s="25"/>
      <c r="J513" s="25"/>
      <c r="K513" s="25"/>
      <c r="L513" s="25"/>
      <c r="M513" s="25"/>
      <c r="N513" s="147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7">
        <v>3</v>
      </c>
    </row>
    <row r="514" spans="1:65">
      <c r="A514" s="29"/>
      <c r="B514" s="18">
        <v>1</v>
      </c>
      <c r="C514" s="14">
        <v>1</v>
      </c>
      <c r="D514" s="21">
        <v>0.27</v>
      </c>
      <c r="E514" s="21">
        <v>0.27</v>
      </c>
      <c r="F514" s="143">
        <v>0.19</v>
      </c>
      <c r="G514" s="21">
        <v>0.3</v>
      </c>
      <c r="H514" s="21">
        <v>0.24</v>
      </c>
      <c r="I514" s="21">
        <v>0.3</v>
      </c>
      <c r="J514" s="21">
        <v>0.31</v>
      </c>
      <c r="K514" s="21">
        <v>0.26</v>
      </c>
      <c r="L514" s="21">
        <v>0.2745435960239867</v>
      </c>
      <c r="M514" s="21">
        <v>0.27</v>
      </c>
      <c r="N514" s="147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7">
        <v>1</v>
      </c>
    </row>
    <row r="515" spans="1:65">
      <c r="A515" s="29"/>
      <c r="B515" s="19">
        <v>1</v>
      </c>
      <c r="C515" s="9">
        <v>2</v>
      </c>
      <c r="D515" s="11">
        <v>0.25</v>
      </c>
      <c r="E515" s="11">
        <v>0.26</v>
      </c>
      <c r="F515" s="11">
        <v>0.31</v>
      </c>
      <c r="G515" s="11">
        <v>0.27</v>
      </c>
      <c r="H515" s="11">
        <v>0.23</v>
      </c>
      <c r="I515" s="11">
        <v>0.28999999999999998</v>
      </c>
      <c r="J515" s="11">
        <v>0.31</v>
      </c>
      <c r="K515" s="11">
        <v>0.26</v>
      </c>
      <c r="L515" s="11">
        <v>0.27245994579285432</v>
      </c>
      <c r="M515" s="11">
        <v>0.27</v>
      </c>
      <c r="N515" s="147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7" t="e">
        <v>#N/A</v>
      </c>
    </row>
    <row r="516" spans="1:65">
      <c r="A516" s="29"/>
      <c r="B516" s="19">
        <v>1</v>
      </c>
      <c r="C516" s="9">
        <v>3</v>
      </c>
      <c r="D516" s="11">
        <v>0.25</v>
      </c>
      <c r="E516" s="11">
        <v>0.26</v>
      </c>
      <c r="F516" s="11">
        <v>0.3</v>
      </c>
      <c r="G516" s="11">
        <v>0.28999999999999998</v>
      </c>
      <c r="H516" s="11">
        <v>0.24</v>
      </c>
      <c r="I516" s="11">
        <v>0.3</v>
      </c>
      <c r="J516" s="11">
        <v>0.3</v>
      </c>
      <c r="K516" s="11">
        <v>0.26</v>
      </c>
      <c r="L516" s="11">
        <v>0.26760139053446114</v>
      </c>
      <c r="M516" s="11">
        <v>0.27</v>
      </c>
      <c r="N516" s="147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7">
        <v>16</v>
      </c>
    </row>
    <row r="517" spans="1:65">
      <c r="A517" s="29"/>
      <c r="B517" s="19">
        <v>1</v>
      </c>
      <c r="C517" s="9">
        <v>4</v>
      </c>
      <c r="D517" s="11">
        <v>0.28999999999999998</v>
      </c>
      <c r="E517" s="11">
        <v>0.25</v>
      </c>
      <c r="F517" s="11">
        <v>0.3</v>
      </c>
      <c r="G517" s="11">
        <v>0.28000000000000003</v>
      </c>
      <c r="H517" s="11">
        <v>0.23</v>
      </c>
      <c r="I517" s="11">
        <v>0.28999999999999998</v>
      </c>
      <c r="J517" s="11">
        <v>0.3</v>
      </c>
      <c r="K517" s="11">
        <v>0.28000000000000003</v>
      </c>
      <c r="L517" s="11">
        <v>0.27383012434902709</v>
      </c>
      <c r="M517" s="11">
        <v>0.25</v>
      </c>
      <c r="N517" s="147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7">
        <v>0.2750591961166744</v>
      </c>
    </row>
    <row r="518" spans="1:65">
      <c r="A518" s="29"/>
      <c r="B518" s="19">
        <v>1</v>
      </c>
      <c r="C518" s="9">
        <v>5</v>
      </c>
      <c r="D518" s="11">
        <v>0.27</v>
      </c>
      <c r="E518" s="11">
        <v>0.26</v>
      </c>
      <c r="F518" s="11">
        <v>0.3</v>
      </c>
      <c r="G518" s="11">
        <v>0.28000000000000003</v>
      </c>
      <c r="H518" s="11">
        <v>0.24</v>
      </c>
      <c r="I518" s="11">
        <v>0.28000000000000003</v>
      </c>
      <c r="J518" s="11">
        <v>0.31</v>
      </c>
      <c r="K518" s="11">
        <v>0.28000000000000003</v>
      </c>
      <c r="L518" s="11">
        <v>0.2672387172615156</v>
      </c>
      <c r="M518" s="11">
        <v>0.27</v>
      </c>
      <c r="N518" s="147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7">
        <v>42</v>
      </c>
    </row>
    <row r="519" spans="1:65">
      <c r="A519" s="29"/>
      <c r="B519" s="19">
        <v>1</v>
      </c>
      <c r="C519" s="9">
        <v>6</v>
      </c>
      <c r="D519" s="11">
        <v>0.28000000000000003</v>
      </c>
      <c r="E519" s="11">
        <v>0.27</v>
      </c>
      <c r="F519" s="11">
        <v>0.3</v>
      </c>
      <c r="G519" s="11">
        <v>0.28999999999999998</v>
      </c>
      <c r="H519" s="11">
        <v>0.24</v>
      </c>
      <c r="I519" s="11">
        <v>0.26</v>
      </c>
      <c r="J519" s="11">
        <v>0.31</v>
      </c>
      <c r="K519" s="11">
        <v>0.27</v>
      </c>
      <c r="L519" s="11">
        <v>0.27587799303861849</v>
      </c>
      <c r="M519" s="11">
        <v>0.25</v>
      </c>
      <c r="N519" s="147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3"/>
    </row>
    <row r="520" spans="1:65">
      <c r="A520" s="29"/>
      <c r="B520" s="20" t="s">
        <v>271</v>
      </c>
      <c r="C520" s="12"/>
      <c r="D520" s="22">
        <v>0.26833333333333337</v>
      </c>
      <c r="E520" s="22">
        <v>0.26166666666666666</v>
      </c>
      <c r="F520" s="22">
        <v>0.28333333333333338</v>
      </c>
      <c r="G520" s="22">
        <v>0.28500000000000003</v>
      </c>
      <c r="H520" s="22">
        <v>0.23666666666666666</v>
      </c>
      <c r="I520" s="22">
        <v>0.28666666666666668</v>
      </c>
      <c r="J520" s="22">
        <v>0.3066666666666667</v>
      </c>
      <c r="K520" s="22">
        <v>0.26833333333333337</v>
      </c>
      <c r="L520" s="22">
        <v>0.27192529450007724</v>
      </c>
      <c r="M520" s="22">
        <v>0.26333333333333336</v>
      </c>
      <c r="N520" s="147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3"/>
    </row>
    <row r="521" spans="1:65">
      <c r="A521" s="29"/>
      <c r="B521" s="3" t="s">
        <v>272</v>
      </c>
      <c r="C521" s="28"/>
      <c r="D521" s="11">
        <v>0.27</v>
      </c>
      <c r="E521" s="11">
        <v>0.26</v>
      </c>
      <c r="F521" s="11">
        <v>0.3</v>
      </c>
      <c r="G521" s="11">
        <v>0.28500000000000003</v>
      </c>
      <c r="H521" s="11">
        <v>0.24</v>
      </c>
      <c r="I521" s="11">
        <v>0.28999999999999998</v>
      </c>
      <c r="J521" s="11">
        <v>0.31</v>
      </c>
      <c r="K521" s="11">
        <v>0.26500000000000001</v>
      </c>
      <c r="L521" s="11">
        <v>0.27314503507094068</v>
      </c>
      <c r="M521" s="11">
        <v>0.27</v>
      </c>
      <c r="N521" s="147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3"/>
    </row>
    <row r="522" spans="1:65">
      <c r="A522" s="29"/>
      <c r="B522" s="3" t="s">
        <v>273</v>
      </c>
      <c r="C522" s="28"/>
      <c r="D522" s="23">
        <v>1.6020819787597222E-2</v>
      </c>
      <c r="E522" s="23">
        <v>7.5277265270908165E-3</v>
      </c>
      <c r="F522" s="23">
        <v>4.5898438608155782E-2</v>
      </c>
      <c r="G522" s="23">
        <v>1.0488088481701498E-2</v>
      </c>
      <c r="H522" s="23">
        <v>5.163977794943213E-3</v>
      </c>
      <c r="I522" s="23">
        <v>1.5055453054181609E-2</v>
      </c>
      <c r="J522" s="23">
        <v>5.1639777949432268E-3</v>
      </c>
      <c r="K522" s="23">
        <v>9.8319208025017587E-3</v>
      </c>
      <c r="L522" s="23">
        <v>3.6620679699286281E-3</v>
      </c>
      <c r="M522" s="23">
        <v>1.0327955589886454E-2</v>
      </c>
      <c r="N522" s="230"/>
      <c r="O522" s="231"/>
      <c r="P522" s="231"/>
      <c r="Q522" s="231"/>
      <c r="R522" s="231"/>
      <c r="S522" s="231"/>
      <c r="T522" s="231"/>
      <c r="U522" s="231"/>
      <c r="V522" s="231"/>
      <c r="W522" s="231"/>
      <c r="X522" s="231"/>
      <c r="Y522" s="231"/>
      <c r="Z522" s="231"/>
      <c r="AA522" s="231"/>
      <c r="AB522" s="231"/>
      <c r="AC522" s="231"/>
      <c r="AD522" s="231"/>
      <c r="AE522" s="231"/>
      <c r="AF522" s="231"/>
      <c r="AG522" s="231"/>
      <c r="AH522" s="231"/>
      <c r="AI522" s="231"/>
      <c r="AJ522" s="231"/>
      <c r="AK522" s="231"/>
      <c r="AL522" s="231"/>
      <c r="AM522" s="231"/>
      <c r="AN522" s="231"/>
      <c r="AO522" s="231"/>
      <c r="AP522" s="231"/>
      <c r="AQ522" s="231"/>
      <c r="AR522" s="231"/>
      <c r="AS522" s="231"/>
      <c r="AT522" s="231"/>
      <c r="AU522" s="231"/>
      <c r="AV522" s="231"/>
      <c r="AW522" s="231"/>
      <c r="AX522" s="231"/>
      <c r="AY522" s="231"/>
      <c r="AZ522" s="231"/>
      <c r="BA522" s="231"/>
      <c r="BB522" s="231"/>
      <c r="BC522" s="231"/>
      <c r="BD522" s="231"/>
      <c r="BE522" s="231"/>
      <c r="BF522" s="231"/>
      <c r="BG522" s="231"/>
      <c r="BH522" s="231"/>
      <c r="BI522" s="231"/>
      <c r="BJ522" s="231"/>
      <c r="BK522" s="231"/>
      <c r="BL522" s="231"/>
      <c r="BM522" s="54"/>
    </row>
    <row r="523" spans="1:65">
      <c r="A523" s="29"/>
      <c r="B523" s="3" t="s">
        <v>86</v>
      </c>
      <c r="C523" s="28"/>
      <c r="D523" s="13">
        <v>5.9704918463095231E-2</v>
      </c>
      <c r="E523" s="13">
        <v>2.8768381632194206E-2</v>
      </c>
      <c r="F523" s="13">
        <v>0.16199448920525567</v>
      </c>
      <c r="G523" s="13">
        <v>3.6800310462110512E-2</v>
      </c>
      <c r="H523" s="13">
        <v>2.1819624485675548E-2</v>
      </c>
      <c r="I523" s="13">
        <v>5.2519022282028864E-2</v>
      </c>
      <c r="J523" s="13">
        <v>1.683905802698878E-2</v>
      </c>
      <c r="K523" s="13">
        <v>3.6640698642863692E-2</v>
      </c>
      <c r="L523" s="13">
        <v>1.3467183980295691E-2</v>
      </c>
      <c r="M523" s="13">
        <v>3.9220084518556152E-2</v>
      </c>
      <c r="N523" s="147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3"/>
    </row>
    <row r="524" spans="1:65">
      <c r="A524" s="29"/>
      <c r="B524" s="3" t="s">
        <v>274</v>
      </c>
      <c r="C524" s="28"/>
      <c r="D524" s="13">
        <v>-2.445241925482855E-2</v>
      </c>
      <c r="E524" s="13">
        <v>-4.8689626229864058E-2</v>
      </c>
      <c r="F524" s="13">
        <v>3.0081296439000926E-2</v>
      </c>
      <c r="G524" s="13">
        <v>3.6140598182759831E-2</v>
      </c>
      <c r="H524" s="13">
        <v>-0.13957915238624641</v>
      </c>
      <c r="I524" s="13">
        <v>4.2199899926518514E-2</v>
      </c>
      <c r="J524" s="13">
        <v>0.11491152085162448</v>
      </c>
      <c r="K524" s="13">
        <v>-2.445241925482855E-2</v>
      </c>
      <c r="L524" s="13">
        <v>-1.1393553318129412E-2</v>
      </c>
      <c r="M524" s="13">
        <v>-4.2630324486105042E-2</v>
      </c>
      <c r="N524" s="147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3"/>
    </row>
    <row r="525" spans="1:65">
      <c r="A525" s="29"/>
      <c r="B525" s="45" t="s">
        <v>275</v>
      </c>
      <c r="C525" s="46"/>
      <c r="D525" s="44">
        <v>0.11</v>
      </c>
      <c r="E525" s="44">
        <v>0.53</v>
      </c>
      <c r="F525" s="44">
        <v>0.82</v>
      </c>
      <c r="G525" s="44">
        <v>0.93</v>
      </c>
      <c r="H525" s="44">
        <v>2.08</v>
      </c>
      <c r="I525" s="44">
        <v>1.03</v>
      </c>
      <c r="J525" s="44">
        <v>2.27</v>
      </c>
      <c r="K525" s="44">
        <v>0.11</v>
      </c>
      <c r="L525" s="44">
        <v>0.11</v>
      </c>
      <c r="M525" s="44">
        <v>0.42</v>
      </c>
      <c r="N525" s="147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3"/>
    </row>
    <row r="526" spans="1:65">
      <c r="B526" s="30"/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BM526" s="53"/>
    </row>
    <row r="527" spans="1:65" ht="15">
      <c r="B527" s="8" t="s">
        <v>518</v>
      </c>
      <c r="BM527" s="27" t="s">
        <v>66</v>
      </c>
    </row>
    <row r="528" spans="1:65" ht="15">
      <c r="A528" s="24" t="s">
        <v>55</v>
      </c>
      <c r="B528" s="18" t="s">
        <v>118</v>
      </c>
      <c r="C528" s="15" t="s">
        <v>119</v>
      </c>
      <c r="D528" s="16" t="s">
        <v>244</v>
      </c>
      <c r="E528" s="17" t="s">
        <v>244</v>
      </c>
      <c r="F528" s="17" t="s">
        <v>244</v>
      </c>
      <c r="G528" s="17" t="s">
        <v>244</v>
      </c>
      <c r="H528" s="17" t="s">
        <v>244</v>
      </c>
      <c r="I528" s="17" t="s">
        <v>244</v>
      </c>
      <c r="J528" s="17" t="s">
        <v>244</v>
      </c>
      <c r="K528" s="17" t="s">
        <v>244</v>
      </c>
      <c r="L528" s="17" t="s">
        <v>244</v>
      </c>
      <c r="M528" s="17" t="s">
        <v>244</v>
      </c>
      <c r="N528" s="17" t="s">
        <v>244</v>
      </c>
      <c r="O528" s="17" t="s">
        <v>244</v>
      </c>
      <c r="P528" s="17" t="s">
        <v>244</v>
      </c>
      <c r="Q528" s="17" t="s">
        <v>244</v>
      </c>
      <c r="R528" s="17" t="s">
        <v>244</v>
      </c>
      <c r="S528" s="17" t="s">
        <v>244</v>
      </c>
      <c r="T528" s="17" t="s">
        <v>244</v>
      </c>
      <c r="U528" s="17" t="s">
        <v>244</v>
      </c>
      <c r="V528" s="17" t="s">
        <v>244</v>
      </c>
      <c r="W528" s="17" t="s">
        <v>244</v>
      </c>
      <c r="X528" s="147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7">
        <v>1</v>
      </c>
    </row>
    <row r="529" spans="1:65">
      <c r="A529" s="29"/>
      <c r="B529" s="19" t="s">
        <v>245</v>
      </c>
      <c r="C529" s="9" t="s">
        <v>245</v>
      </c>
      <c r="D529" s="145" t="s">
        <v>247</v>
      </c>
      <c r="E529" s="146" t="s">
        <v>248</v>
      </c>
      <c r="F529" s="146" t="s">
        <v>249</v>
      </c>
      <c r="G529" s="146" t="s">
        <v>250</v>
      </c>
      <c r="H529" s="146" t="s">
        <v>287</v>
      </c>
      <c r="I529" s="146" t="s">
        <v>251</v>
      </c>
      <c r="J529" s="146" t="s">
        <v>252</v>
      </c>
      <c r="K529" s="146" t="s">
        <v>253</v>
      </c>
      <c r="L529" s="146" t="s">
        <v>254</v>
      </c>
      <c r="M529" s="146" t="s">
        <v>255</v>
      </c>
      <c r="N529" s="146" t="s">
        <v>256</v>
      </c>
      <c r="O529" s="146" t="s">
        <v>257</v>
      </c>
      <c r="P529" s="146" t="s">
        <v>258</v>
      </c>
      <c r="Q529" s="146" t="s">
        <v>260</v>
      </c>
      <c r="R529" s="146" t="s">
        <v>261</v>
      </c>
      <c r="S529" s="146" t="s">
        <v>262</v>
      </c>
      <c r="T529" s="146" t="s">
        <v>263</v>
      </c>
      <c r="U529" s="146" t="s">
        <v>288</v>
      </c>
      <c r="V529" s="146" t="s">
        <v>290</v>
      </c>
      <c r="W529" s="146" t="s">
        <v>264</v>
      </c>
      <c r="X529" s="147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7" t="s">
        <v>1</v>
      </c>
    </row>
    <row r="530" spans="1:65">
      <c r="A530" s="29"/>
      <c r="B530" s="19"/>
      <c r="C530" s="9"/>
      <c r="D530" s="10" t="s">
        <v>291</v>
      </c>
      <c r="E530" s="11" t="s">
        <v>291</v>
      </c>
      <c r="F530" s="11" t="s">
        <v>121</v>
      </c>
      <c r="G530" s="11" t="s">
        <v>291</v>
      </c>
      <c r="H530" s="11" t="s">
        <v>291</v>
      </c>
      <c r="I530" s="11" t="s">
        <v>121</v>
      </c>
      <c r="J530" s="11" t="s">
        <v>121</v>
      </c>
      <c r="K530" s="11" t="s">
        <v>291</v>
      </c>
      <c r="L530" s="11" t="s">
        <v>291</v>
      </c>
      <c r="M530" s="11" t="s">
        <v>291</v>
      </c>
      <c r="N530" s="11" t="s">
        <v>121</v>
      </c>
      <c r="O530" s="11" t="s">
        <v>121</v>
      </c>
      <c r="P530" s="11" t="s">
        <v>291</v>
      </c>
      <c r="Q530" s="11" t="s">
        <v>291</v>
      </c>
      <c r="R530" s="11" t="s">
        <v>292</v>
      </c>
      <c r="S530" s="11" t="s">
        <v>292</v>
      </c>
      <c r="T530" s="11" t="s">
        <v>121</v>
      </c>
      <c r="U530" s="11" t="s">
        <v>121</v>
      </c>
      <c r="V530" s="11" t="s">
        <v>291</v>
      </c>
      <c r="W530" s="11" t="s">
        <v>291</v>
      </c>
      <c r="X530" s="147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7">
        <v>2</v>
      </c>
    </row>
    <row r="531" spans="1:65">
      <c r="A531" s="29"/>
      <c r="B531" s="19"/>
      <c r="C531" s="9"/>
      <c r="D531" s="25"/>
      <c r="E531" s="25"/>
      <c r="F531" s="25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147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7">
        <v>3</v>
      </c>
    </row>
    <row r="532" spans="1:65">
      <c r="A532" s="29"/>
      <c r="B532" s="18">
        <v>1</v>
      </c>
      <c r="C532" s="14">
        <v>1</v>
      </c>
      <c r="D532" s="21">
        <v>6.09</v>
      </c>
      <c r="E532" s="21">
        <v>6.39</v>
      </c>
      <c r="F532" s="21">
        <v>6.3302999999999994</v>
      </c>
      <c r="G532" s="21">
        <v>6.2800000000000011</v>
      </c>
      <c r="H532" s="141">
        <v>5.3275999999999994</v>
      </c>
      <c r="I532" s="21">
        <v>5.97150747002466</v>
      </c>
      <c r="J532" s="21">
        <v>6.11</v>
      </c>
      <c r="K532" s="21">
        <v>6.5099999999999989</v>
      </c>
      <c r="L532" s="21">
        <v>5.95</v>
      </c>
      <c r="M532" s="21">
        <v>6.52</v>
      </c>
      <c r="N532" s="21">
        <v>6.35</v>
      </c>
      <c r="O532" s="21">
        <v>6.601</v>
      </c>
      <c r="P532" s="21">
        <v>6.11</v>
      </c>
      <c r="Q532" s="141">
        <v>7.1849999999999996</v>
      </c>
      <c r="R532" s="21">
        <v>6.41</v>
      </c>
      <c r="S532" s="21">
        <v>6.4654508275646645</v>
      </c>
      <c r="T532" s="141">
        <v>7.3570000000000002</v>
      </c>
      <c r="U532" s="21">
        <v>6.3252367958638516</v>
      </c>
      <c r="V532" s="21">
        <v>6.12</v>
      </c>
      <c r="W532" s="21">
        <v>6.01</v>
      </c>
      <c r="X532" s="147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7">
        <v>1</v>
      </c>
    </row>
    <row r="533" spans="1:65">
      <c r="A533" s="29"/>
      <c r="B533" s="19">
        <v>1</v>
      </c>
      <c r="C533" s="9">
        <v>2</v>
      </c>
      <c r="D533" s="11">
        <v>6.2800000000000011</v>
      </c>
      <c r="E533" s="11">
        <v>6.23</v>
      </c>
      <c r="F533" s="11">
        <v>6.1676000000000002</v>
      </c>
      <c r="G533" s="11">
        <v>6.18</v>
      </c>
      <c r="H533" s="142">
        <v>5.5211999999999994</v>
      </c>
      <c r="I533" s="11">
        <v>5.9692257013483703</v>
      </c>
      <c r="J533" s="11">
        <v>6.13</v>
      </c>
      <c r="K533" s="11">
        <v>6.4600000000000009</v>
      </c>
      <c r="L533" s="11">
        <v>6.03</v>
      </c>
      <c r="M533" s="11">
        <v>6.4600000000000009</v>
      </c>
      <c r="N533" s="11">
        <v>6.3</v>
      </c>
      <c r="O533" s="11">
        <v>6.5670000000000002</v>
      </c>
      <c r="P533" s="11">
        <v>6.15</v>
      </c>
      <c r="Q533" s="142">
        <v>7.0580000000000007</v>
      </c>
      <c r="R533" s="11">
        <v>6.370000000000001</v>
      </c>
      <c r="S533" s="11">
        <v>6.4366039817881289</v>
      </c>
      <c r="T533" s="142">
        <v>7.3570000000000002</v>
      </c>
      <c r="U533" s="11">
        <v>6.2892386017955912</v>
      </c>
      <c r="V533" s="11">
        <v>6.08</v>
      </c>
      <c r="W533" s="11">
        <v>5.99</v>
      </c>
      <c r="X533" s="147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7" t="e">
        <v>#N/A</v>
      </c>
    </row>
    <row r="534" spans="1:65">
      <c r="A534" s="29"/>
      <c r="B534" s="19">
        <v>1</v>
      </c>
      <c r="C534" s="9">
        <v>3</v>
      </c>
      <c r="D534" s="11">
        <v>6.29</v>
      </c>
      <c r="E534" s="11">
        <v>6.03</v>
      </c>
      <c r="F534" s="11">
        <v>6.2835999999999999</v>
      </c>
      <c r="G534" s="11">
        <v>6.2600000000000007</v>
      </c>
      <c r="H534" s="142">
        <v>5.5206</v>
      </c>
      <c r="I534" s="11">
        <v>5.9546848107029007</v>
      </c>
      <c r="J534" s="11">
        <v>6.12</v>
      </c>
      <c r="K534" s="11">
        <v>6.36</v>
      </c>
      <c r="L534" s="11">
        <v>6.3099999999999987</v>
      </c>
      <c r="M534" s="11">
        <v>6.5500000000000007</v>
      </c>
      <c r="N534" s="11">
        <v>6.3299999999999992</v>
      </c>
      <c r="O534" s="11">
        <v>6.6189999999999998</v>
      </c>
      <c r="P534" s="11">
        <v>6.24</v>
      </c>
      <c r="Q534" s="142">
        <v>7.0129999999999999</v>
      </c>
      <c r="R534" s="11">
        <v>6.39</v>
      </c>
      <c r="S534" s="11">
        <v>6.4664893244490091</v>
      </c>
      <c r="T534" s="142">
        <v>7.4180000000000001</v>
      </c>
      <c r="U534" s="11">
        <v>6.309286577998412</v>
      </c>
      <c r="V534" s="11">
        <v>6.07</v>
      </c>
      <c r="W534" s="11">
        <v>6</v>
      </c>
      <c r="X534" s="147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7">
        <v>16</v>
      </c>
    </row>
    <row r="535" spans="1:65">
      <c r="A535" s="29"/>
      <c r="B535" s="19">
        <v>1</v>
      </c>
      <c r="C535" s="9">
        <v>4</v>
      </c>
      <c r="D535" s="11">
        <v>6.16</v>
      </c>
      <c r="E535" s="11">
        <v>6.25</v>
      </c>
      <c r="F535" s="11">
        <v>6.3868999999999998</v>
      </c>
      <c r="G535" s="11">
        <v>6.35</v>
      </c>
      <c r="H535" s="142">
        <v>5.5415999999999999</v>
      </c>
      <c r="I535" s="11">
        <v>5.9965905605117626</v>
      </c>
      <c r="J535" s="11">
        <v>6.17</v>
      </c>
      <c r="K535" s="11">
        <v>6.4600000000000009</v>
      </c>
      <c r="L535" s="11">
        <v>5.93</v>
      </c>
      <c r="M535" s="11">
        <v>6.45</v>
      </c>
      <c r="N535" s="11">
        <v>6.36</v>
      </c>
      <c r="O535" s="11">
        <v>6.5250000000000004</v>
      </c>
      <c r="P535" s="11">
        <v>6.24</v>
      </c>
      <c r="Q535" s="142">
        <v>6.7589999999999995</v>
      </c>
      <c r="R535" s="11">
        <v>6.3099999999999987</v>
      </c>
      <c r="S535" s="11">
        <v>6.4815520450237445</v>
      </c>
      <c r="T535" s="142">
        <v>7.3570000000000002</v>
      </c>
      <c r="U535" s="11">
        <v>6.2806916439930065</v>
      </c>
      <c r="V535" s="11">
        <v>6.04</v>
      </c>
      <c r="W535" s="11">
        <v>5.82</v>
      </c>
      <c r="X535" s="147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7">
        <v>6.260004223065657</v>
      </c>
    </row>
    <row r="536" spans="1:65">
      <c r="A536" s="29"/>
      <c r="B536" s="19">
        <v>1</v>
      </c>
      <c r="C536" s="9">
        <v>5</v>
      </c>
      <c r="D536" s="11">
        <v>6.6000000000000005</v>
      </c>
      <c r="E536" s="11">
        <v>6.29</v>
      </c>
      <c r="F536" s="11">
        <v>6.3613</v>
      </c>
      <c r="G536" s="11">
        <v>6.2600000000000007</v>
      </c>
      <c r="H536" s="142">
        <v>5.8355999999999995</v>
      </c>
      <c r="I536" s="11">
        <v>5.96204721512348</v>
      </c>
      <c r="J536" s="11">
        <v>6.12</v>
      </c>
      <c r="K536" s="11">
        <v>6.4</v>
      </c>
      <c r="L536" s="11">
        <v>6.07</v>
      </c>
      <c r="M536" s="11">
        <v>6.39</v>
      </c>
      <c r="N536" s="11">
        <v>6.29</v>
      </c>
      <c r="O536" s="11">
        <v>6.1760000000000002</v>
      </c>
      <c r="P536" s="11">
        <v>6.19</v>
      </c>
      <c r="Q536" s="142">
        <v>6.7539999999999987</v>
      </c>
      <c r="R536" s="11">
        <v>6.370000000000001</v>
      </c>
      <c r="S536" s="11">
        <v>6.4787890384973066</v>
      </c>
      <c r="T536" s="142">
        <v>7.2969999999999997</v>
      </c>
      <c r="U536" s="11">
        <v>6.2785943480078572</v>
      </c>
      <c r="V536" s="11">
        <v>6.13</v>
      </c>
      <c r="W536" s="11">
        <v>5.9</v>
      </c>
      <c r="X536" s="147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7">
        <v>43</v>
      </c>
    </row>
    <row r="537" spans="1:65">
      <c r="A537" s="29"/>
      <c r="B537" s="19">
        <v>1</v>
      </c>
      <c r="C537" s="9">
        <v>6</v>
      </c>
      <c r="D537" s="11">
        <v>6.5</v>
      </c>
      <c r="E537" s="11">
        <v>6.14</v>
      </c>
      <c r="F537" s="11">
        <v>6.3172000000000006</v>
      </c>
      <c r="G537" s="11">
        <v>6.32</v>
      </c>
      <c r="H537" s="142">
        <v>5.6679000000000004</v>
      </c>
      <c r="I537" s="11">
        <v>5.9335270073908699</v>
      </c>
      <c r="J537" s="11">
        <v>6.16</v>
      </c>
      <c r="K537" s="11">
        <v>6.52</v>
      </c>
      <c r="L537" s="11">
        <v>6.12</v>
      </c>
      <c r="M537" s="11">
        <v>6.5599999999999987</v>
      </c>
      <c r="N537" s="11">
        <v>6.36</v>
      </c>
      <c r="O537" s="11">
        <v>6.5240000000000009</v>
      </c>
      <c r="P537" s="11">
        <v>6.3099999999999987</v>
      </c>
      <c r="Q537" s="142">
        <v>6.8250000000000002</v>
      </c>
      <c r="R537" s="11">
        <v>6.35</v>
      </c>
      <c r="S537" s="11">
        <v>6.4722961186372681</v>
      </c>
      <c r="T537" s="142">
        <v>7.4180000000000001</v>
      </c>
      <c r="U537" s="11">
        <v>6.329718683976278</v>
      </c>
      <c r="V537" s="11">
        <v>6.06</v>
      </c>
      <c r="W537" s="11">
        <v>5.85</v>
      </c>
      <c r="X537" s="147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3"/>
    </row>
    <row r="538" spans="1:65">
      <c r="A538" s="29"/>
      <c r="B538" s="20" t="s">
        <v>271</v>
      </c>
      <c r="C538" s="12"/>
      <c r="D538" s="22">
        <v>6.32</v>
      </c>
      <c r="E538" s="22">
        <v>6.2216666666666667</v>
      </c>
      <c r="F538" s="22">
        <v>6.3078166666666675</v>
      </c>
      <c r="G538" s="22">
        <v>6.2750000000000012</v>
      </c>
      <c r="H538" s="22">
        <v>5.5690833333333325</v>
      </c>
      <c r="I538" s="22">
        <v>5.9645971275170071</v>
      </c>
      <c r="J538" s="22">
        <v>6.1350000000000007</v>
      </c>
      <c r="K538" s="22">
        <v>6.4516666666666653</v>
      </c>
      <c r="L538" s="22">
        <v>6.0683333333333325</v>
      </c>
      <c r="M538" s="22">
        <v>6.4883333333333324</v>
      </c>
      <c r="N538" s="22">
        <v>6.3316666666666661</v>
      </c>
      <c r="O538" s="22">
        <v>6.5019999999999998</v>
      </c>
      <c r="P538" s="22">
        <v>6.206666666666667</v>
      </c>
      <c r="Q538" s="22">
        <v>6.9323333333333332</v>
      </c>
      <c r="R538" s="22">
        <v>6.3666666666666671</v>
      </c>
      <c r="S538" s="22">
        <v>6.4668635559933536</v>
      </c>
      <c r="T538" s="22">
        <v>7.3673333333333337</v>
      </c>
      <c r="U538" s="22">
        <v>6.3021277752724991</v>
      </c>
      <c r="V538" s="22">
        <v>6.083333333333333</v>
      </c>
      <c r="W538" s="22">
        <v>5.9283333333333337</v>
      </c>
      <c r="X538" s="147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3"/>
    </row>
    <row r="539" spans="1:65">
      <c r="A539" s="29"/>
      <c r="B539" s="3" t="s">
        <v>272</v>
      </c>
      <c r="C539" s="28"/>
      <c r="D539" s="11">
        <v>6.2850000000000001</v>
      </c>
      <c r="E539" s="11">
        <v>6.24</v>
      </c>
      <c r="F539" s="11">
        <v>6.3237500000000004</v>
      </c>
      <c r="G539" s="11">
        <v>6.2700000000000014</v>
      </c>
      <c r="H539" s="11">
        <v>5.5313999999999997</v>
      </c>
      <c r="I539" s="11">
        <v>5.9656364582359256</v>
      </c>
      <c r="J539" s="11">
        <v>6.125</v>
      </c>
      <c r="K539" s="11">
        <v>6.4600000000000009</v>
      </c>
      <c r="L539" s="11">
        <v>6.0500000000000007</v>
      </c>
      <c r="M539" s="11">
        <v>6.49</v>
      </c>
      <c r="N539" s="11">
        <v>6.34</v>
      </c>
      <c r="O539" s="11">
        <v>6.5460000000000003</v>
      </c>
      <c r="P539" s="11">
        <v>6.2149999999999999</v>
      </c>
      <c r="Q539" s="11">
        <v>6.9190000000000005</v>
      </c>
      <c r="R539" s="11">
        <v>6.370000000000001</v>
      </c>
      <c r="S539" s="11">
        <v>6.469392721543139</v>
      </c>
      <c r="T539" s="11">
        <v>7.3570000000000002</v>
      </c>
      <c r="U539" s="11">
        <v>6.2992625898970012</v>
      </c>
      <c r="V539" s="11">
        <v>6.0750000000000002</v>
      </c>
      <c r="W539" s="11">
        <v>5.9450000000000003</v>
      </c>
      <c r="X539" s="147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3"/>
    </row>
    <row r="540" spans="1:65">
      <c r="A540" s="29"/>
      <c r="B540" s="3" t="s">
        <v>273</v>
      </c>
      <c r="C540" s="28"/>
      <c r="D540" s="23">
        <v>0.19585709075752158</v>
      </c>
      <c r="E540" s="23">
        <v>0.12432484332049906</v>
      </c>
      <c r="F540" s="23">
        <v>7.7402000404812835E-2</v>
      </c>
      <c r="G540" s="23">
        <v>5.8566201857385279E-2</v>
      </c>
      <c r="H540" s="23">
        <v>0.17000520482228387</v>
      </c>
      <c r="I540" s="23">
        <v>2.0798388046028193E-2</v>
      </c>
      <c r="J540" s="23">
        <v>2.4289915602982159E-2</v>
      </c>
      <c r="K540" s="23">
        <v>6.2102066524928265E-2</v>
      </c>
      <c r="L540" s="23">
        <v>0.13833534135088743</v>
      </c>
      <c r="M540" s="23">
        <v>6.6156380392722841E-2</v>
      </c>
      <c r="N540" s="23">
        <v>3.0605010483034857E-2</v>
      </c>
      <c r="O540" s="23">
        <v>0.16431920155599583</v>
      </c>
      <c r="P540" s="23">
        <v>7.1740272279010739E-2</v>
      </c>
      <c r="Q540" s="23">
        <v>0.17860981682613858</v>
      </c>
      <c r="R540" s="23">
        <v>3.4448028487370649E-2</v>
      </c>
      <c r="S540" s="23">
        <v>1.6157099131784564E-2</v>
      </c>
      <c r="T540" s="23">
        <v>4.5609940436999896E-2</v>
      </c>
      <c r="U540" s="23">
        <v>2.2476628965349806E-2</v>
      </c>
      <c r="V540" s="23">
        <v>3.502380143083654E-2</v>
      </c>
      <c r="W540" s="23">
        <v>8.280499179799887E-2</v>
      </c>
      <c r="X540" s="230"/>
      <c r="Y540" s="231"/>
      <c r="Z540" s="231"/>
      <c r="AA540" s="231"/>
      <c r="AB540" s="231"/>
      <c r="AC540" s="231"/>
      <c r="AD540" s="231"/>
      <c r="AE540" s="231"/>
      <c r="AF540" s="231"/>
      <c r="AG540" s="231"/>
      <c r="AH540" s="231"/>
      <c r="AI540" s="231"/>
      <c r="AJ540" s="231"/>
      <c r="AK540" s="231"/>
      <c r="AL540" s="231"/>
      <c r="AM540" s="231"/>
      <c r="AN540" s="231"/>
      <c r="AO540" s="231"/>
      <c r="AP540" s="231"/>
      <c r="AQ540" s="231"/>
      <c r="AR540" s="231"/>
      <c r="AS540" s="231"/>
      <c r="AT540" s="231"/>
      <c r="AU540" s="231"/>
      <c r="AV540" s="231"/>
      <c r="AW540" s="231"/>
      <c r="AX540" s="231"/>
      <c r="AY540" s="231"/>
      <c r="AZ540" s="231"/>
      <c r="BA540" s="231"/>
      <c r="BB540" s="231"/>
      <c r="BC540" s="231"/>
      <c r="BD540" s="231"/>
      <c r="BE540" s="231"/>
      <c r="BF540" s="231"/>
      <c r="BG540" s="231"/>
      <c r="BH540" s="231"/>
      <c r="BI540" s="231"/>
      <c r="BJ540" s="231"/>
      <c r="BK540" s="231"/>
      <c r="BL540" s="231"/>
      <c r="BM540" s="54"/>
    </row>
    <row r="541" spans="1:65">
      <c r="A541" s="29"/>
      <c r="B541" s="3" t="s">
        <v>86</v>
      </c>
      <c r="C541" s="28"/>
      <c r="D541" s="13">
        <v>3.099004600593696E-2</v>
      </c>
      <c r="E541" s="13">
        <v>1.9982562548164863E-2</v>
      </c>
      <c r="F541" s="13">
        <v>1.2270806920220069E-2</v>
      </c>
      <c r="G541" s="13">
        <v>9.3332592601410788E-3</v>
      </c>
      <c r="H541" s="13">
        <v>3.052660458584457E-2</v>
      </c>
      <c r="I541" s="13">
        <v>3.4869728166680592E-3</v>
      </c>
      <c r="J541" s="13">
        <v>3.9592364471038562E-3</v>
      </c>
      <c r="K541" s="13">
        <v>9.6257400968630755E-3</v>
      </c>
      <c r="L541" s="13">
        <v>2.2796266083639789E-2</v>
      </c>
      <c r="M541" s="13">
        <v>1.0196205557573518E-2</v>
      </c>
      <c r="N541" s="13">
        <v>4.8336420873442794E-3</v>
      </c>
      <c r="O541" s="13">
        <v>2.5272101131343563E-2</v>
      </c>
      <c r="P541" s="13">
        <v>1.1558583073954468E-2</v>
      </c>
      <c r="Q541" s="13">
        <v>2.5764747342328979E-2</v>
      </c>
      <c r="R541" s="13">
        <v>5.4106851027283737E-3</v>
      </c>
      <c r="S541" s="13">
        <v>2.4984444146514428E-3</v>
      </c>
      <c r="T541" s="13">
        <v>6.1908343729526593E-3</v>
      </c>
      <c r="U541" s="13">
        <v>3.5665143213282333E-3</v>
      </c>
      <c r="V541" s="13">
        <v>5.7573372215073771E-3</v>
      </c>
      <c r="W541" s="13">
        <v>1.3967668000786989E-2</v>
      </c>
      <c r="X541" s="147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53"/>
    </row>
    <row r="542" spans="1:65">
      <c r="A542" s="29"/>
      <c r="B542" s="3" t="s">
        <v>274</v>
      </c>
      <c r="C542" s="28"/>
      <c r="D542" s="13">
        <v>9.5839834601521012E-3</v>
      </c>
      <c r="E542" s="13">
        <v>-6.1242061559210192E-3</v>
      </c>
      <c r="F542" s="13">
        <v>7.6377653907708787E-3</v>
      </c>
      <c r="G542" s="13">
        <v>2.3954899070339764E-3</v>
      </c>
      <c r="H542" s="13">
        <v>-0.11037067470123296</v>
      </c>
      <c r="I542" s="13">
        <v>-4.7189600042151891E-2</v>
      </c>
      <c r="J542" s="13">
        <v>-1.996871225822261E-2</v>
      </c>
      <c r="K542" s="13">
        <v>3.0616983115571594E-2</v>
      </c>
      <c r="L542" s="13">
        <v>-3.0618332336916465E-2</v>
      </c>
      <c r="M542" s="13">
        <v>3.6474274158853071E-2</v>
      </c>
      <c r="N542" s="13">
        <v>1.1447666973923409E-2</v>
      </c>
      <c r="O542" s="13">
        <v>3.8657446274985574E-2</v>
      </c>
      <c r="P542" s="13">
        <v>-8.5203706736269869E-3</v>
      </c>
      <c r="Q542" s="13">
        <v>0.10740074388295251</v>
      </c>
      <c r="R542" s="13">
        <v>1.7038717515237556E-2</v>
      </c>
      <c r="S542" s="13">
        <v>3.3044599581179446E-2</v>
      </c>
      <c r="T542" s="13">
        <v>0.17688951489642823</v>
      </c>
      <c r="U542" s="13">
        <v>6.7289974105182448E-3</v>
      </c>
      <c r="V542" s="13">
        <v>-2.8222167819210275E-2</v>
      </c>
      <c r="W542" s="13">
        <v>-5.2982534502172718E-2</v>
      </c>
      <c r="X542" s="147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3"/>
    </row>
    <row r="543" spans="1:65">
      <c r="A543" s="29"/>
      <c r="B543" s="45" t="s">
        <v>275</v>
      </c>
      <c r="C543" s="46"/>
      <c r="D543" s="44">
        <v>0.06</v>
      </c>
      <c r="E543" s="44">
        <v>0.34</v>
      </c>
      <c r="F543" s="44">
        <v>0.01</v>
      </c>
      <c r="G543" s="44">
        <v>0.12</v>
      </c>
      <c r="H543" s="44">
        <v>2.99</v>
      </c>
      <c r="I543" s="44">
        <v>1.38</v>
      </c>
      <c r="J543" s="44">
        <v>0.69</v>
      </c>
      <c r="K543" s="44">
        <v>0.6</v>
      </c>
      <c r="L543" s="44">
        <v>0.96</v>
      </c>
      <c r="M543" s="44">
        <v>0.75</v>
      </c>
      <c r="N543" s="44">
        <v>0.11</v>
      </c>
      <c r="O543" s="44">
        <v>0.8</v>
      </c>
      <c r="P543" s="44">
        <v>0.4</v>
      </c>
      <c r="Q543" s="44">
        <v>2.5499999999999998</v>
      </c>
      <c r="R543" s="44">
        <v>0.25</v>
      </c>
      <c r="S543" s="44">
        <v>0.66</v>
      </c>
      <c r="T543" s="44">
        <v>4.32</v>
      </c>
      <c r="U543" s="44">
        <v>0.01</v>
      </c>
      <c r="V543" s="44">
        <v>0.9</v>
      </c>
      <c r="W543" s="44">
        <v>1.53</v>
      </c>
      <c r="X543" s="147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3"/>
    </row>
    <row r="544" spans="1:65">
      <c r="B544" s="30"/>
      <c r="C544" s="20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BM544" s="53"/>
    </row>
    <row r="545" spans="1:65" ht="15">
      <c r="B545" s="8" t="s">
        <v>519</v>
      </c>
      <c r="BM545" s="27" t="s">
        <v>66</v>
      </c>
    </row>
    <row r="546" spans="1:65" ht="15">
      <c r="A546" s="24" t="s">
        <v>56</v>
      </c>
      <c r="B546" s="18" t="s">
        <v>118</v>
      </c>
      <c r="C546" s="15" t="s">
        <v>119</v>
      </c>
      <c r="D546" s="16" t="s">
        <v>244</v>
      </c>
      <c r="E546" s="17" t="s">
        <v>244</v>
      </c>
      <c r="F546" s="17" t="s">
        <v>244</v>
      </c>
      <c r="G546" s="17" t="s">
        <v>244</v>
      </c>
      <c r="H546" s="17" t="s">
        <v>244</v>
      </c>
      <c r="I546" s="17" t="s">
        <v>244</v>
      </c>
      <c r="J546" s="17" t="s">
        <v>244</v>
      </c>
      <c r="K546" s="17" t="s">
        <v>244</v>
      </c>
      <c r="L546" s="17" t="s">
        <v>244</v>
      </c>
      <c r="M546" s="17" t="s">
        <v>244</v>
      </c>
      <c r="N546" s="17" t="s">
        <v>244</v>
      </c>
      <c r="O546" s="17" t="s">
        <v>244</v>
      </c>
      <c r="P546" s="17" t="s">
        <v>244</v>
      </c>
      <c r="Q546" s="17" t="s">
        <v>244</v>
      </c>
      <c r="R546" s="17" t="s">
        <v>244</v>
      </c>
      <c r="S546" s="17" t="s">
        <v>244</v>
      </c>
      <c r="T546" s="17" t="s">
        <v>244</v>
      </c>
      <c r="U546" s="17" t="s">
        <v>244</v>
      </c>
      <c r="V546" s="17" t="s">
        <v>244</v>
      </c>
      <c r="W546" s="17" t="s">
        <v>244</v>
      </c>
      <c r="X546" s="17" t="s">
        <v>244</v>
      </c>
      <c r="Y546" s="147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7">
        <v>1</v>
      </c>
    </row>
    <row r="547" spans="1:65">
      <c r="A547" s="29"/>
      <c r="B547" s="19" t="s">
        <v>245</v>
      </c>
      <c r="C547" s="9" t="s">
        <v>245</v>
      </c>
      <c r="D547" s="145" t="s">
        <v>247</v>
      </c>
      <c r="E547" s="146" t="s">
        <v>248</v>
      </c>
      <c r="F547" s="146" t="s">
        <v>249</v>
      </c>
      <c r="G547" s="146" t="s">
        <v>250</v>
      </c>
      <c r="H547" s="146" t="s">
        <v>287</v>
      </c>
      <c r="I547" s="146" t="s">
        <v>251</v>
      </c>
      <c r="J547" s="146" t="s">
        <v>252</v>
      </c>
      <c r="K547" s="146" t="s">
        <v>253</v>
      </c>
      <c r="L547" s="146" t="s">
        <v>254</v>
      </c>
      <c r="M547" s="146" t="s">
        <v>255</v>
      </c>
      <c r="N547" s="146" t="s">
        <v>256</v>
      </c>
      <c r="O547" s="146" t="s">
        <v>257</v>
      </c>
      <c r="P547" s="146" t="s">
        <v>258</v>
      </c>
      <c r="Q547" s="146" t="s">
        <v>260</v>
      </c>
      <c r="R547" s="146" t="s">
        <v>261</v>
      </c>
      <c r="S547" s="146" t="s">
        <v>262</v>
      </c>
      <c r="T547" s="146" t="s">
        <v>263</v>
      </c>
      <c r="U547" s="146" t="s">
        <v>288</v>
      </c>
      <c r="V547" s="146" t="s">
        <v>290</v>
      </c>
      <c r="W547" s="146" t="s">
        <v>289</v>
      </c>
      <c r="X547" s="146" t="s">
        <v>264</v>
      </c>
      <c r="Y547" s="147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7" t="s">
        <v>1</v>
      </c>
    </row>
    <row r="548" spans="1:65">
      <c r="A548" s="29"/>
      <c r="B548" s="19"/>
      <c r="C548" s="9"/>
      <c r="D548" s="10" t="s">
        <v>291</v>
      </c>
      <c r="E548" s="11" t="s">
        <v>291</v>
      </c>
      <c r="F548" s="11" t="s">
        <v>121</v>
      </c>
      <c r="G548" s="11" t="s">
        <v>291</v>
      </c>
      <c r="H548" s="11" t="s">
        <v>291</v>
      </c>
      <c r="I548" s="11" t="s">
        <v>121</v>
      </c>
      <c r="J548" s="11" t="s">
        <v>121</v>
      </c>
      <c r="K548" s="11" t="s">
        <v>291</v>
      </c>
      <c r="L548" s="11" t="s">
        <v>291</v>
      </c>
      <c r="M548" s="11" t="s">
        <v>291</v>
      </c>
      <c r="N548" s="11" t="s">
        <v>121</v>
      </c>
      <c r="O548" s="11" t="s">
        <v>121</v>
      </c>
      <c r="P548" s="11" t="s">
        <v>291</v>
      </c>
      <c r="Q548" s="11" t="s">
        <v>291</v>
      </c>
      <c r="R548" s="11" t="s">
        <v>292</v>
      </c>
      <c r="S548" s="11" t="s">
        <v>292</v>
      </c>
      <c r="T548" s="11" t="s">
        <v>121</v>
      </c>
      <c r="U548" s="11" t="s">
        <v>121</v>
      </c>
      <c r="V548" s="11" t="s">
        <v>291</v>
      </c>
      <c r="W548" s="11" t="s">
        <v>121</v>
      </c>
      <c r="X548" s="11" t="s">
        <v>291</v>
      </c>
      <c r="Y548" s="147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7">
        <v>3</v>
      </c>
    </row>
    <row r="549" spans="1:65">
      <c r="A549" s="29"/>
      <c r="B549" s="19"/>
      <c r="C549" s="9"/>
      <c r="D549" s="25"/>
      <c r="E549" s="25"/>
      <c r="F549" s="25"/>
      <c r="G549" s="25"/>
      <c r="H549" s="25"/>
      <c r="I549" s="25"/>
      <c r="J549" s="25"/>
      <c r="K549" s="25"/>
      <c r="L549" s="25"/>
      <c r="M549" s="25"/>
      <c r="N549" s="25"/>
      <c r="O549" s="25"/>
      <c r="P549" s="25"/>
      <c r="Q549" s="25"/>
      <c r="R549" s="25"/>
      <c r="S549" s="25"/>
      <c r="T549" s="25"/>
      <c r="U549" s="25"/>
      <c r="V549" s="25"/>
      <c r="W549" s="25"/>
      <c r="X549" s="25"/>
      <c r="Y549" s="147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7">
        <v>3</v>
      </c>
    </row>
    <row r="550" spans="1:65">
      <c r="A550" s="29"/>
      <c r="B550" s="18">
        <v>1</v>
      </c>
      <c r="C550" s="14">
        <v>1</v>
      </c>
      <c r="D550" s="229">
        <v>0.121</v>
      </c>
      <c r="E550" s="229">
        <v>0.1225</v>
      </c>
      <c r="F550" s="229">
        <v>0.12140000000000001</v>
      </c>
      <c r="G550" s="229">
        <v>0.11650000000000001</v>
      </c>
      <c r="H550" s="229">
        <v>0.1084</v>
      </c>
      <c r="I550" s="229">
        <v>0.118952616045995</v>
      </c>
      <c r="J550" s="229">
        <v>0.11410000000000001</v>
      </c>
      <c r="K550" s="229">
        <v>0.1215</v>
      </c>
      <c r="L550" s="229">
        <v>0.12</v>
      </c>
      <c r="M550" s="229">
        <v>0.11950000000000001</v>
      </c>
      <c r="N550" s="229">
        <v>0.122</v>
      </c>
      <c r="O550" s="229">
        <v>0.12589999999999998</v>
      </c>
      <c r="P550" s="229">
        <v>0.11449999999999999</v>
      </c>
      <c r="Q550" s="229">
        <v>0.1321</v>
      </c>
      <c r="R550" s="229">
        <v>0.1258</v>
      </c>
      <c r="S550" s="229">
        <v>0.12406714227038212</v>
      </c>
      <c r="T550" s="229">
        <v>0.124</v>
      </c>
      <c r="U550" s="229">
        <v>0.12736325076383267</v>
      </c>
      <c r="V550" s="229">
        <v>0.11600000000000001</v>
      </c>
      <c r="W550" s="229">
        <v>0.12705326829999999</v>
      </c>
      <c r="X550" s="229">
        <v>0.11600000000000001</v>
      </c>
      <c r="Y550" s="230"/>
      <c r="Z550" s="231"/>
      <c r="AA550" s="231"/>
      <c r="AB550" s="231"/>
      <c r="AC550" s="231"/>
      <c r="AD550" s="231"/>
      <c r="AE550" s="231"/>
      <c r="AF550" s="231"/>
      <c r="AG550" s="231"/>
      <c r="AH550" s="231"/>
      <c r="AI550" s="231"/>
      <c r="AJ550" s="231"/>
      <c r="AK550" s="231"/>
      <c r="AL550" s="231"/>
      <c r="AM550" s="231"/>
      <c r="AN550" s="231"/>
      <c r="AO550" s="231"/>
      <c r="AP550" s="231"/>
      <c r="AQ550" s="231"/>
      <c r="AR550" s="231"/>
      <c r="AS550" s="231"/>
      <c r="AT550" s="231"/>
      <c r="AU550" s="231"/>
      <c r="AV550" s="231"/>
      <c r="AW550" s="231"/>
      <c r="AX550" s="231"/>
      <c r="AY550" s="231"/>
      <c r="AZ550" s="231"/>
      <c r="BA550" s="231"/>
      <c r="BB550" s="231"/>
      <c r="BC550" s="231"/>
      <c r="BD550" s="231"/>
      <c r="BE550" s="231"/>
      <c r="BF550" s="231"/>
      <c r="BG550" s="231"/>
      <c r="BH550" s="231"/>
      <c r="BI550" s="231"/>
      <c r="BJ550" s="231"/>
      <c r="BK550" s="231"/>
      <c r="BL550" s="231"/>
      <c r="BM550" s="232">
        <v>1</v>
      </c>
    </row>
    <row r="551" spans="1:65">
      <c r="A551" s="29"/>
      <c r="B551" s="19">
        <v>1</v>
      </c>
      <c r="C551" s="9">
        <v>2</v>
      </c>
      <c r="D551" s="23">
        <v>0.124</v>
      </c>
      <c r="E551" s="23">
        <v>0.11800000000000001</v>
      </c>
      <c r="F551" s="23">
        <v>0.1171</v>
      </c>
      <c r="G551" s="23">
        <v>0.11449999999999999</v>
      </c>
      <c r="H551" s="23">
        <v>0.11030000000000001</v>
      </c>
      <c r="I551" s="23">
        <v>0.11860630776400953</v>
      </c>
      <c r="J551" s="23">
        <v>0.1166</v>
      </c>
      <c r="K551" s="23">
        <v>0.11950000000000001</v>
      </c>
      <c r="L551" s="23">
        <v>0.12</v>
      </c>
      <c r="M551" s="23">
        <v>0.1235</v>
      </c>
      <c r="N551" s="23">
        <v>0.122</v>
      </c>
      <c r="O551" s="23">
        <v>0.12479999999999999</v>
      </c>
      <c r="P551" s="23">
        <v>0.11399999999999999</v>
      </c>
      <c r="Q551" s="23">
        <v>0.12909999999999999</v>
      </c>
      <c r="R551" s="23">
        <v>0.12570000000000001</v>
      </c>
      <c r="S551" s="23">
        <v>0.12507884091863947</v>
      </c>
      <c r="T551" s="23">
        <v>0.124</v>
      </c>
      <c r="U551" s="23">
        <v>0.12939886782565377</v>
      </c>
      <c r="V551" s="23">
        <v>0.11399999999999999</v>
      </c>
      <c r="W551" s="23">
        <v>0.13239027959999999</v>
      </c>
      <c r="X551" s="23">
        <v>0.11449999999999999</v>
      </c>
      <c r="Y551" s="230"/>
      <c r="Z551" s="231"/>
      <c r="AA551" s="231"/>
      <c r="AB551" s="231"/>
      <c r="AC551" s="231"/>
      <c r="AD551" s="231"/>
      <c r="AE551" s="231"/>
      <c r="AF551" s="231"/>
      <c r="AG551" s="231"/>
      <c r="AH551" s="231"/>
      <c r="AI551" s="231"/>
      <c r="AJ551" s="231"/>
      <c r="AK551" s="231"/>
      <c r="AL551" s="231"/>
      <c r="AM551" s="231"/>
      <c r="AN551" s="231"/>
      <c r="AO551" s="231"/>
      <c r="AP551" s="231"/>
      <c r="AQ551" s="231"/>
      <c r="AR551" s="231"/>
      <c r="AS551" s="231"/>
      <c r="AT551" s="231"/>
      <c r="AU551" s="231"/>
      <c r="AV551" s="231"/>
      <c r="AW551" s="231"/>
      <c r="AX551" s="231"/>
      <c r="AY551" s="231"/>
      <c r="AZ551" s="231"/>
      <c r="BA551" s="231"/>
      <c r="BB551" s="231"/>
      <c r="BC551" s="231"/>
      <c r="BD551" s="231"/>
      <c r="BE551" s="231"/>
      <c r="BF551" s="231"/>
      <c r="BG551" s="231"/>
      <c r="BH551" s="231"/>
      <c r="BI551" s="231"/>
      <c r="BJ551" s="231"/>
      <c r="BK551" s="231"/>
      <c r="BL551" s="231"/>
      <c r="BM551" s="232" t="e">
        <v>#N/A</v>
      </c>
    </row>
    <row r="552" spans="1:65">
      <c r="A552" s="29"/>
      <c r="B552" s="19">
        <v>1</v>
      </c>
      <c r="C552" s="9">
        <v>3</v>
      </c>
      <c r="D552" s="23">
        <v>0.126</v>
      </c>
      <c r="E552" s="23">
        <v>0.11449999999999999</v>
      </c>
      <c r="F552" s="23">
        <v>0.1198</v>
      </c>
      <c r="G552" s="23">
        <v>0.11600000000000001</v>
      </c>
      <c r="H552" s="23">
        <v>0.11069999999999999</v>
      </c>
      <c r="I552" s="23">
        <v>0.11982737806627533</v>
      </c>
      <c r="J552" s="23">
        <v>0.11700000000000001</v>
      </c>
      <c r="K552" s="23">
        <v>0.11650000000000001</v>
      </c>
      <c r="L552" s="23">
        <v>0.13</v>
      </c>
      <c r="M552" s="23">
        <v>0.1225</v>
      </c>
      <c r="N552" s="23">
        <v>0.122</v>
      </c>
      <c r="O552" s="23">
        <v>0.12559999999999999</v>
      </c>
      <c r="P552" s="23">
        <v>0.11449999999999999</v>
      </c>
      <c r="Q552" s="23">
        <v>0.12869999999999998</v>
      </c>
      <c r="R552" s="23">
        <v>0.1258</v>
      </c>
      <c r="S552" s="23">
        <v>0.12528082268665494</v>
      </c>
      <c r="T552" s="23">
        <v>0.124</v>
      </c>
      <c r="U552" s="23">
        <v>0.12835253922574655</v>
      </c>
      <c r="V552" s="23">
        <v>0.109</v>
      </c>
      <c r="W552" s="23">
        <v>0.12391312</v>
      </c>
      <c r="X552" s="23">
        <v>0.11850000000000001</v>
      </c>
      <c r="Y552" s="230"/>
      <c r="Z552" s="231"/>
      <c r="AA552" s="231"/>
      <c r="AB552" s="231"/>
      <c r="AC552" s="231"/>
      <c r="AD552" s="231"/>
      <c r="AE552" s="231"/>
      <c r="AF552" s="231"/>
      <c r="AG552" s="231"/>
      <c r="AH552" s="231"/>
      <c r="AI552" s="231"/>
      <c r="AJ552" s="231"/>
      <c r="AK552" s="231"/>
      <c r="AL552" s="231"/>
      <c r="AM552" s="231"/>
      <c r="AN552" s="231"/>
      <c r="AO552" s="231"/>
      <c r="AP552" s="231"/>
      <c r="AQ552" s="231"/>
      <c r="AR552" s="231"/>
      <c r="AS552" s="231"/>
      <c r="AT552" s="231"/>
      <c r="AU552" s="231"/>
      <c r="AV552" s="231"/>
      <c r="AW552" s="231"/>
      <c r="AX552" s="231"/>
      <c r="AY552" s="231"/>
      <c r="AZ552" s="231"/>
      <c r="BA552" s="231"/>
      <c r="BB552" s="231"/>
      <c r="BC552" s="231"/>
      <c r="BD552" s="231"/>
      <c r="BE552" s="231"/>
      <c r="BF552" s="231"/>
      <c r="BG552" s="231"/>
      <c r="BH552" s="231"/>
      <c r="BI552" s="231"/>
      <c r="BJ552" s="231"/>
      <c r="BK552" s="231"/>
      <c r="BL552" s="231"/>
      <c r="BM552" s="232">
        <v>16</v>
      </c>
    </row>
    <row r="553" spans="1:65">
      <c r="A553" s="29"/>
      <c r="B553" s="19">
        <v>1</v>
      </c>
      <c r="C553" s="9">
        <v>4</v>
      </c>
      <c r="D553" s="23">
        <v>0.123</v>
      </c>
      <c r="E553" s="23">
        <v>0.11850000000000001</v>
      </c>
      <c r="F553" s="23">
        <v>0.11919999999999999</v>
      </c>
      <c r="G553" s="23">
        <v>0.11600000000000001</v>
      </c>
      <c r="H553" s="23">
        <v>0.11150000000000002</v>
      </c>
      <c r="I553" s="23">
        <v>0.11890896621499845</v>
      </c>
      <c r="J553" s="23">
        <v>0.1132</v>
      </c>
      <c r="K553" s="23">
        <v>0.11750000000000001</v>
      </c>
      <c r="L553" s="23">
        <v>0.12</v>
      </c>
      <c r="M553" s="23">
        <v>0.1205</v>
      </c>
      <c r="N553" s="23">
        <v>0.121</v>
      </c>
      <c r="O553" s="23">
        <v>0.124</v>
      </c>
      <c r="P553" s="23">
        <v>0.11499999999999999</v>
      </c>
      <c r="Q553" s="23">
        <v>0.1237</v>
      </c>
      <c r="R553" s="23">
        <v>0.1245</v>
      </c>
      <c r="S553" s="23">
        <v>0.12772823323064234</v>
      </c>
      <c r="T553" s="23">
        <v>0.124</v>
      </c>
      <c r="U553" s="23">
        <v>0.12639838881202792</v>
      </c>
      <c r="V553" s="23">
        <v>0.11100000000000002</v>
      </c>
      <c r="W553" s="23">
        <v>0.120815292</v>
      </c>
      <c r="X553" s="23">
        <v>0.1152</v>
      </c>
      <c r="Y553" s="230"/>
      <c r="Z553" s="231"/>
      <c r="AA553" s="231"/>
      <c r="AB553" s="231"/>
      <c r="AC553" s="231"/>
      <c r="AD553" s="231"/>
      <c r="AE553" s="231"/>
      <c r="AF553" s="231"/>
      <c r="AG553" s="231"/>
      <c r="AH553" s="231"/>
      <c r="AI553" s="231"/>
      <c r="AJ553" s="231"/>
      <c r="AK553" s="231"/>
      <c r="AL553" s="231"/>
      <c r="AM553" s="231"/>
      <c r="AN553" s="231"/>
      <c r="AO553" s="231"/>
      <c r="AP553" s="231"/>
      <c r="AQ553" s="231"/>
      <c r="AR553" s="231"/>
      <c r="AS553" s="231"/>
      <c r="AT553" s="231"/>
      <c r="AU553" s="231"/>
      <c r="AV553" s="231"/>
      <c r="AW553" s="231"/>
      <c r="AX553" s="231"/>
      <c r="AY553" s="231"/>
      <c r="AZ553" s="231"/>
      <c r="BA553" s="231"/>
      <c r="BB553" s="231"/>
      <c r="BC553" s="231"/>
      <c r="BD553" s="231"/>
      <c r="BE553" s="231"/>
      <c r="BF553" s="231"/>
      <c r="BG553" s="231"/>
      <c r="BH553" s="231"/>
      <c r="BI553" s="231"/>
      <c r="BJ553" s="231"/>
      <c r="BK553" s="231"/>
      <c r="BL553" s="231"/>
      <c r="BM553" s="232">
        <v>0.120641103146648</v>
      </c>
    </row>
    <row r="554" spans="1:65">
      <c r="A554" s="29"/>
      <c r="B554" s="19">
        <v>1</v>
      </c>
      <c r="C554" s="9">
        <v>5</v>
      </c>
      <c r="D554" s="23">
        <v>0.13200000000000001</v>
      </c>
      <c r="E554" s="23">
        <v>0.11950000000000001</v>
      </c>
      <c r="F554" s="23">
        <v>0.1201</v>
      </c>
      <c r="G554" s="23">
        <v>0.11499999999999999</v>
      </c>
      <c r="H554" s="23">
        <v>0.11429999999999998</v>
      </c>
      <c r="I554" s="23">
        <v>0.1177713878992124</v>
      </c>
      <c r="J554" s="23">
        <v>0.11559999999999999</v>
      </c>
      <c r="K554" s="23">
        <v>0.11650000000000001</v>
      </c>
      <c r="L554" s="23">
        <v>0.12</v>
      </c>
      <c r="M554" s="23">
        <v>0.1205</v>
      </c>
      <c r="N554" s="23">
        <v>0.121</v>
      </c>
      <c r="O554" s="23">
        <v>0.11689999999999999</v>
      </c>
      <c r="P554" s="23">
        <v>0.11499999999999999</v>
      </c>
      <c r="Q554" s="23">
        <v>0.124</v>
      </c>
      <c r="R554" s="23">
        <v>0.12609999999999999</v>
      </c>
      <c r="S554" s="23">
        <v>0.12548942451395992</v>
      </c>
      <c r="T554" s="23">
        <v>0.124</v>
      </c>
      <c r="U554" s="23">
        <v>0.13093468933358771</v>
      </c>
      <c r="V554" s="23">
        <v>0.11299999999999999</v>
      </c>
      <c r="W554" s="23"/>
      <c r="X554" s="23">
        <v>0.1191</v>
      </c>
      <c r="Y554" s="230"/>
      <c r="Z554" s="231"/>
      <c r="AA554" s="231"/>
      <c r="AB554" s="231"/>
      <c r="AC554" s="231"/>
      <c r="AD554" s="231"/>
      <c r="AE554" s="231"/>
      <c r="AF554" s="231"/>
      <c r="AG554" s="231"/>
      <c r="AH554" s="231"/>
      <c r="AI554" s="231"/>
      <c r="AJ554" s="231"/>
      <c r="AK554" s="231"/>
      <c r="AL554" s="231"/>
      <c r="AM554" s="231"/>
      <c r="AN554" s="231"/>
      <c r="AO554" s="231"/>
      <c r="AP554" s="231"/>
      <c r="AQ554" s="231"/>
      <c r="AR554" s="231"/>
      <c r="AS554" s="231"/>
      <c r="AT554" s="231"/>
      <c r="AU554" s="231"/>
      <c r="AV554" s="231"/>
      <c r="AW554" s="231"/>
      <c r="AX554" s="231"/>
      <c r="AY554" s="231"/>
      <c r="AZ554" s="231"/>
      <c r="BA554" s="231"/>
      <c r="BB554" s="231"/>
      <c r="BC554" s="231"/>
      <c r="BD554" s="231"/>
      <c r="BE554" s="231"/>
      <c r="BF554" s="231"/>
      <c r="BG554" s="231"/>
      <c r="BH554" s="231"/>
      <c r="BI554" s="231"/>
      <c r="BJ554" s="231"/>
      <c r="BK554" s="231"/>
      <c r="BL554" s="231"/>
      <c r="BM554" s="232">
        <v>44</v>
      </c>
    </row>
    <row r="555" spans="1:65">
      <c r="A555" s="29"/>
      <c r="B555" s="19">
        <v>1</v>
      </c>
      <c r="C555" s="9">
        <v>6</v>
      </c>
      <c r="D555" s="23">
        <v>0.129</v>
      </c>
      <c r="E555" s="23">
        <v>0.11650000000000001</v>
      </c>
      <c r="F555" s="23">
        <v>0.11950000000000001</v>
      </c>
      <c r="G555" s="23">
        <v>0.11650000000000001</v>
      </c>
      <c r="H555" s="23">
        <v>0.11280000000000001</v>
      </c>
      <c r="I555" s="23">
        <v>0.11958924244290299</v>
      </c>
      <c r="J555" s="23">
        <v>0.11889999999999999</v>
      </c>
      <c r="K555" s="23">
        <v>0.11800000000000001</v>
      </c>
      <c r="L555" s="23">
        <v>0.12</v>
      </c>
      <c r="M555" s="23">
        <v>0.1235</v>
      </c>
      <c r="N555" s="23">
        <v>0.122</v>
      </c>
      <c r="O555" s="23">
        <v>0.12340000000000001</v>
      </c>
      <c r="P555" s="23">
        <v>0.11499999999999999</v>
      </c>
      <c r="Q555" s="23">
        <v>0.12509999999999999</v>
      </c>
      <c r="R555" s="23">
        <v>0.12570000000000001</v>
      </c>
      <c r="S555" s="23">
        <v>0.1281507755282035</v>
      </c>
      <c r="T555" s="23">
        <v>0.124</v>
      </c>
      <c r="U555" s="23">
        <v>0.12954346297669267</v>
      </c>
      <c r="V555" s="23">
        <v>0.11499999999999999</v>
      </c>
      <c r="W555" s="23"/>
      <c r="X555" s="23">
        <v>0.1144</v>
      </c>
      <c r="Y555" s="230"/>
      <c r="Z555" s="231"/>
      <c r="AA555" s="231"/>
      <c r="AB555" s="231"/>
      <c r="AC555" s="231"/>
      <c r="AD555" s="231"/>
      <c r="AE555" s="231"/>
      <c r="AF555" s="231"/>
      <c r="AG555" s="231"/>
      <c r="AH555" s="231"/>
      <c r="AI555" s="231"/>
      <c r="AJ555" s="231"/>
      <c r="AK555" s="231"/>
      <c r="AL555" s="231"/>
      <c r="AM555" s="231"/>
      <c r="AN555" s="231"/>
      <c r="AO555" s="231"/>
      <c r="AP555" s="231"/>
      <c r="AQ555" s="231"/>
      <c r="AR555" s="231"/>
      <c r="AS555" s="231"/>
      <c r="AT555" s="231"/>
      <c r="AU555" s="231"/>
      <c r="AV555" s="231"/>
      <c r="AW555" s="231"/>
      <c r="AX555" s="231"/>
      <c r="AY555" s="231"/>
      <c r="AZ555" s="231"/>
      <c r="BA555" s="231"/>
      <c r="BB555" s="231"/>
      <c r="BC555" s="231"/>
      <c r="BD555" s="231"/>
      <c r="BE555" s="231"/>
      <c r="BF555" s="231"/>
      <c r="BG555" s="231"/>
      <c r="BH555" s="231"/>
      <c r="BI555" s="231"/>
      <c r="BJ555" s="231"/>
      <c r="BK555" s="231"/>
      <c r="BL555" s="231"/>
      <c r="BM555" s="54"/>
    </row>
    <row r="556" spans="1:65">
      <c r="A556" s="29"/>
      <c r="B556" s="20" t="s">
        <v>271</v>
      </c>
      <c r="C556" s="12"/>
      <c r="D556" s="233">
        <v>0.12583333333333332</v>
      </c>
      <c r="E556" s="233">
        <v>0.11825000000000001</v>
      </c>
      <c r="F556" s="233">
        <v>0.11951666666666667</v>
      </c>
      <c r="G556" s="233">
        <v>0.11575000000000001</v>
      </c>
      <c r="H556" s="233">
        <v>0.11133333333333334</v>
      </c>
      <c r="I556" s="233">
        <v>0.11894264973889895</v>
      </c>
      <c r="J556" s="233">
        <v>0.1159</v>
      </c>
      <c r="K556" s="233">
        <v>0.11825000000000001</v>
      </c>
      <c r="L556" s="233">
        <v>0.12166666666666666</v>
      </c>
      <c r="M556" s="233">
        <v>0.12166666666666666</v>
      </c>
      <c r="N556" s="233">
        <v>0.12166666666666666</v>
      </c>
      <c r="O556" s="233">
        <v>0.12343333333333333</v>
      </c>
      <c r="P556" s="233">
        <v>0.11466666666666665</v>
      </c>
      <c r="Q556" s="233">
        <v>0.12711666666666666</v>
      </c>
      <c r="R556" s="233">
        <v>0.12560000000000002</v>
      </c>
      <c r="S556" s="233">
        <v>0.12596587319141372</v>
      </c>
      <c r="T556" s="233">
        <v>0.124</v>
      </c>
      <c r="U556" s="233">
        <v>0.12866519982292357</v>
      </c>
      <c r="V556" s="233">
        <v>0.11299999999999999</v>
      </c>
      <c r="W556" s="233">
        <v>0.12604298997499999</v>
      </c>
      <c r="X556" s="233">
        <v>0.11628333333333334</v>
      </c>
      <c r="Y556" s="230"/>
      <c r="Z556" s="231"/>
      <c r="AA556" s="231"/>
      <c r="AB556" s="231"/>
      <c r="AC556" s="231"/>
      <c r="AD556" s="231"/>
      <c r="AE556" s="231"/>
      <c r="AF556" s="231"/>
      <c r="AG556" s="231"/>
      <c r="AH556" s="231"/>
      <c r="AI556" s="231"/>
      <c r="AJ556" s="231"/>
      <c r="AK556" s="231"/>
      <c r="AL556" s="231"/>
      <c r="AM556" s="231"/>
      <c r="AN556" s="231"/>
      <c r="AO556" s="231"/>
      <c r="AP556" s="231"/>
      <c r="AQ556" s="231"/>
      <c r="AR556" s="231"/>
      <c r="AS556" s="231"/>
      <c r="AT556" s="231"/>
      <c r="AU556" s="231"/>
      <c r="AV556" s="231"/>
      <c r="AW556" s="231"/>
      <c r="AX556" s="231"/>
      <c r="AY556" s="231"/>
      <c r="AZ556" s="231"/>
      <c r="BA556" s="231"/>
      <c r="BB556" s="231"/>
      <c r="BC556" s="231"/>
      <c r="BD556" s="231"/>
      <c r="BE556" s="231"/>
      <c r="BF556" s="231"/>
      <c r="BG556" s="231"/>
      <c r="BH556" s="231"/>
      <c r="BI556" s="231"/>
      <c r="BJ556" s="231"/>
      <c r="BK556" s="231"/>
      <c r="BL556" s="231"/>
      <c r="BM556" s="54"/>
    </row>
    <row r="557" spans="1:65">
      <c r="A557" s="29"/>
      <c r="B557" s="3" t="s">
        <v>272</v>
      </c>
      <c r="C557" s="28"/>
      <c r="D557" s="23">
        <v>0.125</v>
      </c>
      <c r="E557" s="23">
        <v>0.11825000000000001</v>
      </c>
      <c r="F557" s="23">
        <v>0.11965000000000001</v>
      </c>
      <c r="G557" s="23">
        <v>0.11600000000000001</v>
      </c>
      <c r="H557" s="23">
        <v>0.1111</v>
      </c>
      <c r="I557" s="23">
        <v>0.11893079113049673</v>
      </c>
      <c r="J557" s="23">
        <v>0.11609999999999999</v>
      </c>
      <c r="K557" s="23">
        <v>0.11775000000000001</v>
      </c>
      <c r="L557" s="23">
        <v>0.12</v>
      </c>
      <c r="M557" s="23">
        <v>0.1215</v>
      </c>
      <c r="N557" s="23">
        <v>0.122</v>
      </c>
      <c r="O557" s="23">
        <v>0.1244</v>
      </c>
      <c r="P557" s="23">
        <v>0.11474999999999999</v>
      </c>
      <c r="Q557" s="23">
        <v>0.12689999999999999</v>
      </c>
      <c r="R557" s="23">
        <v>0.12575</v>
      </c>
      <c r="S557" s="23">
        <v>0.12538512360030743</v>
      </c>
      <c r="T557" s="23">
        <v>0.124</v>
      </c>
      <c r="U557" s="23">
        <v>0.12887570352570016</v>
      </c>
      <c r="V557" s="23">
        <v>0.11349999999999999</v>
      </c>
      <c r="W557" s="23">
        <v>0.12548319415</v>
      </c>
      <c r="X557" s="23">
        <v>0.11560000000000001</v>
      </c>
      <c r="Y557" s="230"/>
      <c r="Z557" s="231"/>
      <c r="AA557" s="231"/>
      <c r="AB557" s="231"/>
      <c r="AC557" s="231"/>
      <c r="AD557" s="231"/>
      <c r="AE557" s="231"/>
      <c r="AF557" s="231"/>
      <c r="AG557" s="231"/>
      <c r="AH557" s="231"/>
      <c r="AI557" s="231"/>
      <c r="AJ557" s="231"/>
      <c r="AK557" s="231"/>
      <c r="AL557" s="231"/>
      <c r="AM557" s="231"/>
      <c r="AN557" s="231"/>
      <c r="AO557" s="231"/>
      <c r="AP557" s="231"/>
      <c r="AQ557" s="231"/>
      <c r="AR557" s="231"/>
      <c r="AS557" s="231"/>
      <c r="AT557" s="231"/>
      <c r="AU557" s="231"/>
      <c r="AV557" s="231"/>
      <c r="AW557" s="231"/>
      <c r="AX557" s="231"/>
      <c r="AY557" s="231"/>
      <c r="AZ557" s="231"/>
      <c r="BA557" s="231"/>
      <c r="BB557" s="231"/>
      <c r="BC557" s="231"/>
      <c r="BD557" s="231"/>
      <c r="BE557" s="231"/>
      <c r="BF557" s="231"/>
      <c r="BG557" s="231"/>
      <c r="BH557" s="231"/>
      <c r="BI557" s="231"/>
      <c r="BJ557" s="231"/>
      <c r="BK557" s="231"/>
      <c r="BL557" s="231"/>
      <c r="BM557" s="54"/>
    </row>
    <row r="558" spans="1:65">
      <c r="A558" s="29"/>
      <c r="B558" s="3" t="s">
        <v>273</v>
      </c>
      <c r="C558" s="28"/>
      <c r="D558" s="23">
        <v>4.0702170294305805E-3</v>
      </c>
      <c r="E558" s="23">
        <v>2.7156951228000559E-3</v>
      </c>
      <c r="F558" s="23">
        <v>1.4077168275852491E-3</v>
      </c>
      <c r="G558" s="23">
        <v>8.215838362577567E-4</v>
      </c>
      <c r="H558" s="23">
        <v>2.0519909031637197E-3</v>
      </c>
      <c r="I558" s="23">
        <v>7.3308123238443094E-4</v>
      </c>
      <c r="J558" s="23">
        <v>2.0649455198624472E-3</v>
      </c>
      <c r="K558" s="23">
        <v>1.942935922772542E-3</v>
      </c>
      <c r="L558" s="23">
        <v>4.0824829046386332E-3</v>
      </c>
      <c r="M558" s="23">
        <v>1.7224014243685066E-3</v>
      </c>
      <c r="N558" s="23">
        <v>5.1639777949432275E-4</v>
      </c>
      <c r="O558" s="23">
        <v>3.3362653771345382E-3</v>
      </c>
      <c r="P558" s="23">
        <v>4.0824829046386336E-4</v>
      </c>
      <c r="Q558" s="23">
        <v>3.3683329209961777E-3</v>
      </c>
      <c r="R558" s="23">
        <v>5.5856960175075575E-4</v>
      </c>
      <c r="S558" s="23">
        <v>1.6104666422451365E-3</v>
      </c>
      <c r="T558" s="23">
        <v>0</v>
      </c>
      <c r="U558" s="23">
        <v>1.6365486674783387E-3</v>
      </c>
      <c r="V558" s="23">
        <v>2.6076809620810566E-3</v>
      </c>
      <c r="W558" s="23">
        <v>4.9387555823244547E-3</v>
      </c>
      <c r="X558" s="23">
        <v>2.0409964886463372E-3</v>
      </c>
      <c r="Y558" s="230"/>
      <c r="Z558" s="231"/>
      <c r="AA558" s="231"/>
      <c r="AB558" s="231"/>
      <c r="AC558" s="231"/>
      <c r="AD558" s="231"/>
      <c r="AE558" s="231"/>
      <c r="AF558" s="231"/>
      <c r="AG558" s="231"/>
      <c r="AH558" s="231"/>
      <c r="AI558" s="231"/>
      <c r="AJ558" s="231"/>
      <c r="AK558" s="231"/>
      <c r="AL558" s="231"/>
      <c r="AM558" s="231"/>
      <c r="AN558" s="231"/>
      <c r="AO558" s="231"/>
      <c r="AP558" s="231"/>
      <c r="AQ558" s="231"/>
      <c r="AR558" s="231"/>
      <c r="AS558" s="231"/>
      <c r="AT558" s="231"/>
      <c r="AU558" s="231"/>
      <c r="AV558" s="231"/>
      <c r="AW558" s="231"/>
      <c r="AX558" s="231"/>
      <c r="AY558" s="231"/>
      <c r="AZ558" s="231"/>
      <c r="BA558" s="231"/>
      <c r="BB558" s="231"/>
      <c r="BC558" s="231"/>
      <c r="BD558" s="231"/>
      <c r="BE558" s="231"/>
      <c r="BF558" s="231"/>
      <c r="BG558" s="231"/>
      <c r="BH558" s="231"/>
      <c r="BI558" s="231"/>
      <c r="BJ558" s="231"/>
      <c r="BK558" s="231"/>
      <c r="BL558" s="231"/>
      <c r="BM558" s="54"/>
    </row>
    <row r="559" spans="1:65">
      <c r="A559" s="29"/>
      <c r="B559" s="3" t="s">
        <v>86</v>
      </c>
      <c r="C559" s="28"/>
      <c r="D559" s="13">
        <v>3.234609559812382E-2</v>
      </c>
      <c r="E559" s="13">
        <v>2.2965709283721401E-2</v>
      </c>
      <c r="F559" s="13">
        <v>1.1778414398984095E-2</v>
      </c>
      <c r="G559" s="13">
        <v>7.0979165119460621E-3</v>
      </c>
      <c r="H559" s="13">
        <v>1.8431056016440593E-2</v>
      </c>
      <c r="I559" s="13">
        <v>6.1633168085096423E-3</v>
      </c>
      <c r="J559" s="13">
        <v>1.7816613631254936E-2</v>
      </c>
      <c r="K559" s="13">
        <v>1.6430747761289995E-2</v>
      </c>
      <c r="L559" s="13">
        <v>3.3554654010728498E-2</v>
      </c>
      <c r="M559" s="13">
        <v>1.4156724035905534E-2</v>
      </c>
      <c r="N559" s="13">
        <v>4.2443653109122421E-3</v>
      </c>
      <c r="O559" s="13">
        <v>2.7028885042947922E-2</v>
      </c>
      <c r="P559" s="13">
        <v>3.5603048586964831E-3</v>
      </c>
      <c r="Q559" s="13">
        <v>2.6497964502395527E-2</v>
      </c>
      <c r="R559" s="13">
        <v>4.4472102050219404E-3</v>
      </c>
      <c r="S559" s="13">
        <v>1.2784944060189403E-2</v>
      </c>
      <c r="T559" s="13">
        <v>0</v>
      </c>
      <c r="U559" s="13">
        <v>1.2719435167633913E-2</v>
      </c>
      <c r="V559" s="13">
        <v>2.307682267328369E-2</v>
      </c>
      <c r="W559" s="13">
        <v>3.9183103981459286E-2</v>
      </c>
      <c r="X559" s="13">
        <v>1.7551926231730002E-2</v>
      </c>
      <c r="Y559" s="147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3"/>
    </row>
    <row r="560" spans="1:65">
      <c r="A560" s="29"/>
      <c r="B560" s="3" t="s">
        <v>274</v>
      </c>
      <c r="C560" s="28"/>
      <c r="D560" s="13">
        <v>4.3038649774064019E-2</v>
      </c>
      <c r="E560" s="13">
        <v>-1.9819970841458812E-2</v>
      </c>
      <c r="F560" s="13">
        <v>-9.3205089364484239E-3</v>
      </c>
      <c r="G560" s="13">
        <v>-4.0542593022400486E-2</v>
      </c>
      <c r="H560" s="13">
        <v>-7.7152558875397514E-2</v>
      </c>
      <c r="I560" s="13">
        <v>-1.4078563304286584E-2</v>
      </c>
      <c r="J560" s="13">
        <v>-3.9299235691544032E-2</v>
      </c>
      <c r="K560" s="13">
        <v>-1.9819970841458812E-2</v>
      </c>
      <c r="L560" s="13">
        <v>8.5009461391614138E-3</v>
      </c>
      <c r="M560" s="13">
        <v>8.5009461391614138E-3</v>
      </c>
      <c r="N560" s="13">
        <v>8.5009461391614138E-3</v>
      </c>
      <c r="O560" s="13">
        <v>2.3144932480360092E-2</v>
      </c>
      <c r="P560" s="13">
        <v>-4.952239596747543E-2</v>
      </c>
      <c r="Q560" s="13">
        <v>5.3676262493614235E-2</v>
      </c>
      <c r="R560" s="13">
        <v>4.1104538370509758E-2</v>
      </c>
      <c r="S560" s="13">
        <v>4.4137279135230356E-2</v>
      </c>
      <c r="T560" s="13">
        <v>2.7842060174706917E-2</v>
      </c>
      <c r="U560" s="13">
        <v>6.6512129506323348E-2</v>
      </c>
      <c r="V560" s="13">
        <v>-6.3337477421436472E-2</v>
      </c>
      <c r="W560" s="13">
        <v>4.4776503923257494E-2</v>
      </c>
      <c r="X560" s="13">
        <v>-3.6121766957132984E-2</v>
      </c>
      <c r="Y560" s="147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53"/>
    </row>
    <row r="561" spans="1:65">
      <c r="A561" s="29"/>
      <c r="B561" s="45" t="s">
        <v>275</v>
      </c>
      <c r="C561" s="46"/>
      <c r="D561" s="44">
        <v>0.67</v>
      </c>
      <c r="E561" s="44">
        <v>0.55000000000000004</v>
      </c>
      <c r="F561" s="44">
        <v>0.35</v>
      </c>
      <c r="G561" s="44">
        <v>0.96</v>
      </c>
      <c r="H561" s="44">
        <v>1.67</v>
      </c>
      <c r="I561" s="44">
        <v>0.44</v>
      </c>
      <c r="J561" s="44">
        <v>0.93</v>
      </c>
      <c r="K561" s="44">
        <v>0.55000000000000004</v>
      </c>
      <c r="L561" s="44">
        <v>0</v>
      </c>
      <c r="M561" s="44">
        <v>0</v>
      </c>
      <c r="N561" s="44">
        <v>0</v>
      </c>
      <c r="O561" s="44">
        <v>0.28999999999999998</v>
      </c>
      <c r="P561" s="44">
        <v>1.1299999999999999</v>
      </c>
      <c r="Q561" s="44">
        <v>0.88</v>
      </c>
      <c r="R561" s="44">
        <v>0.64</v>
      </c>
      <c r="S561" s="44">
        <v>0.7</v>
      </c>
      <c r="T561" s="44">
        <v>0.36</v>
      </c>
      <c r="U561" s="44">
        <v>1.1299999999999999</v>
      </c>
      <c r="V561" s="44">
        <v>1.4</v>
      </c>
      <c r="W561" s="44">
        <v>0.71</v>
      </c>
      <c r="X561" s="44">
        <v>0.87</v>
      </c>
      <c r="Y561" s="147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3"/>
    </row>
    <row r="562" spans="1:65">
      <c r="B562" s="30"/>
      <c r="C562" s="20"/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BM562" s="53"/>
    </row>
    <row r="563" spans="1:65" ht="15">
      <c r="B563" s="8" t="s">
        <v>520</v>
      </c>
      <c r="BM563" s="27" t="s">
        <v>66</v>
      </c>
    </row>
    <row r="564" spans="1:65" ht="15">
      <c r="A564" s="24" t="s">
        <v>26</v>
      </c>
      <c r="B564" s="18" t="s">
        <v>118</v>
      </c>
      <c r="C564" s="15" t="s">
        <v>119</v>
      </c>
      <c r="D564" s="16" t="s">
        <v>244</v>
      </c>
      <c r="E564" s="17" t="s">
        <v>244</v>
      </c>
      <c r="F564" s="17" t="s">
        <v>244</v>
      </c>
      <c r="G564" s="17" t="s">
        <v>244</v>
      </c>
      <c r="H564" s="17" t="s">
        <v>244</v>
      </c>
      <c r="I564" s="17" t="s">
        <v>244</v>
      </c>
      <c r="J564" s="17" t="s">
        <v>244</v>
      </c>
      <c r="K564" s="17" t="s">
        <v>244</v>
      </c>
      <c r="L564" s="17" t="s">
        <v>244</v>
      </c>
      <c r="M564" s="17" t="s">
        <v>244</v>
      </c>
      <c r="N564" s="17" t="s">
        <v>244</v>
      </c>
      <c r="O564" s="17" t="s">
        <v>244</v>
      </c>
      <c r="P564" s="17" t="s">
        <v>244</v>
      </c>
      <c r="Q564" s="17" t="s">
        <v>244</v>
      </c>
      <c r="R564" s="17" t="s">
        <v>244</v>
      </c>
      <c r="S564" s="17" t="s">
        <v>244</v>
      </c>
      <c r="T564" s="17" t="s">
        <v>244</v>
      </c>
      <c r="U564" s="17" t="s">
        <v>244</v>
      </c>
      <c r="V564" s="17" t="s">
        <v>244</v>
      </c>
      <c r="W564" s="17" t="s">
        <v>244</v>
      </c>
      <c r="X564" s="147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7">
        <v>1</v>
      </c>
    </row>
    <row r="565" spans="1:65">
      <c r="A565" s="29"/>
      <c r="B565" s="19" t="s">
        <v>245</v>
      </c>
      <c r="C565" s="9" t="s">
        <v>245</v>
      </c>
      <c r="D565" s="145" t="s">
        <v>247</v>
      </c>
      <c r="E565" s="146" t="s">
        <v>248</v>
      </c>
      <c r="F565" s="146" t="s">
        <v>249</v>
      </c>
      <c r="G565" s="146" t="s">
        <v>250</v>
      </c>
      <c r="H565" s="146" t="s">
        <v>287</v>
      </c>
      <c r="I565" s="146" t="s">
        <v>251</v>
      </c>
      <c r="J565" s="146" t="s">
        <v>252</v>
      </c>
      <c r="K565" s="146" t="s">
        <v>253</v>
      </c>
      <c r="L565" s="146" t="s">
        <v>254</v>
      </c>
      <c r="M565" s="146" t="s">
        <v>255</v>
      </c>
      <c r="N565" s="146" t="s">
        <v>256</v>
      </c>
      <c r="O565" s="146" t="s">
        <v>257</v>
      </c>
      <c r="P565" s="146" t="s">
        <v>258</v>
      </c>
      <c r="Q565" s="146" t="s">
        <v>260</v>
      </c>
      <c r="R565" s="146" t="s">
        <v>261</v>
      </c>
      <c r="S565" s="146" t="s">
        <v>262</v>
      </c>
      <c r="T565" s="146" t="s">
        <v>263</v>
      </c>
      <c r="U565" s="146" t="s">
        <v>288</v>
      </c>
      <c r="V565" s="146" t="s">
        <v>290</v>
      </c>
      <c r="W565" s="146" t="s">
        <v>264</v>
      </c>
      <c r="X565" s="147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7" t="s">
        <v>3</v>
      </c>
    </row>
    <row r="566" spans="1:65">
      <c r="A566" s="29"/>
      <c r="B566" s="19"/>
      <c r="C566" s="9"/>
      <c r="D566" s="10" t="s">
        <v>291</v>
      </c>
      <c r="E566" s="11" t="s">
        <v>291</v>
      </c>
      <c r="F566" s="11" t="s">
        <v>292</v>
      </c>
      <c r="G566" s="11" t="s">
        <v>291</v>
      </c>
      <c r="H566" s="11" t="s">
        <v>291</v>
      </c>
      <c r="I566" s="11" t="s">
        <v>292</v>
      </c>
      <c r="J566" s="11" t="s">
        <v>292</v>
      </c>
      <c r="K566" s="11" t="s">
        <v>291</v>
      </c>
      <c r="L566" s="11" t="s">
        <v>291</v>
      </c>
      <c r="M566" s="11" t="s">
        <v>291</v>
      </c>
      <c r="N566" s="11" t="s">
        <v>292</v>
      </c>
      <c r="O566" s="11" t="s">
        <v>292</v>
      </c>
      <c r="P566" s="11" t="s">
        <v>291</v>
      </c>
      <c r="Q566" s="11" t="s">
        <v>292</v>
      </c>
      <c r="R566" s="11" t="s">
        <v>292</v>
      </c>
      <c r="S566" s="11" t="s">
        <v>292</v>
      </c>
      <c r="T566" s="11" t="s">
        <v>292</v>
      </c>
      <c r="U566" s="11" t="s">
        <v>121</v>
      </c>
      <c r="V566" s="11" t="s">
        <v>291</v>
      </c>
      <c r="W566" s="11" t="s">
        <v>291</v>
      </c>
      <c r="X566" s="147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7">
        <v>2</v>
      </c>
    </row>
    <row r="567" spans="1:65">
      <c r="A567" s="29"/>
      <c r="B567" s="19"/>
      <c r="C567" s="9"/>
      <c r="D567" s="25"/>
      <c r="E567" s="25"/>
      <c r="F567" s="25"/>
      <c r="G567" s="25"/>
      <c r="H567" s="25"/>
      <c r="I567" s="25"/>
      <c r="J567" s="25"/>
      <c r="K567" s="25"/>
      <c r="L567" s="25"/>
      <c r="M567" s="25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147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7">
        <v>3</v>
      </c>
    </row>
    <row r="568" spans="1:65">
      <c r="A568" s="29"/>
      <c r="B568" s="18">
        <v>1</v>
      </c>
      <c r="C568" s="14">
        <v>1</v>
      </c>
      <c r="D568" s="21">
        <v>1.51</v>
      </c>
      <c r="E568" s="21">
        <v>1.84</v>
      </c>
      <c r="F568" s="21">
        <v>1.6</v>
      </c>
      <c r="G568" s="21">
        <v>1.71</v>
      </c>
      <c r="H568" s="143">
        <v>3.5</v>
      </c>
      <c r="I568" s="21">
        <v>1.4845999999999999</v>
      </c>
      <c r="J568" s="21">
        <v>1.7</v>
      </c>
      <c r="K568" s="21">
        <v>1.82</v>
      </c>
      <c r="L568" s="21">
        <v>1.59</v>
      </c>
      <c r="M568" s="21">
        <v>1.65</v>
      </c>
      <c r="N568" s="21">
        <v>1.5</v>
      </c>
      <c r="O568" s="21">
        <v>1.6</v>
      </c>
      <c r="P568" s="21">
        <v>1.54</v>
      </c>
      <c r="Q568" s="21">
        <v>1.62</v>
      </c>
      <c r="R568" s="21">
        <v>1.69</v>
      </c>
      <c r="S568" s="141" t="s">
        <v>96</v>
      </c>
      <c r="T568" s="21">
        <v>1.81</v>
      </c>
      <c r="U568" s="141">
        <v>2.0386464007967886</v>
      </c>
      <c r="V568" s="21">
        <v>1.65</v>
      </c>
      <c r="W568" s="21">
        <v>1.61</v>
      </c>
      <c r="X568" s="147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7">
        <v>1</v>
      </c>
    </row>
    <row r="569" spans="1:65">
      <c r="A569" s="29"/>
      <c r="B569" s="19">
        <v>1</v>
      </c>
      <c r="C569" s="9">
        <v>2</v>
      </c>
      <c r="D569" s="11">
        <v>1.51</v>
      </c>
      <c r="E569" s="11">
        <v>1.82</v>
      </c>
      <c r="F569" s="11">
        <v>1.6</v>
      </c>
      <c r="G569" s="11">
        <v>1.61</v>
      </c>
      <c r="H569" s="142">
        <v>2.4</v>
      </c>
      <c r="I569" s="11">
        <v>1.4568999999999999</v>
      </c>
      <c r="J569" s="11">
        <v>1.5</v>
      </c>
      <c r="K569" s="11">
        <v>1.72</v>
      </c>
      <c r="L569" s="11">
        <v>1.63</v>
      </c>
      <c r="M569" s="11">
        <v>1.76</v>
      </c>
      <c r="N569" s="11">
        <v>1.5</v>
      </c>
      <c r="O569" s="11">
        <v>1.6</v>
      </c>
      <c r="P569" s="11">
        <v>1.6</v>
      </c>
      <c r="Q569" s="11">
        <v>1.65</v>
      </c>
      <c r="R569" s="11">
        <v>1.64</v>
      </c>
      <c r="S569" s="142" t="s">
        <v>96</v>
      </c>
      <c r="T569" s="11">
        <v>1.75</v>
      </c>
      <c r="U569" s="142">
        <v>2.0879873004676566</v>
      </c>
      <c r="V569" s="11">
        <v>1.62</v>
      </c>
      <c r="W569" s="11">
        <v>1.63</v>
      </c>
      <c r="X569" s="147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7">
        <v>10</v>
      </c>
    </row>
    <row r="570" spans="1:65">
      <c r="A570" s="29"/>
      <c r="B570" s="19">
        <v>1</v>
      </c>
      <c r="C570" s="9">
        <v>3</v>
      </c>
      <c r="D570" s="11">
        <v>1.58</v>
      </c>
      <c r="E570" s="11">
        <v>1.72</v>
      </c>
      <c r="F570" s="11">
        <v>1.7</v>
      </c>
      <c r="G570" s="11">
        <v>1.54</v>
      </c>
      <c r="H570" s="142">
        <v>2.1</v>
      </c>
      <c r="I570" s="11">
        <v>1.42509</v>
      </c>
      <c r="J570" s="11">
        <v>1.6</v>
      </c>
      <c r="K570" s="11">
        <v>1.56</v>
      </c>
      <c r="L570" s="11">
        <v>1.63</v>
      </c>
      <c r="M570" s="11">
        <v>1.75</v>
      </c>
      <c r="N570" s="11">
        <v>1.5</v>
      </c>
      <c r="O570" s="11">
        <v>1.8</v>
      </c>
      <c r="P570" s="11">
        <v>1.56</v>
      </c>
      <c r="Q570" s="11">
        <v>1.6</v>
      </c>
      <c r="R570" s="11">
        <v>1.7</v>
      </c>
      <c r="S570" s="142" t="s">
        <v>96</v>
      </c>
      <c r="T570" s="11">
        <v>1.73</v>
      </c>
      <c r="U570" s="142">
        <v>1.9995185934134001</v>
      </c>
      <c r="V570" s="11">
        <v>1.58</v>
      </c>
      <c r="W570" s="11">
        <v>1.66</v>
      </c>
      <c r="X570" s="147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7">
        <v>16</v>
      </c>
    </row>
    <row r="571" spans="1:65">
      <c r="A571" s="29"/>
      <c r="B571" s="19">
        <v>1</v>
      </c>
      <c r="C571" s="9">
        <v>4</v>
      </c>
      <c r="D571" s="11">
        <v>1.54</v>
      </c>
      <c r="E571" s="11">
        <v>1.72</v>
      </c>
      <c r="F571" s="11">
        <v>1.6</v>
      </c>
      <c r="G571" s="11">
        <v>1.59</v>
      </c>
      <c r="H571" s="142">
        <v>1.8</v>
      </c>
      <c r="I571" s="11">
        <v>1.4129</v>
      </c>
      <c r="J571" s="11">
        <v>1.6</v>
      </c>
      <c r="K571" s="11">
        <v>1.64</v>
      </c>
      <c r="L571" s="11">
        <v>1.54</v>
      </c>
      <c r="M571" s="11">
        <v>1.63</v>
      </c>
      <c r="N571" s="11">
        <v>1.5</v>
      </c>
      <c r="O571" s="11">
        <v>1.6</v>
      </c>
      <c r="P571" s="11">
        <v>1.6</v>
      </c>
      <c r="Q571" s="11">
        <v>1.63</v>
      </c>
      <c r="R571" s="11">
        <v>1.69</v>
      </c>
      <c r="S571" s="142" t="s">
        <v>96</v>
      </c>
      <c r="T571" s="148">
        <v>2.52</v>
      </c>
      <c r="U571" s="142">
        <v>2.0172099765615008</v>
      </c>
      <c r="V571" s="11">
        <v>1.55</v>
      </c>
      <c r="W571" s="11">
        <v>1.58</v>
      </c>
      <c r="X571" s="147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7">
        <v>1.6209116666666663</v>
      </c>
    </row>
    <row r="572" spans="1:65">
      <c r="A572" s="29"/>
      <c r="B572" s="19">
        <v>1</v>
      </c>
      <c r="C572" s="9">
        <v>5</v>
      </c>
      <c r="D572" s="11">
        <v>1.49</v>
      </c>
      <c r="E572" s="11">
        <v>1.77</v>
      </c>
      <c r="F572" s="11">
        <v>1.7</v>
      </c>
      <c r="G572" s="11">
        <v>1.57</v>
      </c>
      <c r="H572" s="142">
        <v>1.9</v>
      </c>
      <c r="I572" s="11">
        <v>1.4144000000000001</v>
      </c>
      <c r="J572" s="11">
        <v>1.7</v>
      </c>
      <c r="K572" s="11">
        <v>1.66</v>
      </c>
      <c r="L572" s="11">
        <v>1.64</v>
      </c>
      <c r="M572" s="11">
        <v>1.69</v>
      </c>
      <c r="N572" s="11">
        <v>1.5</v>
      </c>
      <c r="O572" s="11">
        <v>1.6</v>
      </c>
      <c r="P572" s="11">
        <v>1.52</v>
      </c>
      <c r="Q572" s="11">
        <v>1.61</v>
      </c>
      <c r="R572" s="11">
        <v>1.66</v>
      </c>
      <c r="S572" s="142" t="s">
        <v>96</v>
      </c>
      <c r="T572" s="11">
        <v>1.74</v>
      </c>
      <c r="U572" s="142">
        <v>2.0327248098586206</v>
      </c>
      <c r="V572" s="11">
        <v>1.56</v>
      </c>
      <c r="W572" s="11">
        <v>1.56</v>
      </c>
      <c r="X572" s="147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7">
        <v>45</v>
      </c>
    </row>
    <row r="573" spans="1:65">
      <c r="A573" s="29"/>
      <c r="B573" s="19">
        <v>1</v>
      </c>
      <c r="C573" s="9">
        <v>6</v>
      </c>
      <c r="D573" s="11">
        <v>1.58</v>
      </c>
      <c r="E573" s="11">
        <v>1.83</v>
      </c>
      <c r="F573" s="11">
        <v>1.6</v>
      </c>
      <c r="G573" s="11">
        <v>1.54</v>
      </c>
      <c r="H573" s="142">
        <v>1.7</v>
      </c>
      <c r="I573" s="11">
        <v>1.4931000000000001</v>
      </c>
      <c r="J573" s="11">
        <v>1.7</v>
      </c>
      <c r="K573" s="11">
        <v>1.65</v>
      </c>
      <c r="L573" s="11">
        <v>1.61</v>
      </c>
      <c r="M573" s="11">
        <v>1.72</v>
      </c>
      <c r="N573" s="11">
        <v>1.5</v>
      </c>
      <c r="O573" s="11">
        <v>1.7</v>
      </c>
      <c r="P573" s="11">
        <v>1.56</v>
      </c>
      <c r="Q573" s="11">
        <v>1.68</v>
      </c>
      <c r="R573" s="11">
        <v>1.67</v>
      </c>
      <c r="S573" s="142" t="s">
        <v>96</v>
      </c>
      <c r="T573" s="11">
        <v>1.75</v>
      </c>
      <c r="U573" s="142">
        <v>2.0695038358284967</v>
      </c>
      <c r="V573" s="11">
        <v>1.47</v>
      </c>
      <c r="W573" s="11">
        <v>1.56</v>
      </c>
      <c r="X573" s="147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3"/>
    </row>
    <row r="574" spans="1:65">
      <c r="A574" s="29"/>
      <c r="B574" s="20" t="s">
        <v>271</v>
      </c>
      <c r="C574" s="12"/>
      <c r="D574" s="22">
        <v>1.5350000000000001</v>
      </c>
      <c r="E574" s="22">
        <v>1.7833333333333332</v>
      </c>
      <c r="F574" s="22">
        <v>1.6333333333333331</v>
      </c>
      <c r="G574" s="22">
        <v>1.593333333333333</v>
      </c>
      <c r="H574" s="22">
        <v>2.2333333333333334</v>
      </c>
      <c r="I574" s="22">
        <v>1.4478316666666666</v>
      </c>
      <c r="J574" s="22">
        <v>1.6333333333333331</v>
      </c>
      <c r="K574" s="22">
        <v>1.6749999999999998</v>
      </c>
      <c r="L574" s="22">
        <v>1.6066666666666665</v>
      </c>
      <c r="M574" s="22">
        <v>1.7000000000000002</v>
      </c>
      <c r="N574" s="22">
        <v>1.5</v>
      </c>
      <c r="O574" s="22">
        <v>1.6499999999999997</v>
      </c>
      <c r="P574" s="22">
        <v>1.5633333333333335</v>
      </c>
      <c r="Q574" s="22">
        <v>1.6316666666666666</v>
      </c>
      <c r="R574" s="22">
        <v>1.675</v>
      </c>
      <c r="S574" s="22" t="s">
        <v>647</v>
      </c>
      <c r="T574" s="22">
        <v>1.8833333333333335</v>
      </c>
      <c r="U574" s="22">
        <v>2.0409318194877444</v>
      </c>
      <c r="V574" s="22">
        <v>1.5716666666666665</v>
      </c>
      <c r="W574" s="22">
        <v>1.6000000000000003</v>
      </c>
      <c r="X574" s="147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3"/>
    </row>
    <row r="575" spans="1:65">
      <c r="A575" s="29"/>
      <c r="B575" s="3" t="s">
        <v>272</v>
      </c>
      <c r="C575" s="28"/>
      <c r="D575" s="11">
        <v>1.5249999999999999</v>
      </c>
      <c r="E575" s="11">
        <v>1.7949999999999999</v>
      </c>
      <c r="F575" s="11">
        <v>1.6</v>
      </c>
      <c r="G575" s="11">
        <v>1.58</v>
      </c>
      <c r="H575" s="11">
        <v>2</v>
      </c>
      <c r="I575" s="11">
        <v>1.440995</v>
      </c>
      <c r="J575" s="11">
        <v>1.65</v>
      </c>
      <c r="K575" s="11">
        <v>1.6549999999999998</v>
      </c>
      <c r="L575" s="11">
        <v>1.62</v>
      </c>
      <c r="M575" s="11">
        <v>1.7050000000000001</v>
      </c>
      <c r="N575" s="11">
        <v>1.5</v>
      </c>
      <c r="O575" s="11">
        <v>1.6</v>
      </c>
      <c r="P575" s="11">
        <v>1.56</v>
      </c>
      <c r="Q575" s="11">
        <v>1.625</v>
      </c>
      <c r="R575" s="11">
        <v>1.68</v>
      </c>
      <c r="S575" s="11" t="s">
        <v>647</v>
      </c>
      <c r="T575" s="11">
        <v>1.75</v>
      </c>
      <c r="U575" s="11">
        <v>2.0356856053277044</v>
      </c>
      <c r="V575" s="11">
        <v>1.57</v>
      </c>
      <c r="W575" s="11">
        <v>1.5950000000000002</v>
      </c>
      <c r="X575" s="147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3"/>
    </row>
    <row r="576" spans="1:65">
      <c r="A576" s="29"/>
      <c r="B576" s="3" t="s">
        <v>273</v>
      </c>
      <c r="C576" s="28"/>
      <c r="D576" s="23">
        <v>3.8340579025361664E-2</v>
      </c>
      <c r="E576" s="23">
        <v>5.4650404085117912E-2</v>
      </c>
      <c r="F576" s="23">
        <v>5.1639777949432163E-2</v>
      </c>
      <c r="G576" s="23">
        <v>6.3456021516217528E-2</v>
      </c>
      <c r="H576" s="23">
        <v>0.66833125519211367</v>
      </c>
      <c r="I576" s="23">
        <v>3.5604629146596442E-2</v>
      </c>
      <c r="J576" s="23">
        <v>8.1649658092772567E-2</v>
      </c>
      <c r="K576" s="23">
        <v>8.7578536183245279E-2</v>
      </c>
      <c r="L576" s="23">
        <v>3.7237973450050449E-2</v>
      </c>
      <c r="M576" s="23">
        <v>5.2915026221291864E-2</v>
      </c>
      <c r="N576" s="23">
        <v>0</v>
      </c>
      <c r="O576" s="23">
        <v>8.3666002653407526E-2</v>
      </c>
      <c r="P576" s="23">
        <v>3.2041639575194465E-2</v>
      </c>
      <c r="Q576" s="23">
        <v>2.9268868558020182E-2</v>
      </c>
      <c r="R576" s="23">
        <v>2.2583179581272449E-2</v>
      </c>
      <c r="S576" s="23" t="s">
        <v>647</v>
      </c>
      <c r="T576" s="23">
        <v>0.31315597817488083</v>
      </c>
      <c r="U576" s="23">
        <v>3.2805297375194511E-2</v>
      </c>
      <c r="V576" s="23">
        <v>6.2423286253341918E-2</v>
      </c>
      <c r="W576" s="23">
        <v>4.0496913462633115E-2</v>
      </c>
      <c r="X576" s="230"/>
      <c r="Y576" s="231"/>
      <c r="Z576" s="231"/>
      <c r="AA576" s="231"/>
      <c r="AB576" s="231"/>
      <c r="AC576" s="231"/>
      <c r="AD576" s="231"/>
      <c r="AE576" s="231"/>
      <c r="AF576" s="231"/>
      <c r="AG576" s="231"/>
      <c r="AH576" s="231"/>
      <c r="AI576" s="231"/>
      <c r="AJ576" s="231"/>
      <c r="AK576" s="231"/>
      <c r="AL576" s="231"/>
      <c r="AM576" s="231"/>
      <c r="AN576" s="231"/>
      <c r="AO576" s="231"/>
      <c r="AP576" s="231"/>
      <c r="AQ576" s="231"/>
      <c r="AR576" s="231"/>
      <c r="AS576" s="231"/>
      <c r="AT576" s="231"/>
      <c r="AU576" s="231"/>
      <c r="AV576" s="231"/>
      <c r="AW576" s="231"/>
      <c r="AX576" s="231"/>
      <c r="AY576" s="231"/>
      <c r="AZ576" s="231"/>
      <c r="BA576" s="231"/>
      <c r="BB576" s="231"/>
      <c r="BC576" s="231"/>
      <c r="BD576" s="231"/>
      <c r="BE576" s="231"/>
      <c r="BF576" s="231"/>
      <c r="BG576" s="231"/>
      <c r="BH576" s="231"/>
      <c r="BI576" s="231"/>
      <c r="BJ576" s="231"/>
      <c r="BK576" s="231"/>
      <c r="BL576" s="231"/>
      <c r="BM576" s="54"/>
    </row>
    <row r="577" spans="1:65">
      <c r="A577" s="29"/>
      <c r="B577" s="3" t="s">
        <v>86</v>
      </c>
      <c r="C577" s="28"/>
      <c r="D577" s="13">
        <v>2.4977575912287726E-2</v>
      </c>
      <c r="E577" s="13">
        <v>3.0645086402869861E-2</v>
      </c>
      <c r="F577" s="13">
        <v>3.1616190581285002E-2</v>
      </c>
      <c r="G577" s="13">
        <v>3.9825954926496362E-2</v>
      </c>
      <c r="H577" s="13">
        <v>0.29925280083228972</v>
      </c>
      <c r="I577" s="13">
        <v>2.4591691124264983E-2</v>
      </c>
      <c r="J577" s="13">
        <v>4.9989586587411781E-2</v>
      </c>
      <c r="K577" s="13">
        <v>5.2285693243728532E-2</v>
      </c>
      <c r="L577" s="13">
        <v>2.3177161898371653E-2</v>
      </c>
      <c r="M577" s="13">
        <v>3.1126486012524622E-2</v>
      </c>
      <c r="N577" s="13">
        <v>0</v>
      </c>
      <c r="O577" s="13">
        <v>5.0706668274792449E-2</v>
      </c>
      <c r="P577" s="13">
        <v>2.0495718278375989E-2</v>
      </c>
      <c r="Q577" s="13">
        <v>1.7938019545262626E-2</v>
      </c>
      <c r="R577" s="13">
        <v>1.3482495272401461E-2</v>
      </c>
      <c r="S577" s="13" t="s">
        <v>647</v>
      </c>
      <c r="T577" s="13">
        <v>0.16627751053533493</v>
      </c>
      <c r="U577" s="13">
        <v>1.6073686079052043E-2</v>
      </c>
      <c r="V577" s="13">
        <v>3.9717891571585527E-2</v>
      </c>
      <c r="W577" s="13">
        <v>2.5310570914145691E-2</v>
      </c>
      <c r="X577" s="147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3"/>
    </row>
    <row r="578" spans="1:65">
      <c r="A578" s="29"/>
      <c r="B578" s="3" t="s">
        <v>274</v>
      </c>
      <c r="C578" s="28"/>
      <c r="D578" s="13">
        <v>-5.3002065709934598E-2</v>
      </c>
      <c r="E578" s="13">
        <v>0.10020389760083592</v>
      </c>
      <c r="F578" s="13">
        <v>7.6633828493637424E-3</v>
      </c>
      <c r="G578" s="13">
        <v>-1.7014087751028972E-2</v>
      </c>
      <c r="H578" s="13">
        <v>0.37782544185525269</v>
      </c>
      <c r="I578" s="13">
        <v>-0.10677941528789847</v>
      </c>
      <c r="J578" s="13">
        <v>7.6633828493637424E-3</v>
      </c>
      <c r="K578" s="13">
        <v>3.3369081391439348E-2</v>
      </c>
      <c r="L578" s="13">
        <v>-8.7882642175647341E-3</v>
      </c>
      <c r="M578" s="13">
        <v>4.8792500516684933E-2</v>
      </c>
      <c r="N578" s="13">
        <v>-7.4594852485278196E-2</v>
      </c>
      <c r="O578" s="13">
        <v>1.7945662266193763E-2</v>
      </c>
      <c r="P578" s="13">
        <v>-3.552219070132312E-2</v>
      </c>
      <c r="Q578" s="13">
        <v>6.6351549076806293E-3</v>
      </c>
      <c r="R578" s="13">
        <v>3.3369081391439348E-2</v>
      </c>
      <c r="S578" s="13" t="s">
        <v>647</v>
      </c>
      <c r="T578" s="13">
        <v>0.1618975741018176</v>
      </c>
      <c r="U578" s="13">
        <v>0.25912587432036394</v>
      </c>
      <c r="V578" s="13">
        <v>-3.0381050992908221E-2</v>
      </c>
      <c r="W578" s="13">
        <v>-1.290117598429652E-2</v>
      </c>
      <c r="X578" s="147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3"/>
    </row>
    <row r="579" spans="1:65">
      <c r="A579" s="29"/>
      <c r="B579" s="45" t="s">
        <v>275</v>
      </c>
      <c r="C579" s="46"/>
      <c r="D579" s="44">
        <v>1.03</v>
      </c>
      <c r="E579" s="44">
        <v>1.58</v>
      </c>
      <c r="F579" s="44">
        <v>0</v>
      </c>
      <c r="G579" s="44">
        <v>0.42</v>
      </c>
      <c r="H579" s="44">
        <v>6.31</v>
      </c>
      <c r="I579" s="44">
        <v>1.95</v>
      </c>
      <c r="J579" s="44">
        <v>0</v>
      </c>
      <c r="K579" s="44">
        <v>0.44</v>
      </c>
      <c r="L579" s="44">
        <v>0.28000000000000003</v>
      </c>
      <c r="M579" s="44">
        <v>0.7</v>
      </c>
      <c r="N579" s="44">
        <v>1.4</v>
      </c>
      <c r="O579" s="44">
        <v>0.18</v>
      </c>
      <c r="P579" s="44">
        <v>0.74</v>
      </c>
      <c r="Q579" s="44">
        <v>0.02</v>
      </c>
      <c r="R579" s="44">
        <v>0.44</v>
      </c>
      <c r="S579" s="44">
        <v>35.380000000000003</v>
      </c>
      <c r="T579" s="44">
        <v>2.63</v>
      </c>
      <c r="U579" s="44">
        <v>4.28</v>
      </c>
      <c r="V579" s="44">
        <v>0.65</v>
      </c>
      <c r="W579" s="44">
        <v>0.35</v>
      </c>
      <c r="X579" s="147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3"/>
    </row>
    <row r="580" spans="1:65">
      <c r="B580" s="30"/>
      <c r="C580" s="20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BM580" s="53"/>
    </row>
    <row r="581" spans="1:65" ht="15">
      <c r="B581" s="8" t="s">
        <v>521</v>
      </c>
      <c r="BM581" s="27" t="s">
        <v>66</v>
      </c>
    </row>
    <row r="582" spans="1:65" ht="15">
      <c r="A582" s="24" t="s">
        <v>57</v>
      </c>
      <c r="B582" s="18" t="s">
        <v>118</v>
      </c>
      <c r="C582" s="15" t="s">
        <v>119</v>
      </c>
      <c r="D582" s="16" t="s">
        <v>244</v>
      </c>
      <c r="E582" s="17" t="s">
        <v>244</v>
      </c>
      <c r="F582" s="17" t="s">
        <v>244</v>
      </c>
      <c r="G582" s="17" t="s">
        <v>244</v>
      </c>
      <c r="H582" s="17" t="s">
        <v>244</v>
      </c>
      <c r="I582" s="17" t="s">
        <v>244</v>
      </c>
      <c r="J582" s="17" t="s">
        <v>244</v>
      </c>
      <c r="K582" s="17" t="s">
        <v>244</v>
      </c>
      <c r="L582" s="17" t="s">
        <v>244</v>
      </c>
      <c r="M582" s="17" t="s">
        <v>244</v>
      </c>
      <c r="N582" s="17" t="s">
        <v>244</v>
      </c>
      <c r="O582" s="17" t="s">
        <v>244</v>
      </c>
      <c r="P582" s="17" t="s">
        <v>244</v>
      </c>
      <c r="Q582" s="17" t="s">
        <v>244</v>
      </c>
      <c r="R582" s="17" t="s">
        <v>244</v>
      </c>
      <c r="S582" s="17" t="s">
        <v>244</v>
      </c>
      <c r="T582" s="17" t="s">
        <v>244</v>
      </c>
      <c r="U582" s="17" t="s">
        <v>244</v>
      </c>
      <c r="V582" s="17" t="s">
        <v>244</v>
      </c>
      <c r="W582" s="17" t="s">
        <v>244</v>
      </c>
      <c r="X582" s="17" t="s">
        <v>244</v>
      </c>
      <c r="Y582" s="147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7">
        <v>1</v>
      </c>
    </row>
    <row r="583" spans="1:65">
      <c r="A583" s="29"/>
      <c r="B583" s="19" t="s">
        <v>245</v>
      </c>
      <c r="C583" s="9" t="s">
        <v>245</v>
      </c>
      <c r="D583" s="145" t="s">
        <v>247</v>
      </c>
      <c r="E583" s="146" t="s">
        <v>248</v>
      </c>
      <c r="F583" s="146" t="s">
        <v>249</v>
      </c>
      <c r="G583" s="146" t="s">
        <v>250</v>
      </c>
      <c r="H583" s="146" t="s">
        <v>287</v>
      </c>
      <c r="I583" s="146" t="s">
        <v>251</v>
      </c>
      <c r="J583" s="146" t="s">
        <v>252</v>
      </c>
      <c r="K583" s="146" t="s">
        <v>253</v>
      </c>
      <c r="L583" s="146" t="s">
        <v>254</v>
      </c>
      <c r="M583" s="146" t="s">
        <v>255</v>
      </c>
      <c r="N583" s="146" t="s">
        <v>256</v>
      </c>
      <c r="O583" s="146" t="s">
        <v>257</v>
      </c>
      <c r="P583" s="146" t="s">
        <v>258</v>
      </c>
      <c r="Q583" s="146" t="s">
        <v>260</v>
      </c>
      <c r="R583" s="146" t="s">
        <v>261</v>
      </c>
      <c r="S583" s="146" t="s">
        <v>262</v>
      </c>
      <c r="T583" s="146" t="s">
        <v>263</v>
      </c>
      <c r="U583" s="146" t="s">
        <v>288</v>
      </c>
      <c r="V583" s="146" t="s">
        <v>290</v>
      </c>
      <c r="W583" s="146" t="s">
        <v>289</v>
      </c>
      <c r="X583" s="146" t="s">
        <v>264</v>
      </c>
      <c r="Y583" s="147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7" t="s">
        <v>1</v>
      </c>
    </row>
    <row r="584" spans="1:65">
      <c r="A584" s="29"/>
      <c r="B584" s="19"/>
      <c r="C584" s="9"/>
      <c r="D584" s="10" t="s">
        <v>291</v>
      </c>
      <c r="E584" s="11" t="s">
        <v>291</v>
      </c>
      <c r="F584" s="11" t="s">
        <v>121</v>
      </c>
      <c r="G584" s="11" t="s">
        <v>291</v>
      </c>
      <c r="H584" s="11" t="s">
        <v>291</v>
      </c>
      <c r="I584" s="11" t="s">
        <v>121</v>
      </c>
      <c r="J584" s="11" t="s">
        <v>121</v>
      </c>
      <c r="K584" s="11" t="s">
        <v>291</v>
      </c>
      <c r="L584" s="11" t="s">
        <v>291</v>
      </c>
      <c r="M584" s="11" t="s">
        <v>291</v>
      </c>
      <c r="N584" s="11" t="s">
        <v>121</v>
      </c>
      <c r="O584" s="11" t="s">
        <v>121</v>
      </c>
      <c r="P584" s="11" t="s">
        <v>291</v>
      </c>
      <c r="Q584" s="11" t="s">
        <v>291</v>
      </c>
      <c r="R584" s="11" t="s">
        <v>292</v>
      </c>
      <c r="S584" s="11" t="s">
        <v>292</v>
      </c>
      <c r="T584" s="11" t="s">
        <v>121</v>
      </c>
      <c r="U584" s="11" t="s">
        <v>121</v>
      </c>
      <c r="V584" s="11" t="s">
        <v>291</v>
      </c>
      <c r="W584" s="11" t="s">
        <v>121</v>
      </c>
      <c r="X584" s="11" t="s">
        <v>291</v>
      </c>
      <c r="Y584" s="147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7">
        <v>2</v>
      </c>
    </row>
    <row r="585" spans="1:65">
      <c r="A585" s="29"/>
      <c r="B585" s="19"/>
      <c r="C585" s="9"/>
      <c r="D585" s="25"/>
      <c r="E585" s="25"/>
      <c r="F585" s="25"/>
      <c r="G585" s="25"/>
      <c r="H585" s="25"/>
      <c r="I585" s="25"/>
      <c r="J585" s="25"/>
      <c r="K585" s="25"/>
      <c r="L585" s="25"/>
      <c r="M585" s="25"/>
      <c r="N585" s="25"/>
      <c r="O585" s="25"/>
      <c r="P585" s="25"/>
      <c r="Q585" s="25"/>
      <c r="R585" s="25"/>
      <c r="S585" s="25"/>
      <c r="T585" s="25"/>
      <c r="U585" s="25"/>
      <c r="V585" s="25"/>
      <c r="W585" s="25"/>
      <c r="X585" s="25"/>
      <c r="Y585" s="147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7">
        <v>3</v>
      </c>
    </row>
    <row r="586" spans="1:65">
      <c r="A586" s="29"/>
      <c r="B586" s="18">
        <v>1</v>
      </c>
      <c r="C586" s="14">
        <v>1</v>
      </c>
      <c r="D586" s="21">
        <v>1.59</v>
      </c>
      <c r="E586" s="21">
        <v>1.6500000000000001</v>
      </c>
      <c r="F586" s="21">
        <v>1.6240000000000001</v>
      </c>
      <c r="G586" s="21">
        <v>1.5700000000000003</v>
      </c>
      <c r="H586" s="141">
        <v>1.3244</v>
      </c>
      <c r="I586" s="21">
        <v>1.6044386304234499</v>
      </c>
      <c r="J586" s="21">
        <v>1.52</v>
      </c>
      <c r="K586" s="21">
        <v>1.6399999999999997</v>
      </c>
      <c r="L586" s="21">
        <v>1.59</v>
      </c>
      <c r="M586" s="21">
        <v>1.5700000000000003</v>
      </c>
      <c r="N586" s="21">
        <v>1.6400000000000001</v>
      </c>
      <c r="O586" s="21">
        <v>1.6040000000000003</v>
      </c>
      <c r="P586" s="21">
        <v>1.53</v>
      </c>
      <c r="Q586" s="141">
        <v>1.8380000000000001</v>
      </c>
      <c r="R586" s="141">
        <v>1.8399999999999999</v>
      </c>
      <c r="S586" s="21">
        <v>1.5345142917499408</v>
      </c>
      <c r="T586" s="141">
        <v>1.736</v>
      </c>
      <c r="U586" s="21">
        <v>1.5638783003518837</v>
      </c>
      <c r="V586" s="21">
        <v>1.6399999999999997</v>
      </c>
      <c r="W586" s="141">
        <v>1.4317507</v>
      </c>
      <c r="X586" s="21">
        <v>1.52</v>
      </c>
      <c r="Y586" s="147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7">
        <v>1</v>
      </c>
    </row>
    <row r="587" spans="1:65">
      <c r="A587" s="29"/>
      <c r="B587" s="19">
        <v>1</v>
      </c>
      <c r="C587" s="9">
        <v>2</v>
      </c>
      <c r="D587" s="11">
        <v>1.63</v>
      </c>
      <c r="E587" s="11">
        <v>1.6</v>
      </c>
      <c r="F587" s="11">
        <v>1.5868</v>
      </c>
      <c r="G587" s="11">
        <v>1.54</v>
      </c>
      <c r="H587" s="142">
        <v>1.3812</v>
      </c>
      <c r="I587" s="11">
        <v>1.5970902366131781</v>
      </c>
      <c r="J587" s="11">
        <v>1.52</v>
      </c>
      <c r="K587" s="11">
        <v>1.6</v>
      </c>
      <c r="L587" s="11">
        <v>1.6399999999999997</v>
      </c>
      <c r="M587" s="11">
        <v>1.6099999999999999</v>
      </c>
      <c r="N587" s="11">
        <v>1.6199999999999999</v>
      </c>
      <c r="O587" s="11">
        <v>1.5890000000000002</v>
      </c>
      <c r="P587" s="11">
        <v>1.55</v>
      </c>
      <c r="Q587" s="142">
        <v>1.81</v>
      </c>
      <c r="R587" s="142">
        <v>1.78</v>
      </c>
      <c r="S587" s="11">
        <v>1.5308480889966452</v>
      </c>
      <c r="T587" s="142">
        <v>1.7509999999999999</v>
      </c>
      <c r="U587" s="11">
        <v>1.6216585773734051</v>
      </c>
      <c r="V587" s="11">
        <v>1.6</v>
      </c>
      <c r="W587" s="142">
        <v>1.4243323000000001</v>
      </c>
      <c r="X587" s="11">
        <v>1.52</v>
      </c>
      <c r="Y587" s="147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7" t="e">
        <v>#N/A</v>
      </c>
    </row>
    <row r="588" spans="1:65">
      <c r="A588" s="29"/>
      <c r="B588" s="19">
        <v>1</v>
      </c>
      <c r="C588" s="9">
        <v>3</v>
      </c>
      <c r="D588" s="11">
        <v>1.63</v>
      </c>
      <c r="E588" s="11">
        <v>1.54</v>
      </c>
      <c r="F588" s="11">
        <v>1.6028</v>
      </c>
      <c r="G588" s="11">
        <v>1.54</v>
      </c>
      <c r="H588" s="142">
        <v>1.3788</v>
      </c>
      <c r="I588" s="11">
        <v>1.6042217755008199</v>
      </c>
      <c r="J588" s="11">
        <v>1.52</v>
      </c>
      <c r="K588" s="11">
        <v>1.6099999999999999</v>
      </c>
      <c r="L588" s="11">
        <v>1.69</v>
      </c>
      <c r="M588" s="11">
        <v>1.6</v>
      </c>
      <c r="N588" s="11">
        <v>1.63</v>
      </c>
      <c r="O588" s="11">
        <v>1.6060000000000001</v>
      </c>
      <c r="P588" s="11">
        <v>1.53</v>
      </c>
      <c r="Q588" s="142">
        <v>1.804</v>
      </c>
      <c r="R588" s="142">
        <v>1.82</v>
      </c>
      <c r="S588" s="11">
        <v>1.5390783512946835</v>
      </c>
      <c r="T588" s="142">
        <v>1.7430000000000001</v>
      </c>
      <c r="U588" s="11">
        <v>1.5844986605178575</v>
      </c>
      <c r="V588" s="11">
        <v>1.6099999999999999</v>
      </c>
      <c r="W588" s="11"/>
      <c r="X588" s="11">
        <v>1.51</v>
      </c>
      <c r="Y588" s="147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7">
        <v>16</v>
      </c>
    </row>
    <row r="589" spans="1:65">
      <c r="A589" s="29"/>
      <c r="B589" s="19">
        <v>1</v>
      </c>
      <c r="C589" s="9">
        <v>4</v>
      </c>
      <c r="D589" s="11">
        <v>1.6</v>
      </c>
      <c r="E589" s="11">
        <v>1.6099999999999999</v>
      </c>
      <c r="F589" s="11">
        <v>1.6167</v>
      </c>
      <c r="G589" s="11">
        <v>1.56</v>
      </c>
      <c r="H589" s="142">
        <v>1.3780999999999999</v>
      </c>
      <c r="I589" s="11">
        <v>1.5980660837650058</v>
      </c>
      <c r="J589" s="11">
        <v>1.53</v>
      </c>
      <c r="K589" s="11">
        <v>1.6200000000000003</v>
      </c>
      <c r="L589" s="11">
        <v>1.58</v>
      </c>
      <c r="M589" s="11">
        <v>1.5700000000000003</v>
      </c>
      <c r="N589" s="11">
        <v>1.67</v>
      </c>
      <c r="O589" s="11">
        <v>1.587</v>
      </c>
      <c r="P589" s="11">
        <v>1.56</v>
      </c>
      <c r="Q589" s="142">
        <v>1.7370000000000001</v>
      </c>
      <c r="R589" s="142">
        <v>1.79</v>
      </c>
      <c r="S589" s="11">
        <v>1.5575559654579538</v>
      </c>
      <c r="T589" s="142">
        <v>1.758</v>
      </c>
      <c r="U589" s="11">
        <v>1.64164736915801</v>
      </c>
      <c r="V589" s="11">
        <v>1.59</v>
      </c>
      <c r="W589" s="11"/>
      <c r="X589" s="11">
        <v>1.47</v>
      </c>
      <c r="Y589" s="147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7">
        <v>1.5850326091321985</v>
      </c>
    </row>
    <row r="590" spans="1:65">
      <c r="A590" s="29"/>
      <c r="B590" s="19">
        <v>1</v>
      </c>
      <c r="C590" s="9">
        <v>5</v>
      </c>
      <c r="D590" s="11">
        <v>1.72</v>
      </c>
      <c r="E590" s="11">
        <v>1.6099999999999999</v>
      </c>
      <c r="F590" s="11">
        <v>1.6195000000000002</v>
      </c>
      <c r="G590" s="11">
        <v>1.54</v>
      </c>
      <c r="H590" s="142">
        <v>1.4658</v>
      </c>
      <c r="I590" s="11">
        <v>1.5962474904817601</v>
      </c>
      <c r="J590" s="11">
        <v>1.53</v>
      </c>
      <c r="K590" s="11">
        <v>1.6099999999999999</v>
      </c>
      <c r="L590" s="11">
        <v>1.6099999999999999</v>
      </c>
      <c r="M590" s="11">
        <v>1.56</v>
      </c>
      <c r="N590" s="11">
        <v>1.6400000000000001</v>
      </c>
      <c r="O590" s="11">
        <v>1.4810000000000001</v>
      </c>
      <c r="P590" s="11">
        <v>1.55</v>
      </c>
      <c r="Q590" s="142">
        <v>1.7490000000000001</v>
      </c>
      <c r="R590" s="142">
        <v>1.8399999999999999</v>
      </c>
      <c r="S590" s="11">
        <v>1.5574574455978065</v>
      </c>
      <c r="T590" s="142">
        <v>1.7509999999999999</v>
      </c>
      <c r="U590" s="11">
        <v>1.6227933388040132</v>
      </c>
      <c r="V590" s="11">
        <v>1.6</v>
      </c>
      <c r="W590" s="11"/>
      <c r="X590" s="11">
        <v>1.48</v>
      </c>
      <c r="Y590" s="147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7">
        <v>46</v>
      </c>
    </row>
    <row r="591" spans="1:65">
      <c r="A591" s="29"/>
      <c r="B591" s="19">
        <v>1</v>
      </c>
      <c r="C591" s="9">
        <v>6</v>
      </c>
      <c r="D591" s="11">
        <v>1.67</v>
      </c>
      <c r="E591" s="11">
        <v>1.56</v>
      </c>
      <c r="F591" s="11">
        <v>1.5977999999999999</v>
      </c>
      <c r="G591" s="11">
        <v>1.56</v>
      </c>
      <c r="H591" s="142">
        <v>1.423</v>
      </c>
      <c r="I591" s="11">
        <v>1.61037746723663</v>
      </c>
      <c r="J591" s="11">
        <v>1.53</v>
      </c>
      <c r="K591" s="11">
        <v>1.63</v>
      </c>
      <c r="L591" s="11">
        <v>1.6099999999999999</v>
      </c>
      <c r="M591" s="11">
        <v>1.59</v>
      </c>
      <c r="N591" s="11">
        <v>1.63</v>
      </c>
      <c r="O591" s="11">
        <v>1.585</v>
      </c>
      <c r="P591" s="11">
        <v>1.56</v>
      </c>
      <c r="Q591" s="142">
        <v>1.7549999999999999</v>
      </c>
      <c r="R591" s="142">
        <v>1.7500000000000002</v>
      </c>
      <c r="S591" s="11">
        <v>1.5635118200003808</v>
      </c>
      <c r="T591" s="142">
        <v>1.728</v>
      </c>
      <c r="U591" s="11">
        <v>1.5756465833676232</v>
      </c>
      <c r="V591" s="11">
        <v>1.6099999999999999</v>
      </c>
      <c r="W591" s="11"/>
      <c r="X591" s="148">
        <v>1.41</v>
      </c>
      <c r="Y591" s="147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3"/>
    </row>
    <row r="592" spans="1:65">
      <c r="A592" s="29"/>
      <c r="B592" s="20" t="s">
        <v>271</v>
      </c>
      <c r="C592" s="12"/>
      <c r="D592" s="22">
        <v>1.64</v>
      </c>
      <c r="E592" s="22">
        <v>1.595</v>
      </c>
      <c r="F592" s="22">
        <v>1.6079333333333332</v>
      </c>
      <c r="G592" s="22">
        <v>1.5516666666666667</v>
      </c>
      <c r="H592" s="22">
        <v>1.3918833333333334</v>
      </c>
      <c r="I592" s="22">
        <v>1.6017402806701406</v>
      </c>
      <c r="J592" s="22">
        <v>1.5250000000000001</v>
      </c>
      <c r="K592" s="22">
        <v>1.6183333333333334</v>
      </c>
      <c r="L592" s="22">
        <v>1.6199999999999999</v>
      </c>
      <c r="M592" s="22">
        <v>1.5833333333333333</v>
      </c>
      <c r="N592" s="22">
        <v>1.638333333333333</v>
      </c>
      <c r="O592" s="22">
        <v>1.5753333333333333</v>
      </c>
      <c r="P592" s="22">
        <v>1.5466666666666666</v>
      </c>
      <c r="Q592" s="22">
        <v>1.7821666666666669</v>
      </c>
      <c r="R592" s="22">
        <v>1.8033333333333335</v>
      </c>
      <c r="S592" s="22">
        <v>1.5471609938495685</v>
      </c>
      <c r="T592" s="22">
        <v>1.7445000000000002</v>
      </c>
      <c r="U592" s="22">
        <v>1.6016871382621323</v>
      </c>
      <c r="V592" s="22">
        <v>1.6083333333333332</v>
      </c>
      <c r="W592" s="22">
        <v>1.4280415</v>
      </c>
      <c r="X592" s="22">
        <v>1.4850000000000001</v>
      </c>
      <c r="Y592" s="147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3"/>
    </row>
    <row r="593" spans="1:65">
      <c r="A593" s="29"/>
      <c r="B593" s="3" t="s">
        <v>272</v>
      </c>
      <c r="C593" s="28"/>
      <c r="D593" s="11">
        <v>1.63</v>
      </c>
      <c r="E593" s="11">
        <v>1.605</v>
      </c>
      <c r="F593" s="11">
        <v>1.60975</v>
      </c>
      <c r="G593" s="11">
        <v>1.55</v>
      </c>
      <c r="H593" s="11">
        <v>1.38</v>
      </c>
      <c r="I593" s="11">
        <v>1.6011439296329129</v>
      </c>
      <c r="J593" s="11">
        <v>1.5249999999999999</v>
      </c>
      <c r="K593" s="11">
        <v>1.6150000000000002</v>
      </c>
      <c r="L593" s="11">
        <v>1.6099999999999999</v>
      </c>
      <c r="M593" s="11">
        <v>1.58</v>
      </c>
      <c r="N593" s="11">
        <v>1.635</v>
      </c>
      <c r="O593" s="11">
        <v>1.5880000000000001</v>
      </c>
      <c r="P593" s="11">
        <v>1.55</v>
      </c>
      <c r="Q593" s="11">
        <v>1.7795000000000001</v>
      </c>
      <c r="R593" s="11">
        <v>1.8050000000000002</v>
      </c>
      <c r="S593" s="11">
        <v>1.548267898446245</v>
      </c>
      <c r="T593" s="11">
        <v>1.7469999999999999</v>
      </c>
      <c r="U593" s="11">
        <v>1.6030786189456312</v>
      </c>
      <c r="V593" s="11">
        <v>1.605</v>
      </c>
      <c r="W593" s="11">
        <v>1.4280415</v>
      </c>
      <c r="X593" s="11">
        <v>1.4950000000000001</v>
      </c>
      <c r="Y593" s="147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3"/>
    </row>
    <row r="594" spans="1:65">
      <c r="A594" s="29"/>
      <c r="B594" s="3" t="s">
        <v>273</v>
      </c>
      <c r="C594" s="28"/>
      <c r="D594" s="23">
        <v>4.8166378315169144E-2</v>
      </c>
      <c r="E594" s="23">
        <v>3.9370039370059055E-2</v>
      </c>
      <c r="F594" s="23">
        <v>1.4452912047980807E-2</v>
      </c>
      <c r="G594" s="23">
        <v>1.329160135825133E-2</v>
      </c>
      <c r="H594" s="23">
        <v>4.7877360690274762E-2</v>
      </c>
      <c r="I594" s="23">
        <v>5.537748214810451E-3</v>
      </c>
      <c r="J594" s="23">
        <v>5.4772255750516656E-3</v>
      </c>
      <c r="K594" s="23">
        <v>1.4719601443879647E-2</v>
      </c>
      <c r="L594" s="23">
        <v>3.9999999999999931E-2</v>
      </c>
      <c r="M594" s="23">
        <v>1.9663841605003399E-2</v>
      </c>
      <c r="N594" s="23">
        <v>1.7224014243685106E-2</v>
      </c>
      <c r="O594" s="23">
        <v>4.7068744052360993E-2</v>
      </c>
      <c r="P594" s="23">
        <v>1.3662601021279476E-2</v>
      </c>
      <c r="Q594" s="23">
        <v>4.0612395480526232E-2</v>
      </c>
      <c r="R594" s="23">
        <v>3.6147844564602433E-2</v>
      </c>
      <c r="S594" s="23">
        <v>1.3948483204738168E-2</v>
      </c>
      <c r="T594" s="23">
        <v>1.1077003204838374E-2</v>
      </c>
      <c r="U594" s="23">
        <v>3.1126235317635371E-2</v>
      </c>
      <c r="V594" s="23">
        <v>1.7224014243684929E-2</v>
      </c>
      <c r="W594" s="23">
        <v>5.2456009455542386E-3</v>
      </c>
      <c r="X594" s="23">
        <v>4.2308391602612391E-2</v>
      </c>
      <c r="Y594" s="230"/>
      <c r="Z594" s="231"/>
      <c r="AA594" s="231"/>
      <c r="AB594" s="231"/>
      <c r="AC594" s="231"/>
      <c r="AD594" s="231"/>
      <c r="AE594" s="231"/>
      <c r="AF594" s="231"/>
      <c r="AG594" s="231"/>
      <c r="AH594" s="231"/>
      <c r="AI594" s="231"/>
      <c r="AJ594" s="231"/>
      <c r="AK594" s="231"/>
      <c r="AL594" s="231"/>
      <c r="AM594" s="231"/>
      <c r="AN594" s="231"/>
      <c r="AO594" s="231"/>
      <c r="AP594" s="231"/>
      <c r="AQ594" s="231"/>
      <c r="AR594" s="231"/>
      <c r="AS594" s="231"/>
      <c r="AT594" s="231"/>
      <c r="AU594" s="231"/>
      <c r="AV594" s="231"/>
      <c r="AW594" s="231"/>
      <c r="AX594" s="231"/>
      <c r="AY594" s="231"/>
      <c r="AZ594" s="231"/>
      <c r="BA594" s="231"/>
      <c r="BB594" s="231"/>
      <c r="BC594" s="231"/>
      <c r="BD594" s="231"/>
      <c r="BE594" s="231"/>
      <c r="BF594" s="231"/>
      <c r="BG594" s="231"/>
      <c r="BH594" s="231"/>
      <c r="BI594" s="231"/>
      <c r="BJ594" s="231"/>
      <c r="BK594" s="231"/>
      <c r="BL594" s="231"/>
      <c r="BM594" s="54"/>
    </row>
    <row r="595" spans="1:65">
      <c r="A595" s="29"/>
      <c r="B595" s="3" t="s">
        <v>86</v>
      </c>
      <c r="C595" s="28"/>
      <c r="D595" s="13">
        <v>2.9369742875103137E-2</v>
      </c>
      <c r="E595" s="13">
        <v>2.468341026335991E-2</v>
      </c>
      <c r="F595" s="13">
        <v>8.9885020407028532E-3</v>
      </c>
      <c r="G595" s="13">
        <v>8.5660159129439285E-3</v>
      </c>
      <c r="H595" s="13">
        <v>3.4397538603768103E-2</v>
      </c>
      <c r="I595" s="13">
        <v>3.4573321790306432E-3</v>
      </c>
      <c r="J595" s="13">
        <v>3.5916233279027314E-3</v>
      </c>
      <c r="K595" s="13">
        <v>9.0955312732520985E-3</v>
      </c>
      <c r="L595" s="13">
        <v>2.4691358024691318E-2</v>
      </c>
      <c r="M595" s="13">
        <v>1.2419268382107411E-2</v>
      </c>
      <c r="N595" s="13">
        <v>1.0513131786582976E-2</v>
      </c>
      <c r="O595" s="13">
        <v>2.9878593346822468E-2</v>
      </c>
      <c r="P595" s="13">
        <v>8.8335782465169023E-3</v>
      </c>
      <c r="Q595" s="13">
        <v>2.2788214054349328E-2</v>
      </c>
      <c r="R595" s="13">
        <v>2.0045015470204673E-2</v>
      </c>
      <c r="S595" s="13">
        <v>9.0155344273721971E-3</v>
      </c>
      <c r="T595" s="13">
        <v>6.3496722297726417E-3</v>
      </c>
      <c r="U595" s="13">
        <v>1.9433405297496525E-2</v>
      </c>
      <c r="V595" s="13">
        <v>1.0709231654104621E-2</v>
      </c>
      <c r="W595" s="13">
        <v>3.673283266315607E-3</v>
      </c>
      <c r="X595" s="13">
        <v>2.8490499395698577E-2</v>
      </c>
      <c r="Y595" s="147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3"/>
    </row>
    <row r="596" spans="1:65">
      <c r="A596" s="29"/>
      <c r="B596" s="3" t="s">
        <v>274</v>
      </c>
      <c r="C596" s="28"/>
      <c r="D596" s="13">
        <v>3.4679028400492085E-2</v>
      </c>
      <c r="E596" s="13">
        <v>6.2884453041371913E-3</v>
      </c>
      <c r="F596" s="13">
        <v>1.4448109186645075E-2</v>
      </c>
      <c r="G596" s="13">
        <v>-2.1050634714575023E-2</v>
      </c>
      <c r="H596" s="13">
        <v>-0.12185823476818802</v>
      </c>
      <c r="I596" s="13">
        <v>1.0540900825434463E-2</v>
      </c>
      <c r="J596" s="13">
        <v>-3.7874683956859445E-2</v>
      </c>
      <c r="K596" s="13">
        <v>2.1009488391136033E-2</v>
      </c>
      <c r="L596" s="13">
        <v>2.2060991468778601E-2</v>
      </c>
      <c r="M596" s="13">
        <v>-1.0720762393623406E-3</v>
      </c>
      <c r="N596" s="13">
        <v>3.3627525322849072E-2</v>
      </c>
      <c r="O596" s="13">
        <v>-6.1192910120476673E-3</v>
      </c>
      <c r="P596" s="13">
        <v>-2.4205143947503394E-2</v>
      </c>
      <c r="Q596" s="13">
        <v>0.12437224092342114</v>
      </c>
      <c r="R596" s="13">
        <v>0.1377263300094842</v>
      </c>
      <c r="S596" s="13">
        <v>-2.3893272014993139E-2</v>
      </c>
      <c r="T596" s="13">
        <v>0.10060827136869421</v>
      </c>
      <c r="U596" s="13">
        <v>1.0507373182089941E-2</v>
      </c>
      <c r="V596" s="13">
        <v>1.4700469925279291E-2</v>
      </c>
      <c r="W596" s="13">
        <v>-9.9045980649035803E-2</v>
      </c>
      <c r="X596" s="13">
        <v>-6.3110757820286079E-2</v>
      </c>
      <c r="Y596" s="147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3"/>
    </row>
    <row r="597" spans="1:65">
      <c r="A597" s="29"/>
      <c r="B597" s="45" t="s">
        <v>275</v>
      </c>
      <c r="C597" s="46"/>
      <c r="D597" s="44">
        <v>0.67</v>
      </c>
      <c r="E597" s="44">
        <v>0.12</v>
      </c>
      <c r="F597" s="44">
        <v>0.11</v>
      </c>
      <c r="G597" s="44">
        <v>0.88</v>
      </c>
      <c r="H597" s="44">
        <v>3.69</v>
      </c>
      <c r="I597" s="44">
        <v>0</v>
      </c>
      <c r="J597" s="44">
        <v>1.35</v>
      </c>
      <c r="K597" s="44">
        <v>0.28999999999999998</v>
      </c>
      <c r="L597" s="44">
        <v>0.32</v>
      </c>
      <c r="M597" s="44">
        <v>0.32</v>
      </c>
      <c r="N597" s="44">
        <v>0.64</v>
      </c>
      <c r="O597" s="44">
        <v>0.46</v>
      </c>
      <c r="P597" s="44">
        <v>0.97</v>
      </c>
      <c r="Q597" s="44">
        <v>3.18</v>
      </c>
      <c r="R597" s="44">
        <v>3.55</v>
      </c>
      <c r="S597" s="44">
        <v>0.96</v>
      </c>
      <c r="T597" s="44">
        <v>2.5099999999999998</v>
      </c>
      <c r="U597" s="44">
        <v>0</v>
      </c>
      <c r="V597" s="44">
        <v>0.12</v>
      </c>
      <c r="W597" s="44">
        <v>3.06</v>
      </c>
      <c r="X597" s="44">
        <v>2.0499999999999998</v>
      </c>
      <c r="Y597" s="147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3"/>
    </row>
    <row r="598" spans="1:65">
      <c r="B598" s="30"/>
      <c r="C598" s="20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BM598" s="53"/>
    </row>
    <row r="599" spans="1:65" ht="15">
      <c r="B599" s="8" t="s">
        <v>522</v>
      </c>
      <c r="BM599" s="27" t="s">
        <v>66</v>
      </c>
    </row>
    <row r="600" spans="1:65" ht="15">
      <c r="A600" s="24" t="s">
        <v>29</v>
      </c>
      <c r="B600" s="18" t="s">
        <v>118</v>
      </c>
      <c r="C600" s="15" t="s">
        <v>119</v>
      </c>
      <c r="D600" s="16" t="s">
        <v>244</v>
      </c>
      <c r="E600" s="17" t="s">
        <v>244</v>
      </c>
      <c r="F600" s="17" t="s">
        <v>244</v>
      </c>
      <c r="G600" s="17" t="s">
        <v>244</v>
      </c>
      <c r="H600" s="17" t="s">
        <v>244</v>
      </c>
      <c r="I600" s="17" t="s">
        <v>244</v>
      </c>
      <c r="J600" s="17" t="s">
        <v>244</v>
      </c>
      <c r="K600" s="17" t="s">
        <v>244</v>
      </c>
      <c r="L600" s="17" t="s">
        <v>244</v>
      </c>
      <c r="M600" s="17" t="s">
        <v>244</v>
      </c>
      <c r="N600" s="17" t="s">
        <v>244</v>
      </c>
      <c r="O600" s="17" t="s">
        <v>244</v>
      </c>
      <c r="P600" s="17" t="s">
        <v>244</v>
      </c>
      <c r="Q600" s="17" t="s">
        <v>244</v>
      </c>
      <c r="R600" s="17" t="s">
        <v>244</v>
      </c>
      <c r="S600" s="17" t="s">
        <v>244</v>
      </c>
      <c r="T600" s="17" t="s">
        <v>244</v>
      </c>
      <c r="U600" s="17" t="s">
        <v>244</v>
      </c>
      <c r="V600" s="17" t="s">
        <v>244</v>
      </c>
      <c r="W600" s="17" t="s">
        <v>244</v>
      </c>
      <c r="X600" s="147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27">
        <v>1</v>
      </c>
    </row>
    <row r="601" spans="1:65">
      <c r="A601" s="29"/>
      <c r="B601" s="19" t="s">
        <v>245</v>
      </c>
      <c r="C601" s="9" t="s">
        <v>245</v>
      </c>
      <c r="D601" s="145" t="s">
        <v>247</v>
      </c>
      <c r="E601" s="146" t="s">
        <v>248</v>
      </c>
      <c r="F601" s="146" t="s">
        <v>249</v>
      </c>
      <c r="G601" s="146" t="s">
        <v>250</v>
      </c>
      <c r="H601" s="146" t="s">
        <v>287</v>
      </c>
      <c r="I601" s="146" t="s">
        <v>251</v>
      </c>
      <c r="J601" s="146" t="s">
        <v>252</v>
      </c>
      <c r="K601" s="146" t="s">
        <v>253</v>
      </c>
      <c r="L601" s="146" t="s">
        <v>254</v>
      </c>
      <c r="M601" s="146" t="s">
        <v>255</v>
      </c>
      <c r="N601" s="146" t="s">
        <v>256</v>
      </c>
      <c r="O601" s="146" t="s">
        <v>257</v>
      </c>
      <c r="P601" s="146" t="s">
        <v>258</v>
      </c>
      <c r="Q601" s="146" t="s">
        <v>260</v>
      </c>
      <c r="R601" s="146" t="s">
        <v>261</v>
      </c>
      <c r="S601" s="146" t="s">
        <v>262</v>
      </c>
      <c r="T601" s="146" t="s">
        <v>263</v>
      </c>
      <c r="U601" s="146" t="s">
        <v>288</v>
      </c>
      <c r="V601" s="146" t="s">
        <v>290</v>
      </c>
      <c r="W601" s="146" t="s">
        <v>264</v>
      </c>
      <c r="X601" s="147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27" t="s">
        <v>3</v>
      </c>
    </row>
    <row r="602" spans="1:65">
      <c r="A602" s="29"/>
      <c r="B602" s="19"/>
      <c r="C602" s="9"/>
      <c r="D602" s="10" t="s">
        <v>291</v>
      </c>
      <c r="E602" s="11" t="s">
        <v>291</v>
      </c>
      <c r="F602" s="11" t="s">
        <v>292</v>
      </c>
      <c r="G602" s="11" t="s">
        <v>291</v>
      </c>
      <c r="H602" s="11" t="s">
        <v>291</v>
      </c>
      <c r="I602" s="11" t="s">
        <v>292</v>
      </c>
      <c r="J602" s="11" t="s">
        <v>121</v>
      </c>
      <c r="K602" s="11" t="s">
        <v>291</v>
      </c>
      <c r="L602" s="11" t="s">
        <v>291</v>
      </c>
      <c r="M602" s="11" t="s">
        <v>291</v>
      </c>
      <c r="N602" s="11" t="s">
        <v>292</v>
      </c>
      <c r="O602" s="11" t="s">
        <v>292</v>
      </c>
      <c r="P602" s="11" t="s">
        <v>291</v>
      </c>
      <c r="Q602" s="11" t="s">
        <v>292</v>
      </c>
      <c r="R602" s="11" t="s">
        <v>292</v>
      </c>
      <c r="S602" s="11" t="s">
        <v>292</v>
      </c>
      <c r="T602" s="11" t="s">
        <v>292</v>
      </c>
      <c r="U602" s="11" t="s">
        <v>121</v>
      </c>
      <c r="V602" s="11" t="s">
        <v>291</v>
      </c>
      <c r="W602" s="11" t="s">
        <v>291</v>
      </c>
      <c r="X602" s="147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7">
        <v>2</v>
      </c>
    </row>
    <row r="603" spans="1:65">
      <c r="A603" s="29"/>
      <c r="B603" s="19"/>
      <c r="C603" s="9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147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7">
        <v>3</v>
      </c>
    </row>
    <row r="604" spans="1:65">
      <c r="A604" s="29"/>
      <c r="B604" s="18">
        <v>1</v>
      </c>
      <c r="C604" s="14">
        <v>1</v>
      </c>
      <c r="D604" s="21">
        <v>6.6</v>
      </c>
      <c r="E604" s="21">
        <v>7.6</v>
      </c>
      <c r="F604" s="21">
        <v>7.02</v>
      </c>
      <c r="G604" s="21">
        <v>6.7</v>
      </c>
      <c r="H604" s="143">
        <v>5.13</v>
      </c>
      <c r="I604" s="141">
        <v>8.5233764204629594</v>
      </c>
      <c r="J604" s="21">
        <v>7</v>
      </c>
      <c r="K604" s="21">
        <v>7.2</v>
      </c>
      <c r="L604" s="143">
        <v>8.5</v>
      </c>
      <c r="M604" s="21">
        <v>7</v>
      </c>
      <c r="N604" s="21">
        <v>6.6</v>
      </c>
      <c r="O604" s="21">
        <v>7.5</v>
      </c>
      <c r="P604" s="21">
        <v>6.5</v>
      </c>
      <c r="Q604" s="21">
        <v>7.2</v>
      </c>
      <c r="R604" s="21">
        <v>8</v>
      </c>
      <c r="S604" s="21">
        <v>8.1255428606132618</v>
      </c>
      <c r="T604" s="141">
        <v>5.6</v>
      </c>
      <c r="U604" s="21">
        <v>6.9271303438873471</v>
      </c>
      <c r="V604" s="21">
        <v>6.6</v>
      </c>
      <c r="W604" s="21">
        <v>7.8</v>
      </c>
      <c r="X604" s="147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7">
        <v>1</v>
      </c>
    </row>
    <row r="605" spans="1:65">
      <c r="A605" s="29"/>
      <c r="B605" s="19">
        <v>1</v>
      </c>
      <c r="C605" s="9">
        <v>2</v>
      </c>
      <c r="D605" s="11">
        <v>6.5</v>
      </c>
      <c r="E605" s="11">
        <v>7.6</v>
      </c>
      <c r="F605" s="11">
        <v>6.86</v>
      </c>
      <c r="G605" s="148">
        <v>9.4</v>
      </c>
      <c r="H605" s="11">
        <v>7.29</v>
      </c>
      <c r="I605" s="142">
        <v>8.6245893220720706</v>
      </c>
      <c r="J605" s="11">
        <v>7</v>
      </c>
      <c r="K605" s="11">
        <v>7.1</v>
      </c>
      <c r="L605" s="11">
        <v>7.7000000000000011</v>
      </c>
      <c r="M605" s="11">
        <v>7.2</v>
      </c>
      <c r="N605" s="11">
        <v>6.6</v>
      </c>
      <c r="O605" s="11">
        <v>7.4</v>
      </c>
      <c r="P605" s="11">
        <v>6.4</v>
      </c>
      <c r="Q605" s="11">
        <v>7.1</v>
      </c>
      <c r="R605" s="11">
        <v>7.1</v>
      </c>
      <c r="S605" s="11">
        <v>7.717625046660145</v>
      </c>
      <c r="T605" s="142">
        <v>5.6</v>
      </c>
      <c r="U605" s="11">
        <v>6.7758137482760388</v>
      </c>
      <c r="V605" s="11">
        <v>6.6</v>
      </c>
      <c r="W605" s="11">
        <v>7.1</v>
      </c>
      <c r="X605" s="147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7">
        <v>16</v>
      </c>
    </row>
    <row r="606" spans="1:65">
      <c r="A606" s="29"/>
      <c r="B606" s="19">
        <v>1</v>
      </c>
      <c r="C606" s="9">
        <v>3</v>
      </c>
      <c r="D606" s="11">
        <v>6.5</v>
      </c>
      <c r="E606" s="11">
        <v>7.2</v>
      </c>
      <c r="F606" s="11">
        <v>6.75</v>
      </c>
      <c r="G606" s="11">
        <v>6.8</v>
      </c>
      <c r="H606" s="11">
        <v>7.22</v>
      </c>
      <c r="I606" s="142">
        <v>8.6414856247835896</v>
      </c>
      <c r="J606" s="11">
        <v>7</v>
      </c>
      <c r="K606" s="11">
        <v>7.1</v>
      </c>
      <c r="L606" s="11">
        <v>7.4</v>
      </c>
      <c r="M606" s="11">
        <v>7</v>
      </c>
      <c r="N606" s="11">
        <v>6.5</v>
      </c>
      <c r="O606" s="11">
        <v>7.4</v>
      </c>
      <c r="P606" s="11">
        <v>6.4</v>
      </c>
      <c r="Q606" s="11">
        <v>6.9</v>
      </c>
      <c r="R606" s="11">
        <v>7.6</v>
      </c>
      <c r="S606" s="11">
        <v>7.4663042401312723</v>
      </c>
      <c r="T606" s="142">
        <v>5.8</v>
      </c>
      <c r="U606" s="11">
        <v>7.0776658134131996</v>
      </c>
      <c r="V606" s="11">
        <v>6.9</v>
      </c>
      <c r="W606" s="11">
        <v>7.3</v>
      </c>
      <c r="X606" s="147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7">
        <v>16</v>
      </c>
    </row>
    <row r="607" spans="1:65">
      <c r="A607" s="29"/>
      <c r="B607" s="19">
        <v>1</v>
      </c>
      <c r="C607" s="9">
        <v>4</v>
      </c>
      <c r="D607" s="11">
        <v>6.5</v>
      </c>
      <c r="E607" s="11">
        <v>7.5</v>
      </c>
      <c r="F607" s="11">
        <v>6.74</v>
      </c>
      <c r="G607" s="11">
        <v>7</v>
      </c>
      <c r="H607" s="11">
        <v>7.28</v>
      </c>
      <c r="I607" s="142">
        <v>8.5331396561766404</v>
      </c>
      <c r="J607" s="11">
        <v>7</v>
      </c>
      <c r="K607" s="11">
        <v>7.3</v>
      </c>
      <c r="L607" s="11">
        <v>6.8</v>
      </c>
      <c r="M607" s="11">
        <v>7</v>
      </c>
      <c r="N607" s="11">
        <v>6.5</v>
      </c>
      <c r="O607" s="11">
        <v>7.4</v>
      </c>
      <c r="P607" s="11">
        <v>6.6</v>
      </c>
      <c r="Q607" s="11">
        <v>6.8</v>
      </c>
      <c r="R607" s="11">
        <v>7.6</v>
      </c>
      <c r="S607" s="11">
        <v>7.6108954582362589</v>
      </c>
      <c r="T607" s="142">
        <v>5.7</v>
      </c>
      <c r="U607" s="11">
        <v>7.2298098781280826</v>
      </c>
      <c r="V607" s="11">
        <v>6.6</v>
      </c>
      <c r="W607" s="11">
        <v>6.9</v>
      </c>
      <c r="X607" s="147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7">
        <v>7.0429905196356186</v>
      </c>
    </row>
    <row r="608" spans="1:65">
      <c r="A608" s="29"/>
      <c r="B608" s="19">
        <v>1</v>
      </c>
      <c r="C608" s="9">
        <v>5</v>
      </c>
      <c r="D608" s="11">
        <v>6.6</v>
      </c>
      <c r="E608" s="11">
        <v>7.6</v>
      </c>
      <c r="F608" s="11">
        <v>6.86</v>
      </c>
      <c r="G608" s="11">
        <v>6.9</v>
      </c>
      <c r="H608" s="11">
        <v>7.5</v>
      </c>
      <c r="I608" s="142">
        <v>8.5746350183750994</v>
      </c>
      <c r="J608" s="11">
        <v>7</v>
      </c>
      <c r="K608" s="11">
        <v>7.4</v>
      </c>
      <c r="L608" s="11">
        <v>6.9</v>
      </c>
      <c r="M608" s="11">
        <v>6.9</v>
      </c>
      <c r="N608" s="11">
        <v>6.6</v>
      </c>
      <c r="O608" s="11">
        <v>6.9</v>
      </c>
      <c r="P608" s="11">
        <v>6.5</v>
      </c>
      <c r="Q608" s="11">
        <v>6.9</v>
      </c>
      <c r="R608" s="11">
        <v>7.6</v>
      </c>
      <c r="S608" s="11">
        <v>7.5078567029112637</v>
      </c>
      <c r="T608" s="142">
        <v>5.7</v>
      </c>
      <c r="U608" s="11">
        <v>7.1482071813230563</v>
      </c>
      <c r="V608" s="11">
        <v>6.7</v>
      </c>
      <c r="W608" s="11">
        <v>6.9</v>
      </c>
      <c r="X608" s="147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7">
        <v>47</v>
      </c>
    </row>
    <row r="609" spans="1:65">
      <c r="A609" s="29"/>
      <c r="B609" s="19">
        <v>1</v>
      </c>
      <c r="C609" s="9">
        <v>6</v>
      </c>
      <c r="D609" s="11">
        <v>6.5</v>
      </c>
      <c r="E609" s="11">
        <v>7.3</v>
      </c>
      <c r="F609" s="11">
        <v>6.87</v>
      </c>
      <c r="G609" s="11">
        <v>6.8</v>
      </c>
      <c r="H609" s="11">
        <v>7.44</v>
      </c>
      <c r="I609" s="142">
        <v>8.497665141333</v>
      </c>
      <c r="J609" s="11">
        <v>7</v>
      </c>
      <c r="K609" s="11">
        <v>7.3</v>
      </c>
      <c r="L609" s="11">
        <v>6.9</v>
      </c>
      <c r="M609" s="11">
        <v>7.1</v>
      </c>
      <c r="N609" s="11">
        <v>6.4</v>
      </c>
      <c r="O609" s="11">
        <v>7.4</v>
      </c>
      <c r="P609" s="11">
        <v>6.5</v>
      </c>
      <c r="Q609" s="11">
        <v>6.9</v>
      </c>
      <c r="R609" s="11">
        <v>7.3</v>
      </c>
      <c r="S609" s="11">
        <v>7.7425896751896497</v>
      </c>
      <c r="T609" s="142">
        <v>5.7</v>
      </c>
      <c r="U609" s="11">
        <v>6.8575351718772621</v>
      </c>
      <c r="V609" s="11">
        <v>6.6</v>
      </c>
      <c r="W609" s="11">
        <v>6.7</v>
      </c>
      <c r="X609" s="147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3"/>
    </row>
    <row r="610" spans="1:65">
      <c r="A610" s="29"/>
      <c r="B610" s="20" t="s">
        <v>271</v>
      </c>
      <c r="C610" s="12"/>
      <c r="D610" s="22">
        <v>6.5333333333333341</v>
      </c>
      <c r="E610" s="22">
        <v>7.4666666666666659</v>
      </c>
      <c r="F610" s="22">
        <v>6.8499999999999988</v>
      </c>
      <c r="G610" s="22">
        <v>7.2666666666666666</v>
      </c>
      <c r="H610" s="22">
        <v>6.9766666666666666</v>
      </c>
      <c r="I610" s="22">
        <v>8.5658151972005605</v>
      </c>
      <c r="J610" s="22">
        <v>7</v>
      </c>
      <c r="K610" s="22">
        <v>7.2333333333333334</v>
      </c>
      <c r="L610" s="22">
        <v>7.3666666666666671</v>
      </c>
      <c r="M610" s="22">
        <v>7.0333333333333341</v>
      </c>
      <c r="N610" s="22">
        <v>6.5333333333333323</v>
      </c>
      <c r="O610" s="22">
        <v>7.333333333333333</v>
      </c>
      <c r="P610" s="22">
        <v>6.4833333333333334</v>
      </c>
      <c r="Q610" s="22">
        <v>6.9666666666666677</v>
      </c>
      <c r="R610" s="22">
        <v>7.5333333333333323</v>
      </c>
      <c r="S610" s="22">
        <v>7.6951356639569752</v>
      </c>
      <c r="T610" s="22">
        <v>5.6833333333333336</v>
      </c>
      <c r="U610" s="22">
        <v>7.0026936894841638</v>
      </c>
      <c r="V610" s="22">
        <v>6.6666666666666679</v>
      </c>
      <c r="W610" s="22">
        <v>7.1166666666666671</v>
      </c>
      <c r="X610" s="147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3"/>
    </row>
    <row r="611" spans="1:65">
      <c r="A611" s="29"/>
      <c r="B611" s="3" t="s">
        <v>272</v>
      </c>
      <c r="C611" s="28"/>
      <c r="D611" s="11">
        <v>6.5</v>
      </c>
      <c r="E611" s="11">
        <v>7.55</v>
      </c>
      <c r="F611" s="11">
        <v>6.86</v>
      </c>
      <c r="G611" s="11">
        <v>6.85</v>
      </c>
      <c r="H611" s="11">
        <v>7.2850000000000001</v>
      </c>
      <c r="I611" s="11">
        <v>8.5538873372758708</v>
      </c>
      <c r="J611" s="11">
        <v>7</v>
      </c>
      <c r="K611" s="11">
        <v>7.25</v>
      </c>
      <c r="L611" s="11">
        <v>7.15</v>
      </c>
      <c r="M611" s="11">
        <v>7</v>
      </c>
      <c r="N611" s="11">
        <v>6.55</v>
      </c>
      <c r="O611" s="11">
        <v>7.4</v>
      </c>
      <c r="P611" s="11">
        <v>6.5</v>
      </c>
      <c r="Q611" s="11">
        <v>6.9</v>
      </c>
      <c r="R611" s="11">
        <v>7.6</v>
      </c>
      <c r="S611" s="11">
        <v>7.6642602524482015</v>
      </c>
      <c r="T611" s="11">
        <v>5.7</v>
      </c>
      <c r="U611" s="11">
        <v>7.0023980786502733</v>
      </c>
      <c r="V611" s="11">
        <v>6.6</v>
      </c>
      <c r="W611" s="11">
        <v>7</v>
      </c>
      <c r="X611" s="147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3"/>
    </row>
    <row r="612" spans="1:65">
      <c r="A612" s="29"/>
      <c r="B612" s="3" t="s">
        <v>273</v>
      </c>
      <c r="C612" s="28"/>
      <c r="D612" s="23">
        <v>5.1639777949432045E-2</v>
      </c>
      <c r="E612" s="23">
        <v>0.17511900715418244</v>
      </c>
      <c r="F612" s="23">
        <v>0.10158740079360218</v>
      </c>
      <c r="G612" s="23">
        <v>1.0500793620801598</v>
      </c>
      <c r="H612" s="23">
        <v>0.91083844158373328</v>
      </c>
      <c r="I612" s="23">
        <v>5.791609703269484E-2</v>
      </c>
      <c r="J612" s="23">
        <v>0</v>
      </c>
      <c r="K612" s="23">
        <v>0.12110601416389988</v>
      </c>
      <c r="L612" s="23">
        <v>0.65625198412398478</v>
      </c>
      <c r="M612" s="23">
        <v>0.10327955589886437</v>
      </c>
      <c r="N612" s="23">
        <v>8.1649658092772304E-2</v>
      </c>
      <c r="O612" s="23">
        <v>0.21602468994692861</v>
      </c>
      <c r="P612" s="23">
        <v>7.5277265270907834E-2</v>
      </c>
      <c r="Q612" s="23">
        <v>0.15055453054181614</v>
      </c>
      <c r="R612" s="23">
        <v>0.30767948691238212</v>
      </c>
      <c r="S612" s="23">
        <v>0.23771480916858839</v>
      </c>
      <c r="T612" s="23">
        <v>7.5277265270908222E-2</v>
      </c>
      <c r="U612" s="23">
        <v>0.1769927009635921</v>
      </c>
      <c r="V612" s="23">
        <v>0.12110601416389997</v>
      </c>
      <c r="W612" s="23">
        <v>0.39200340134578743</v>
      </c>
      <c r="X612" s="230"/>
      <c r="Y612" s="231"/>
      <c r="Z612" s="231"/>
      <c r="AA612" s="231"/>
      <c r="AB612" s="231"/>
      <c r="AC612" s="231"/>
      <c r="AD612" s="231"/>
      <c r="AE612" s="231"/>
      <c r="AF612" s="231"/>
      <c r="AG612" s="231"/>
      <c r="AH612" s="231"/>
      <c r="AI612" s="231"/>
      <c r="AJ612" s="231"/>
      <c r="AK612" s="231"/>
      <c r="AL612" s="231"/>
      <c r="AM612" s="231"/>
      <c r="AN612" s="231"/>
      <c r="AO612" s="231"/>
      <c r="AP612" s="231"/>
      <c r="AQ612" s="231"/>
      <c r="AR612" s="231"/>
      <c r="AS612" s="231"/>
      <c r="AT612" s="231"/>
      <c r="AU612" s="231"/>
      <c r="AV612" s="231"/>
      <c r="AW612" s="231"/>
      <c r="AX612" s="231"/>
      <c r="AY612" s="231"/>
      <c r="AZ612" s="231"/>
      <c r="BA612" s="231"/>
      <c r="BB612" s="231"/>
      <c r="BC612" s="231"/>
      <c r="BD612" s="231"/>
      <c r="BE612" s="231"/>
      <c r="BF612" s="231"/>
      <c r="BG612" s="231"/>
      <c r="BH612" s="231"/>
      <c r="BI612" s="231"/>
      <c r="BJ612" s="231"/>
      <c r="BK612" s="231"/>
      <c r="BL612" s="231"/>
      <c r="BM612" s="54"/>
    </row>
    <row r="613" spans="1:65">
      <c r="A613" s="29"/>
      <c r="B613" s="3" t="s">
        <v>86</v>
      </c>
      <c r="C613" s="28"/>
      <c r="D613" s="13">
        <v>7.9040476453212296E-3</v>
      </c>
      <c r="E613" s="13">
        <v>2.3453438458149435E-2</v>
      </c>
      <c r="F613" s="13">
        <v>1.4830277488117109E-2</v>
      </c>
      <c r="G613" s="13">
        <v>0.14450633423121464</v>
      </c>
      <c r="H613" s="13">
        <v>0.13055496057100813</v>
      </c>
      <c r="I613" s="13">
        <v>6.7613059235299292E-3</v>
      </c>
      <c r="J613" s="13">
        <v>0</v>
      </c>
      <c r="K613" s="13">
        <v>1.6742766935101367E-2</v>
      </c>
      <c r="L613" s="13">
        <v>8.9083979745337299E-2</v>
      </c>
      <c r="M613" s="13">
        <v>1.46842970472319E-2</v>
      </c>
      <c r="N613" s="13">
        <v>1.2497396646852905E-2</v>
      </c>
      <c r="O613" s="13">
        <v>2.9457912265490268E-2</v>
      </c>
      <c r="P613" s="13">
        <v>1.1610889244870103E-2</v>
      </c>
      <c r="Q613" s="13">
        <v>2.161069816389705E-2</v>
      </c>
      <c r="R613" s="13">
        <v>4.0842409767130376E-2</v>
      </c>
      <c r="S613" s="13">
        <v>3.0891568329589555E-2</v>
      </c>
      <c r="T613" s="13">
        <v>1.3245266616582091E-2</v>
      </c>
      <c r="U613" s="13">
        <v>2.5274945444119495E-2</v>
      </c>
      <c r="V613" s="13">
        <v>1.8165902124584993E-2</v>
      </c>
      <c r="W613" s="13">
        <v>5.5082445153974813E-2</v>
      </c>
      <c r="X613" s="147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3"/>
    </row>
    <row r="614" spans="1:65">
      <c r="A614" s="29"/>
      <c r="B614" s="3" t="s">
        <v>274</v>
      </c>
      <c r="C614" s="28"/>
      <c r="D614" s="13">
        <v>-7.2363747314635352E-2</v>
      </c>
      <c r="E614" s="13">
        <v>6.0155717354702265E-2</v>
      </c>
      <c r="F614" s="13">
        <v>-2.740178608753896E-2</v>
      </c>
      <c r="G614" s="13">
        <v>3.1758689211272673E-2</v>
      </c>
      <c r="H614" s="13">
        <v>-9.4170015967001142E-3</v>
      </c>
      <c r="I614" s="13">
        <v>0.21621847613160328</v>
      </c>
      <c r="J614" s="13">
        <v>-6.1040149799665988E-3</v>
      </c>
      <c r="K614" s="13">
        <v>2.7025851187367778E-2</v>
      </c>
      <c r="L614" s="13">
        <v>4.595720328298758E-2</v>
      </c>
      <c r="M614" s="13">
        <v>-1.3711769560615927E-3</v>
      </c>
      <c r="N614" s="13">
        <v>-7.2363747314635685E-2</v>
      </c>
      <c r="O614" s="13">
        <v>4.1224365259082463E-2</v>
      </c>
      <c r="P614" s="13">
        <v>-7.9463004350492916E-2</v>
      </c>
      <c r="Q614" s="13">
        <v>-1.0836853003871383E-2</v>
      </c>
      <c r="R614" s="13">
        <v>6.9621393402512055E-2</v>
      </c>
      <c r="S614" s="13">
        <v>9.2594920084472454E-2</v>
      </c>
      <c r="T614" s="13">
        <v>-0.19305111692421095</v>
      </c>
      <c r="U614" s="13">
        <v>-5.7215510995093366E-3</v>
      </c>
      <c r="V614" s="13">
        <v>-5.343239521901566E-2</v>
      </c>
      <c r="W614" s="13">
        <v>1.0460918103700756E-2</v>
      </c>
      <c r="X614" s="147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3"/>
    </row>
    <row r="615" spans="1:65">
      <c r="A615" s="29"/>
      <c r="B615" s="45" t="s">
        <v>275</v>
      </c>
      <c r="C615" s="46"/>
      <c r="D615" s="44">
        <v>0.98</v>
      </c>
      <c r="E615" s="44">
        <v>0.91</v>
      </c>
      <c r="F615" s="44">
        <v>0.34</v>
      </c>
      <c r="G615" s="44">
        <v>0.51</v>
      </c>
      <c r="H615" s="44">
        <v>0.08</v>
      </c>
      <c r="I615" s="44">
        <v>3.14</v>
      </c>
      <c r="J615" s="44">
        <v>0.04</v>
      </c>
      <c r="K615" s="44">
        <v>0.44</v>
      </c>
      <c r="L615" s="44">
        <v>0.71</v>
      </c>
      <c r="M615" s="44">
        <v>0.03</v>
      </c>
      <c r="N615" s="44">
        <v>0.98</v>
      </c>
      <c r="O615" s="44">
        <v>0.64</v>
      </c>
      <c r="P615" s="44">
        <v>1.0900000000000001</v>
      </c>
      <c r="Q615" s="44">
        <v>0.1</v>
      </c>
      <c r="R615" s="44">
        <v>1.05</v>
      </c>
      <c r="S615" s="44">
        <v>1.38</v>
      </c>
      <c r="T615" s="44">
        <v>2.71</v>
      </c>
      <c r="U615" s="44">
        <v>0.03</v>
      </c>
      <c r="V615" s="44">
        <v>0.71</v>
      </c>
      <c r="W615" s="44">
        <v>0.2</v>
      </c>
      <c r="X615" s="147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3"/>
    </row>
    <row r="616" spans="1:65">
      <c r="B616" s="30"/>
      <c r="C616" s="20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BM616" s="53"/>
    </row>
    <row r="617" spans="1:65" ht="15">
      <c r="B617" s="8" t="s">
        <v>523</v>
      </c>
      <c r="BM617" s="27" t="s">
        <v>66</v>
      </c>
    </row>
    <row r="618" spans="1:65" ht="15">
      <c r="A618" s="24" t="s">
        <v>31</v>
      </c>
      <c r="B618" s="18" t="s">
        <v>118</v>
      </c>
      <c r="C618" s="15" t="s">
        <v>119</v>
      </c>
      <c r="D618" s="16" t="s">
        <v>244</v>
      </c>
      <c r="E618" s="17" t="s">
        <v>244</v>
      </c>
      <c r="F618" s="17" t="s">
        <v>244</v>
      </c>
      <c r="G618" s="17" t="s">
        <v>244</v>
      </c>
      <c r="H618" s="17" t="s">
        <v>244</v>
      </c>
      <c r="I618" s="17" t="s">
        <v>244</v>
      </c>
      <c r="J618" s="17" t="s">
        <v>244</v>
      </c>
      <c r="K618" s="17" t="s">
        <v>244</v>
      </c>
      <c r="L618" s="17" t="s">
        <v>244</v>
      </c>
      <c r="M618" s="147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7">
        <v>1</v>
      </c>
    </row>
    <row r="619" spans="1:65">
      <c r="A619" s="29"/>
      <c r="B619" s="19" t="s">
        <v>245</v>
      </c>
      <c r="C619" s="9" t="s">
        <v>245</v>
      </c>
      <c r="D619" s="145" t="s">
        <v>247</v>
      </c>
      <c r="E619" s="146" t="s">
        <v>249</v>
      </c>
      <c r="F619" s="146" t="s">
        <v>287</v>
      </c>
      <c r="G619" s="146" t="s">
        <v>251</v>
      </c>
      <c r="H619" s="146" t="s">
        <v>252</v>
      </c>
      <c r="I619" s="146" t="s">
        <v>257</v>
      </c>
      <c r="J619" s="146" t="s">
        <v>261</v>
      </c>
      <c r="K619" s="146" t="s">
        <v>262</v>
      </c>
      <c r="L619" s="146" t="s">
        <v>263</v>
      </c>
      <c r="M619" s="147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7" t="s">
        <v>3</v>
      </c>
    </row>
    <row r="620" spans="1:65">
      <c r="A620" s="29"/>
      <c r="B620" s="19"/>
      <c r="C620" s="9"/>
      <c r="D620" s="10" t="s">
        <v>291</v>
      </c>
      <c r="E620" s="11" t="s">
        <v>292</v>
      </c>
      <c r="F620" s="11" t="s">
        <v>291</v>
      </c>
      <c r="G620" s="11" t="s">
        <v>292</v>
      </c>
      <c r="H620" s="11" t="s">
        <v>292</v>
      </c>
      <c r="I620" s="11" t="s">
        <v>292</v>
      </c>
      <c r="J620" s="11" t="s">
        <v>292</v>
      </c>
      <c r="K620" s="11" t="s">
        <v>292</v>
      </c>
      <c r="L620" s="11" t="s">
        <v>292</v>
      </c>
      <c r="M620" s="147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7">
        <v>1</v>
      </c>
    </row>
    <row r="621" spans="1:65">
      <c r="A621" s="29"/>
      <c r="B621" s="19"/>
      <c r="C621" s="9"/>
      <c r="D621" s="25"/>
      <c r="E621" s="25"/>
      <c r="F621" s="25"/>
      <c r="G621" s="25"/>
      <c r="H621" s="25"/>
      <c r="I621" s="25"/>
      <c r="J621" s="25"/>
      <c r="K621" s="25"/>
      <c r="L621" s="25"/>
      <c r="M621" s="147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7">
        <v>2</v>
      </c>
    </row>
    <row r="622" spans="1:65">
      <c r="A622" s="29"/>
      <c r="B622" s="18">
        <v>1</v>
      </c>
      <c r="C622" s="14">
        <v>1</v>
      </c>
      <c r="D622" s="210">
        <v>21.6</v>
      </c>
      <c r="E622" s="210">
        <v>22.78</v>
      </c>
      <c r="F622" s="220">
        <v>17.649999999999999</v>
      </c>
      <c r="G622" s="210">
        <v>22.702507769919936</v>
      </c>
      <c r="H622" s="210">
        <v>25.7</v>
      </c>
      <c r="I622" s="210">
        <v>23.1</v>
      </c>
      <c r="J622" s="210">
        <v>21.4</v>
      </c>
      <c r="K622" s="210">
        <v>24.993465807085386</v>
      </c>
      <c r="L622" s="210">
        <v>23.9</v>
      </c>
      <c r="M622" s="212"/>
      <c r="N622" s="213"/>
      <c r="O622" s="213"/>
      <c r="P622" s="213"/>
      <c r="Q622" s="213"/>
      <c r="R622" s="213"/>
      <c r="S622" s="213"/>
      <c r="T622" s="213"/>
      <c r="U622" s="213"/>
      <c r="V622" s="213"/>
      <c r="W622" s="213"/>
      <c r="X622" s="213"/>
      <c r="Y622" s="213"/>
      <c r="Z622" s="213"/>
      <c r="AA622" s="213"/>
      <c r="AB622" s="213"/>
      <c r="AC622" s="213"/>
      <c r="AD622" s="213"/>
      <c r="AE622" s="213"/>
      <c r="AF622" s="213"/>
      <c r="AG622" s="213"/>
      <c r="AH622" s="213"/>
      <c r="AI622" s="213"/>
      <c r="AJ622" s="213"/>
      <c r="AK622" s="213"/>
      <c r="AL622" s="213"/>
      <c r="AM622" s="213"/>
      <c r="AN622" s="213"/>
      <c r="AO622" s="213"/>
      <c r="AP622" s="213"/>
      <c r="AQ622" s="213"/>
      <c r="AR622" s="213"/>
      <c r="AS622" s="213"/>
      <c r="AT622" s="213"/>
      <c r="AU622" s="213"/>
      <c r="AV622" s="213"/>
      <c r="AW622" s="213"/>
      <c r="AX622" s="213"/>
      <c r="AY622" s="213"/>
      <c r="AZ622" s="213"/>
      <c r="BA622" s="213"/>
      <c r="BB622" s="213"/>
      <c r="BC622" s="213"/>
      <c r="BD622" s="213"/>
      <c r="BE622" s="213"/>
      <c r="BF622" s="213"/>
      <c r="BG622" s="213"/>
      <c r="BH622" s="213"/>
      <c r="BI622" s="213"/>
      <c r="BJ622" s="213"/>
      <c r="BK622" s="213"/>
      <c r="BL622" s="213"/>
      <c r="BM622" s="214">
        <v>1</v>
      </c>
    </row>
    <row r="623" spans="1:65">
      <c r="A623" s="29"/>
      <c r="B623" s="19">
        <v>1</v>
      </c>
      <c r="C623" s="9">
        <v>2</v>
      </c>
      <c r="D623" s="216">
        <v>22.2</v>
      </c>
      <c r="E623" s="216">
        <v>22.82</v>
      </c>
      <c r="F623" s="217">
        <v>25.76</v>
      </c>
      <c r="G623" s="216">
        <v>22.877808726115767</v>
      </c>
      <c r="H623" s="216">
        <v>25.6</v>
      </c>
      <c r="I623" s="216">
        <v>22.9</v>
      </c>
      <c r="J623" s="216">
        <v>21.9</v>
      </c>
      <c r="K623" s="216">
        <v>24.482160028102513</v>
      </c>
      <c r="L623" s="216">
        <v>24</v>
      </c>
      <c r="M623" s="212"/>
      <c r="N623" s="213"/>
      <c r="O623" s="213"/>
      <c r="P623" s="213"/>
      <c r="Q623" s="213"/>
      <c r="R623" s="213"/>
      <c r="S623" s="213"/>
      <c r="T623" s="213"/>
      <c r="U623" s="213"/>
      <c r="V623" s="213"/>
      <c r="W623" s="213"/>
      <c r="X623" s="213"/>
      <c r="Y623" s="213"/>
      <c r="Z623" s="213"/>
      <c r="AA623" s="213"/>
      <c r="AB623" s="213"/>
      <c r="AC623" s="213"/>
      <c r="AD623" s="213"/>
      <c r="AE623" s="213"/>
      <c r="AF623" s="213"/>
      <c r="AG623" s="213"/>
      <c r="AH623" s="213"/>
      <c r="AI623" s="213"/>
      <c r="AJ623" s="213"/>
      <c r="AK623" s="213"/>
      <c r="AL623" s="213"/>
      <c r="AM623" s="213"/>
      <c r="AN623" s="213"/>
      <c r="AO623" s="213"/>
      <c r="AP623" s="213"/>
      <c r="AQ623" s="213"/>
      <c r="AR623" s="213"/>
      <c r="AS623" s="213"/>
      <c r="AT623" s="213"/>
      <c r="AU623" s="213"/>
      <c r="AV623" s="213"/>
      <c r="AW623" s="213"/>
      <c r="AX623" s="213"/>
      <c r="AY623" s="213"/>
      <c r="AZ623" s="213"/>
      <c r="BA623" s="213"/>
      <c r="BB623" s="213"/>
      <c r="BC623" s="213"/>
      <c r="BD623" s="213"/>
      <c r="BE623" s="213"/>
      <c r="BF623" s="213"/>
      <c r="BG623" s="213"/>
      <c r="BH623" s="213"/>
      <c r="BI623" s="213"/>
      <c r="BJ623" s="213"/>
      <c r="BK623" s="213"/>
      <c r="BL623" s="213"/>
      <c r="BM623" s="214" t="e">
        <v>#N/A</v>
      </c>
    </row>
    <row r="624" spans="1:65">
      <c r="A624" s="29"/>
      <c r="B624" s="19">
        <v>1</v>
      </c>
      <c r="C624" s="9">
        <v>3</v>
      </c>
      <c r="D624" s="216">
        <v>21.6</v>
      </c>
      <c r="E624" s="216">
        <v>22.31</v>
      </c>
      <c r="F624" s="217">
        <v>25.04</v>
      </c>
      <c r="G624" s="216">
        <v>22.819565875709099</v>
      </c>
      <c r="H624" s="216">
        <v>26.2</v>
      </c>
      <c r="I624" s="216">
        <v>23.2</v>
      </c>
      <c r="J624" s="216">
        <v>21.9</v>
      </c>
      <c r="K624" s="216">
        <v>24.957294009797536</v>
      </c>
      <c r="L624" s="216">
        <v>24.4</v>
      </c>
      <c r="M624" s="212"/>
      <c r="N624" s="213"/>
      <c r="O624" s="213"/>
      <c r="P624" s="213"/>
      <c r="Q624" s="213"/>
      <c r="R624" s="213"/>
      <c r="S624" s="213"/>
      <c r="T624" s="213"/>
      <c r="U624" s="213"/>
      <c r="V624" s="213"/>
      <c r="W624" s="213"/>
      <c r="X624" s="213"/>
      <c r="Y624" s="213"/>
      <c r="Z624" s="213"/>
      <c r="AA624" s="213"/>
      <c r="AB624" s="213"/>
      <c r="AC624" s="213"/>
      <c r="AD624" s="213"/>
      <c r="AE624" s="213"/>
      <c r="AF624" s="213"/>
      <c r="AG624" s="213"/>
      <c r="AH624" s="213"/>
      <c r="AI624" s="213"/>
      <c r="AJ624" s="213"/>
      <c r="AK624" s="213"/>
      <c r="AL624" s="213"/>
      <c r="AM624" s="213"/>
      <c r="AN624" s="213"/>
      <c r="AO624" s="213"/>
      <c r="AP624" s="213"/>
      <c r="AQ624" s="213"/>
      <c r="AR624" s="213"/>
      <c r="AS624" s="213"/>
      <c r="AT624" s="213"/>
      <c r="AU624" s="213"/>
      <c r="AV624" s="213"/>
      <c r="AW624" s="213"/>
      <c r="AX624" s="213"/>
      <c r="AY624" s="213"/>
      <c r="AZ624" s="213"/>
      <c r="BA624" s="213"/>
      <c r="BB624" s="213"/>
      <c r="BC624" s="213"/>
      <c r="BD624" s="213"/>
      <c r="BE624" s="213"/>
      <c r="BF624" s="213"/>
      <c r="BG624" s="213"/>
      <c r="BH624" s="213"/>
      <c r="BI624" s="213"/>
      <c r="BJ624" s="213"/>
      <c r="BK624" s="213"/>
      <c r="BL624" s="213"/>
      <c r="BM624" s="214">
        <v>16</v>
      </c>
    </row>
    <row r="625" spans="1:65">
      <c r="A625" s="29"/>
      <c r="B625" s="19">
        <v>1</v>
      </c>
      <c r="C625" s="9">
        <v>4</v>
      </c>
      <c r="D625" s="216">
        <v>21.8</v>
      </c>
      <c r="E625" s="216">
        <v>22.64</v>
      </c>
      <c r="F625" s="217">
        <v>25.52</v>
      </c>
      <c r="G625" s="216">
        <v>22.832153899684499</v>
      </c>
      <c r="H625" s="216">
        <v>24.6</v>
      </c>
      <c r="I625" s="216">
        <v>22.8</v>
      </c>
      <c r="J625" s="216">
        <v>23.2</v>
      </c>
      <c r="K625" s="216">
        <v>25.264294925604961</v>
      </c>
      <c r="L625" s="216">
        <v>25</v>
      </c>
      <c r="M625" s="212"/>
      <c r="N625" s="213"/>
      <c r="O625" s="213"/>
      <c r="P625" s="213"/>
      <c r="Q625" s="213"/>
      <c r="R625" s="213"/>
      <c r="S625" s="213"/>
      <c r="T625" s="213"/>
      <c r="U625" s="213"/>
      <c r="V625" s="213"/>
      <c r="W625" s="213"/>
      <c r="X625" s="213"/>
      <c r="Y625" s="213"/>
      <c r="Z625" s="213"/>
      <c r="AA625" s="213"/>
      <c r="AB625" s="213"/>
      <c r="AC625" s="213"/>
      <c r="AD625" s="213"/>
      <c r="AE625" s="213"/>
      <c r="AF625" s="213"/>
      <c r="AG625" s="213"/>
      <c r="AH625" s="213"/>
      <c r="AI625" s="213"/>
      <c r="AJ625" s="213"/>
      <c r="AK625" s="213"/>
      <c r="AL625" s="213"/>
      <c r="AM625" s="213"/>
      <c r="AN625" s="213"/>
      <c r="AO625" s="213"/>
      <c r="AP625" s="213"/>
      <c r="AQ625" s="213"/>
      <c r="AR625" s="213"/>
      <c r="AS625" s="213"/>
      <c r="AT625" s="213"/>
      <c r="AU625" s="213"/>
      <c r="AV625" s="213"/>
      <c r="AW625" s="213"/>
      <c r="AX625" s="213"/>
      <c r="AY625" s="213"/>
      <c r="AZ625" s="213"/>
      <c r="BA625" s="213"/>
      <c r="BB625" s="213"/>
      <c r="BC625" s="213"/>
      <c r="BD625" s="213"/>
      <c r="BE625" s="213"/>
      <c r="BF625" s="213"/>
      <c r="BG625" s="213"/>
      <c r="BH625" s="213"/>
      <c r="BI625" s="213"/>
      <c r="BJ625" s="213"/>
      <c r="BK625" s="213"/>
      <c r="BL625" s="213"/>
      <c r="BM625" s="214">
        <v>23.321411115197758</v>
      </c>
    </row>
    <row r="626" spans="1:65">
      <c r="A626" s="29"/>
      <c r="B626" s="19">
        <v>1</v>
      </c>
      <c r="C626" s="9">
        <v>5</v>
      </c>
      <c r="D626" s="216">
        <v>22.2</v>
      </c>
      <c r="E626" s="216">
        <v>22.04</v>
      </c>
      <c r="F626" s="217">
        <v>26.31</v>
      </c>
      <c r="G626" s="216">
        <v>22.59896743906743</v>
      </c>
      <c r="H626" s="216">
        <v>24.9</v>
      </c>
      <c r="I626" s="216">
        <v>21.6</v>
      </c>
      <c r="J626" s="216">
        <v>23.3</v>
      </c>
      <c r="K626" s="216">
        <v>24.690363151376005</v>
      </c>
      <c r="L626" s="216">
        <v>24.1</v>
      </c>
      <c r="M626" s="212"/>
      <c r="N626" s="213"/>
      <c r="O626" s="213"/>
      <c r="P626" s="213"/>
      <c r="Q626" s="213"/>
      <c r="R626" s="213"/>
      <c r="S626" s="213"/>
      <c r="T626" s="213"/>
      <c r="U626" s="213"/>
      <c r="V626" s="213"/>
      <c r="W626" s="213"/>
      <c r="X626" s="213"/>
      <c r="Y626" s="213"/>
      <c r="Z626" s="213"/>
      <c r="AA626" s="213"/>
      <c r="AB626" s="213"/>
      <c r="AC626" s="213"/>
      <c r="AD626" s="213"/>
      <c r="AE626" s="213"/>
      <c r="AF626" s="213"/>
      <c r="AG626" s="213"/>
      <c r="AH626" s="213"/>
      <c r="AI626" s="213"/>
      <c r="AJ626" s="213"/>
      <c r="AK626" s="213"/>
      <c r="AL626" s="213"/>
      <c r="AM626" s="213"/>
      <c r="AN626" s="213"/>
      <c r="AO626" s="213"/>
      <c r="AP626" s="213"/>
      <c r="AQ626" s="213"/>
      <c r="AR626" s="213"/>
      <c r="AS626" s="213"/>
      <c r="AT626" s="213"/>
      <c r="AU626" s="213"/>
      <c r="AV626" s="213"/>
      <c r="AW626" s="213"/>
      <c r="AX626" s="213"/>
      <c r="AY626" s="213"/>
      <c r="AZ626" s="213"/>
      <c r="BA626" s="213"/>
      <c r="BB626" s="213"/>
      <c r="BC626" s="213"/>
      <c r="BD626" s="213"/>
      <c r="BE626" s="213"/>
      <c r="BF626" s="213"/>
      <c r="BG626" s="213"/>
      <c r="BH626" s="213"/>
      <c r="BI626" s="213"/>
      <c r="BJ626" s="213"/>
      <c r="BK626" s="213"/>
      <c r="BL626" s="213"/>
      <c r="BM626" s="214">
        <v>48</v>
      </c>
    </row>
    <row r="627" spans="1:65">
      <c r="A627" s="29"/>
      <c r="B627" s="19">
        <v>1</v>
      </c>
      <c r="C627" s="9">
        <v>6</v>
      </c>
      <c r="D627" s="216">
        <v>22.7</v>
      </c>
      <c r="E627" s="216">
        <v>22.47</v>
      </c>
      <c r="F627" s="217">
        <v>25.87</v>
      </c>
      <c r="G627" s="216">
        <v>22.711256848616699</v>
      </c>
      <c r="H627" s="216">
        <v>23.6</v>
      </c>
      <c r="I627" s="216">
        <v>21.2</v>
      </c>
      <c r="J627" s="216">
        <v>22.8</v>
      </c>
      <c r="K627" s="216">
        <v>25.837895048412705</v>
      </c>
      <c r="L627" s="216">
        <v>24.2</v>
      </c>
      <c r="M627" s="212"/>
      <c r="N627" s="213"/>
      <c r="O627" s="213"/>
      <c r="P627" s="213"/>
      <c r="Q627" s="213"/>
      <c r="R627" s="213"/>
      <c r="S627" s="213"/>
      <c r="T627" s="213"/>
      <c r="U627" s="213"/>
      <c r="V627" s="213"/>
      <c r="W627" s="213"/>
      <c r="X627" s="213"/>
      <c r="Y627" s="213"/>
      <c r="Z627" s="213"/>
      <c r="AA627" s="213"/>
      <c r="AB627" s="213"/>
      <c r="AC627" s="213"/>
      <c r="AD627" s="213"/>
      <c r="AE627" s="213"/>
      <c r="AF627" s="213"/>
      <c r="AG627" s="213"/>
      <c r="AH627" s="213"/>
      <c r="AI627" s="213"/>
      <c r="AJ627" s="213"/>
      <c r="AK627" s="213"/>
      <c r="AL627" s="213"/>
      <c r="AM627" s="213"/>
      <c r="AN627" s="213"/>
      <c r="AO627" s="213"/>
      <c r="AP627" s="213"/>
      <c r="AQ627" s="213"/>
      <c r="AR627" s="213"/>
      <c r="AS627" s="213"/>
      <c r="AT627" s="213"/>
      <c r="AU627" s="213"/>
      <c r="AV627" s="213"/>
      <c r="AW627" s="213"/>
      <c r="AX627" s="213"/>
      <c r="AY627" s="213"/>
      <c r="AZ627" s="213"/>
      <c r="BA627" s="213"/>
      <c r="BB627" s="213"/>
      <c r="BC627" s="213"/>
      <c r="BD627" s="213"/>
      <c r="BE627" s="213"/>
      <c r="BF627" s="213"/>
      <c r="BG627" s="213"/>
      <c r="BH627" s="213"/>
      <c r="BI627" s="213"/>
      <c r="BJ627" s="213"/>
      <c r="BK627" s="213"/>
      <c r="BL627" s="213"/>
      <c r="BM627" s="218"/>
    </row>
    <row r="628" spans="1:65">
      <c r="A628" s="29"/>
      <c r="B628" s="20" t="s">
        <v>271</v>
      </c>
      <c r="C628" s="12"/>
      <c r="D628" s="219">
        <v>22.016666666666666</v>
      </c>
      <c r="E628" s="219">
        <v>22.51</v>
      </c>
      <c r="F628" s="219">
        <v>24.358333333333331</v>
      </c>
      <c r="G628" s="219">
        <v>22.757043426518905</v>
      </c>
      <c r="H628" s="219">
        <v>25.099999999999998</v>
      </c>
      <c r="I628" s="219">
        <v>22.466666666666665</v>
      </c>
      <c r="J628" s="219">
        <v>22.416666666666668</v>
      </c>
      <c r="K628" s="219">
        <v>25.037578828396516</v>
      </c>
      <c r="L628" s="219">
        <v>24.266666666666666</v>
      </c>
      <c r="M628" s="212"/>
      <c r="N628" s="213"/>
      <c r="O628" s="213"/>
      <c r="P628" s="213"/>
      <c r="Q628" s="213"/>
      <c r="R628" s="213"/>
      <c r="S628" s="213"/>
      <c r="T628" s="213"/>
      <c r="U628" s="213"/>
      <c r="V628" s="213"/>
      <c r="W628" s="213"/>
      <c r="X628" s="213"/>
      <c r="Y628" s="213"/>
      <c r="Z628" s="213"/>
      <c r="AA628" s="213"/>
      <c r="AB628" s="213"/>
      <c r="AC628" s="213"/>
      <c r="AD628" s="213"/>
      <c r="AE628" s="213"/>
      <c r="AF628" s="213"/>
      <c r="AG628" s="213"/>
      <c r="AH628" s="213"/>
      <c r="AI628" s="213"/>
      <c r="AJ628" s="213"/>
      <c r="AK628" s="213"/>
      <c r="AL628" s="213"/>
      <c r="AM628" s="213"/>
      <c r="AN628" s="213"/>
      <c r="AO628" s="213"/>
      <c r="AP628" s="213"/>
      <c r="AQ628" s="213"/>
      <c r="AR628" s="213"/>
      <c r="AS628" s="213"/>
      <c r="AT628" s="213"/>
      <c r="AU628" s="213"/>
      <c r="AV628" s="213"/>
      <c r="AW628" s="213"/>
      <c r="AX628" s="213"/>
      <c r="AY628" s="213"/>
      <c r="AZ628" s="213"/>
      <c r="BA628" s="213"/>
      <c r="BB628" s="213"/>
      <c r="BC628" s="213"/>
      <c r="BD628" s="213"/>
      <c r="BE628" s="213"/>
      <c r="BF628" s="213"/>
      <c r="BG628" s="213"/>
      <c r="BH628" s="213"/>
      <c r="BI628" s="213"/>
      <c r="BJ628" s="213"/>
      <c r="BK628" s="213"/>
      <c r="BL628" s="213"/>
      <c r="BM628" s="218"/>
    </row>
    <row r="629" spans="1:65">
      <c r="A629" s="29"/>
      <c r="B629" s="3" t="s">
        <v>272</v>
      </c>
      <c r="C629" s="28"/>
      <c r="D629" s="216">
        <v>22</v>
      </c>
      <c r="E629" s="216">
        <v>22.555</v>
      </c>
      <c r="F629" s="216">
        <v>25.64</v>
      </c>
      <c r="G629" s="216">
        <v>22.765411362162901</v>
      </c>
      <c r="H629" s="216">
        <v>25.25</v>
      </c>
      <c r="I629" s="216">
        <v>22.85</v>
      </c>
      <c r="J629" s="216">
        <v>22.35</v>
      </c>
      <c r="K629" s="216">
        <v>24.975379908441461</v>
      </c>
      <c r="L629" s="216">
        <v>24.15</v>
      </c>
      <c r="M629" s="212"/>
      <c r="N629" s="213"/>
      <c r="O629" s="213"/>
      <c r="P629" s="213"/>
      <c r="Q629" s="213"/>
      <c r="R629" s="213"/>
      <c r="S629" s="213"/>
      <c r="T629" s="213"/>
      <c r="U629" s="213"/>
      <c r="V629" s="213"/>
      <c r="W629" s="213"/>
      <c r="X629" s="213"/>
      <c r="Y629" s="213"/>
      <c r="Z629" s="213"/>
      <c r="AA629" s="213"/>
      <c r="AB629" s="213"/>
      <c r="AC629" s="213"/>
      <c r="AD629" s="213"/>
      <c r="AE629" s="213"/>
      <c r="AF629" s="213"/>
      <c r="AG629" s="213"/>
      <c r="AH629" s="213"/>
      <c r="AI629" s="213"/>
      <c r="AJ629" s="213"/>
      <c r="AK629" s="213"/>
      <c r="AL629" s="213"/>
      <c r="AM629" s="213"/>
      <c r="AN629" s="213"/>
      <c r="AO629" s="213"/>
      <c r="AP629" s="213"/>
      <c r="AQ629" s="213"/>
      <c r="AR629" s="213"/>
      <c r="AS629" s="213"/>
      <c r="AT629" s="213"/>
      <c r="AU629" s="213"/>
      <c r="AV629" s="213"/>
      <c r="AW629" s="213"/>
      <c r="AX629" s="213"/>
      <c r="AY629" s="213"/>
      <c r="AZ629" s="213"/>
      <c r="BA629" s="213"/>
      <c r="BB629" s="213"/>
      <c r="BC629" s="213"/>
      <c r="BD629" s="213"/>
      <c r="BE629" s="213"/>
      <c r="BF629" s="213"/>
      <c r="BG629" s="213"/>
      <c r="BH629" s="213"/>
      <c r="BI629" s="213"/>
      <c r="BJ629" s="213"/>
      <c r="BK629" s="213"/>
      <c r="BL629" s="213"/>
      <c r="BM629" s="218"/>
    </row>
    <row r="630" spans="1:65">
      <c r="A630" s="29"/>
      <c r="B630" s="3" t="s">
        <v>273</v>
      </c>
      <c r="C630" s="28"/>
      <c r="D630" s="23">
        <v>0.43089055068156906</v>
      </c>
      <c r="E630" s="23">
        <v>0.29946619174791744</v>
      </c>
      <c r="F630" s="23">
        <v>3.3128441959541295</v>
      </c>
      <c r="G630" s="23">
        <v>0.10410904262748165</v>
      </c>
      <c r="H630" s="23">
        <v>0.93380940239429955</v>
      </c>
      <c r="I630" s="23">
        <v>0.84774209914729759</v>
      </c>
      <c r="J630" s="23">
        <v>0.78845841150099216</v>
      </c>
      <c r="K630" s="23">
        <v>0.4752571139057129</v>
      </c>
      <c r="L630" s="23">
        <v>0.39832984656772419</v>
      </c>
      <c r="M630" s="147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53"/>
    </row>
    <row r="631" spans="1:65">
      <c r="A631" s="29"/>
      <c r="B631" s="3" t="s">
        <v>86</v>
      </c>
      <c r="C631" s="28"/>
      <c r="D631" s="13">
        <v>1.9571107525279442E-2</v>
      </c>
      <c r="E631" s="13">
        <v>1.3303695768454794E-2</v>
      </c>
      <c r="F631" s="13">
        <v>0.13600455132209907</v>
      </c>
      <c r="G631" s="13">
        <v>4.5748052889050964E-3</v>
      </c>
      <c r="H631" s="13">
        <v>3.7203561848378468E-2</v>
      </c>
      <c r="I631" s="13">
        <v>3.7733327855220961E-2</v>
      </c>
      <c r="J631" s="13">
        <v>3.5172865940564707E-2</v>
      </c>
      <c r="K631" s="13">
        <v>1.8981752076071241E-2</v>
      </c>
      <c r="L631" s="13">
        <v>1.6414691479439185E-2</v>
      </c>
      <c r="M631" s="147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53"/>
    </row>
    <row r="632" spans="1:65">
      <c r="A632" s="29"/>
      <c r="B632" s="3" t="s">
        <v>274</v>
      </c>
      <c r="C632" s="28"/>
      <c r="D632" s="13">
        <v>-5.5946205059643095E-2</v>
      </c>
      <c r="E632" s="13">
        <v>-3.4792539404658429E-2</v>
      </c>
      <c r="F632" s="13">
        <v>4.4462241714861239E-2</v>
      </c>
      <c r="G632" s="13">
        <v>-2.4199551471869363E-2</v>
      </c>
      <c r="H632" s="13">
        <v>7.6264205284010123E-2</v>
      </c>
      <c r="I632" s="13">
        <v>-3.6650631658136978E-2</v>
      </c>
      <c r="J632" s="13">
        <v>-3.8794584258304177E-2</v>
      </c>
      <c r="K632" s="13">
        <v>7.3587644620714654E-2</v>
      </c>
      <c r="L632" s="13">
        <v>4.0531661947887709E-2</v>
      </c>
      <c r="M632" s="147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53"/>
    </row>
    <row r="633" spans="1:65">
      <c r="A633" s="29"/>
      <c r="B633" s="45" t="s">
        <v>275</v>
      </c>
      <c r="C633" s="46"/>
      <c r="D633" s="44">
        <v>0.67</v>
      </c>
      <c r="E633" s="44">
        <v>0.22</v>
      </c>
      <c r="F633" s="44">
        <v>1.46</v>
      </c>
      <c r="G633" s="44">
        <v>0</v>
      </c>
      <c r="H633" s="44">
        <v>2.13</v>
      </c>
      <c r="I633" s="44">
        <v>0.26</v>
      </c>
      <c r="J633" s="44">
        <v>0.31</v>
      </c>
      <c r="K633" s="44">
        <v>2.08</v>
      </c>
      <c r="L633" s="44">
        <v>1.37</v>
      </c>
      <c r="M633" s="147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53"/>
    </row>
    <row r="634" spans="1:65">
      <c r="B634" s="30"/>
      <c r="C634" s="20"/>
      <c r="D634" s="20"/>
      <c r="E634" s="20"/>
      <c r="F634" s="20"/>
      <c r="G634" s="20"/>
      <c r="H634" s="20"/>
      <c r="I634" s="20"/>
      <c r="J634" s="20"/>
      <c r="K634" s="20"/>
      <c r="L634" s="20"/>
      <c r="BM634" s="53"/>
    </row>
    <row r="635" spans="1:65" ht="15">
      <c r="B635" s="8" t="s">
        <v>524</v>
      </c>
      <c r="BM635" s="27" t="s">
        <v>66</v>
      </c>
    </row>
    <row r="636" spans="1:65" ht="15">
      <c r="A636" s="24" t="s">
        <v>34</v>
      </c>
      <c r="B636" s="18" t="s">
        <v>118</v>
      </c>
      <c r="C636" s="15" t="s">
        <v>119</v>
      </c>
      <c r="D636" s="16" t="s">
        <v>244</v>
      </c>
      <c r="E636" s="17" t="s">
        <v>244</v>
      </c>
      <c r="F636" s="17" t="s">
        <v>244</v>
      </c>
      <c r="G636" s="17" t="s">
        <v>244</v>
      </c>
      <c r="H636" s="17" t="s">
        <v>244</v>
      </c>
      <c r="I636" s="17" t="s">
        <v>244</v>
      </c>
      <c r="J636" s="17" t="s">
        <v>244</v>
      </c>
      <c r="K636" s="17" t="s">
        <v>244</v>
      </c>
      <c r="L636" s="17" t="s">
        <v>244</v>
      </c>
      <c r="M636" s="17" t="s">
        <v>244</v>
      </c>
      <c r="N636" s="17" t="s">
        <v>244</v>
      </c>
      <c r="O636" s="17" t="s">
        <v>244</v>
      </c>
      <c r="P636" s="17" t="s">
        <v>244</v>
      </c>
      <c r="Q636" s="17" t="s">
        <v>244</v>
      </c>
      <c r="R636" s="17" t="s">
        <v>244</v>
      </c>
      <c r="S636" s="17" t="s">
        <v>244</v>
      </c>
      <c r="T636" s="17" t="s">
        <v>244</v>
      </c>
      <c r="U636" s="17" t="s">
        <v>244</v>
      </c>
      <c r="V636" s="17" t="s">
        <v>244</v>
      </c>
      <c r="W636" s="17" t="s">
        <v>244</v>
      </c>
      <c r="X636" s="147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7">
        <v>1</v>
      </c>
    </row>
    <row r="637" spans="1:65">
      <c r="A637" s="29"/>
      <c r="B637" s="19" t="s">
        <v>245</v>
      </c>
      <c r="C637" s="9" t="s">
        <v>245</v>
      </c>
      <c r="D637" s="145" t="s">
        <v>247</v>
      </c>
      <c r="E637" s="146" t="s">
        <v>248</v>
      </c>
      <c r="F637" s="146" t="s">
        <v>249</v>
      </c>
      <c r="G637" s="146" t="s">
        <v>250</v>
      </c>
      <c r="H637" s="146" t="s">
        <v>287</v>
      </c>
      <c r="I637" s="146" t="s">
        <v>251</v>
      </c>
      <c r="J637" s="146" t="s">
        <v>252</v>
      </c>
      <c r="K637" s="146" t="s">
        <v>253</v>
      </c>
      <c r="L637" s="146" t="s">
        <v>254</v>
      </c>
      <c r="M637" s="146" t="s">
        <v>255</v>
      </c>
      <c r="N637" s="146" t="s">
        <v>256</v>
      </c>
      <c r="O637" s="146" t="s">
        <v>257</v>
      </c>
      <c r="P637" s="146" t="s">
        <v>258</v>
      </c>
      <c r="Q637" s="146" t="s">
        <v>260</v>
      </c>
      <c r="R637" s="146" t="s">
        <v>261</v>
      </c>
      <c r="S637" s="146" t="s">
        <v>262</v>
      </c>
      <c r="T637" s="146" t="s">
        <v>263</v>
      </c>
      <c r="U637" s="146" t="s">
        <v>288</v>
      </c>
      <c r="V637" s="146" t="s">
        <v>290</v>
      </c>
      <c r="W637" s="146" t="s">
        <v>264</v>
      </c>
      <c r="X637" s="147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7" t="s">
        <v>1</v>
      </c>
    </row>
    <row r="638" spans="1:65">
      <c r="A638" s="29"/>
      <c r="B638" s="19"/>
      <c r="C638" s="9"/>
      <c r="D638" s="10" t="s">
        <v>291</v>
      </c>
      <c r="E638" s="11" t="s">
        <v>291</v>
      </c>
      <c r="F638" s="11" t="s">
        <v>121</v>
      </c>
      <c r="G638" s="11" t="s">
        <v>291</v>
      </c>
      <c r="H638" s="11" t="s">
        <v>291</v>
      </c>
      <c r="I638" s="11" t="s">
        <v>121</v>
      </c>
      <c r="J638" s="11" t="s">
        <v>292</v>
      </c>
      <c r="K638" s="11" t="s">
        <v>291</v>
      </c>
      <c r="L638" s="11" t="s">
        <v>291</v>
      </c>
      <c r="M638" s="11" t="s">
        <v>291</v>
      </c>
      <c r="N638" s="11" t="s">
        <v>121</v>
      </c>
      <c r="O638" s="11" t="s">
        <v>121</v>
      </c>
      <c r="P638" s="11" t="s">
        <v>291</v>
      </c>
      <c r="Q638" s="11" t="s">
        <v>291</v>
      </c>
      <c r="R638" s="11" t="s">
        <v>292</v>
      </c>
      <c r="S638" s="11" t="s">
        <v>292</v>
      </c>
      <c r="T638" s="11" t="s">
        <v>292</v>
      </c>
      <c r="U638" s="11" t="s">
        <v>121</v>
      </c>
      <c r="V638" s="11" t="s">
        <v>291</v>
      </c>
      <c r="W638" s="11" t="s">
        <v>291</v>
      </c>
      <c r="X638" s="147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7">
        <v>3</v>
      </c>
    </row>
    <row r="639" spans="1:65">
      <c r="A639" s="29"/>
      <c r="B639" s="19"/>
      <c r="C639" s="9"/>
      <c r="D639" s="25"/>
      <c r="E639" s="25"/>
      <c r="F639" s="25"/>
      <c r="G639" s="25"/>
      <c r="H639" s="25"/>
      <c r="I639" s="25"/>
      <c r="J639" s="25"/>
      <c r="K639" s="25"/>
      <c r="L639" s="25"/>
      <c r="M639" s="25"/>
      <c r="N639" s="25"/>
      <c r="O639" s="25"/>
      <c r="P639" s="25"/>
      <c r="Q639" s="25"/>
      <c r="R639" s="25"/>
      <c r="S639" s="25"/>
      <c r="T639" s="25"/>
      <c r="U639" s="25"/>
      <c r="V639" s="25"/>
      <c r="W639" s="25"/>
      <c r="X639" s="147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7">
        <v>3</v>
      </c>
    </row>
    <row r="640" spans="1:65">
      <c r="A640" s="29"/>
      <c r="B640" s="18">
        <v>1</v>
      </c>
      <c r="C640" s="14">
        <v>1</v>
      </c>
      <c r="D640" s="229">
        <v>0.22599999999999998</v>
      </c>
      <c r="E640" s="229">
        <v>0.24299999999999999</v>
      </c>
      <c r="F640" s="229">
        <v>0.2382</v>
      </c>
      <c r="G640" s="229">
        <v>0.22999999999999998</v>
      </c>
      <c r="H640" s="229">
        <v>0.22871999999999998</v>
      </c>
      <c r="I640" s="229">
        <v>0.23487326800532499</v>
      </c>
      <c r="J640" s="229">
        <v>0.23849999999999999</v>
      </c>
      <c r="K640" s="229">
        <v>0.248</v>
      </c>
      <c r="L640" s="234">
        <v>0.21170999999999998</v>
      </c>
      <c r="M640" s="229">
        <v>0.23600000000000002</v>
      </c>
      <c r="N640" s="229">
        <v>0.22699999999999998</v>
      </c>
      <c r="O640" s="229">
        <v>0.24659999999999999</v>
      </c>
      <c r="P640" s="229">
        <v>0.22699999999999998</v>
      </c>
      <c r="Q640" s="229">
        <v>0.25110000000000005</v>
      </c>
      <c r="R640" s="229">
        <v>0.22959000000000002</v>
      </c>
      <c r="S640" s="229">
        <v>0.24803052654408217</v>
      </c>
      <c r="T640" s="229">
        <v>0.23400000000000001</v>
      </c>
      <c r="U640" s="229">
        <v>0.22926581984355171</v>
      </c>
      <c r="V640" s="234">
        <v>0.20200000000000001</v>
      </c>
      <c r="W640" s="229">
        <v>0.25270000000000004</v>
      </c>
      <c r="X640" s="230"/>
      <c r="Y640" s="231"/>
      <c r="Z640" s="231"/>
      <c r="AA640" s="231"/>
      <c r="AB640" s="231"/>
      <c r="AC640" s="231"/>
      <c r="AD640" s="231"/>
      <c r="AE640" s="231"/>
      <c r="AF640" s="231"/>
      <c r="AG640" s="231"/>
      <c r="AH640" s="231"/>
      <c r="AI640" s="231"/>
      <c r="AJ640" s="231"/>
      <c r="AK640" s="231"/>
      <c r="AL640" s="231"/>
      <c r="AM640" s="231"/>
      <c r="AN640" s="231"/>
      <c r="AO640" s="231"/>
      <c r="AP640" s="231"/>
      <c r="AQ640" s="231"/>
      <c r="AR640" s="231"/>
      <c r="AS640" s="231"/>
      <c r="AT640" s="231"/>
      <c r="AU640" s="231"/>
      <c r="AV640" s="231"/>
      <c r="AW640" s="231"/>
      <c r="AX640" s="231"/>
      <c r="AY640" s="231"/>
      <c r="AZ640" s="231"/>
      <c r="BA640" s="231"/>
      <c r="BB640" s="231"/>
      <c r="BC640" s="231"/>
      <c r="BD640" s="231"/>
      <c r="BE640" s="231"/>
      <c r="BF640" s="231"/>
      <c r="BG640" s="231"/>
      <c r="BH640" s="231"/>
      <c r="BI640" s="231"/>
      <c r="BJ640" s="231"/>
      <c r="BK640" s="231"/>
      <c r="BL640" s="231"/>
      <c r="BM640" s="232">
        <v>1</v>
      </c>
    </row>
    <row r="641" spans="1:65">
      <c r="A641" s="29"/>
      <c r="B641" s="19">
        <v>1</v>
      </c>
      <c r="C641" s="9">
        <v>2</v>
      </c>
      <c r="D641" s="23">
        <v>0.22399999999999998</v>
      </c>
      <c r="E641" s="23">
        <v>0.24399999999999999</v>
      </c>
      <c r="F641" s="23">
        <v>0.23139999999999999</v>
      </c>
      <c r="G641" s="23">
        <v>0.23200000000000001</v>
      </c>
      <c r="H641" s="23">
        <v>0.23110999999999998</v>
      </c>
      <c r="I641" s="23">
        <v>0.23871074415353902</v>
      </c>
      <c r="J641" s="23">
        <v>0.23600000000000002</v>
      </c>
      <c r="K641" s="23">
        <v>0.23800000000000002</v>
      </c>
      <c r="L641" s="235">
        <v>0.21805000000000002</v>
      </c>
      <c r="M641" s="23">
        <v>0.23600000000000002</v>
      </c>
      <c r="N641" s="23">
        <v>0.22699999999999998</v>
      </c>
      <c r="O641" s="23">
        <v>0.24399999999999999</v>
      </c>
      <c r="P641" s="23">
        <v>0.22799999999999998</v>
      </c>
      <c r="Q641" s="23">
        <v>0.24440000000000001</v>
      </c>
      <c r="R641" s="23">
        <v>0.22763000000000003</v>
      </c>
      <c r="S641" s="23">
        <v>0.24476406654317978</v>
      </c>
      <c r="T641" s="23">
        <v>0.24399999999999999</v>
      </c>
      <c r="U641" s="23">
        <v>0.23984288654483915</v>
      </c>
      <c r="V641" s="235">
        <v>0.20799999999999999</v>
      </c>
      <c r="W641" s="23">
        <v>0.25339999999999996</v>
      </c>
      <c r="X641" s="230"/>
      <c r="Y641" s="231"/>
      <c r="Z641" s="231"/>
      <c r="AA641" s="231"/>
      <c r="AB641" s="231"/>
      <c r="AC641" s="231"/>
      <c r="AD641" s="231"/>
      <c r="AE641" s="231"/>
      <c r="AF641" s="231"/>
      <c r="AG641" s="231"/>
      <c r="AH641" s="231"/>
      <c r="AI641" s="231"/>
      <c r="AJ641" s="231"/>
      <c r="AK641" s="231"/>
      <c r="AL641" s="231"/>
      <c r="AM641" s="231"/>
      <c r="AN641" s="231"/>
      <c r="AO641" s="231"/>
      <c r="AP641" s="231"/>
      <c r="AQ641" s="231"/>
      <c r="AR641" s="231"/>
      <c r="AS641" s="231"/>
      <c r="AT641" s="231"/>
      <c r="AU641" s="231"/>
      <c r="AV641" s="231"/>
      <c r="AW641" s="231"/>
      <c r="AX641" s="231"/>
      <c r="AY641" s="231"/>
      <c r="AZ641" s="231"/>
      <c r="BA641" s="231"/>
      <c r="BB641" s="231"/>
      <c r="BC641" s="231"/>
      <c r="BD641" s="231"/>
      <c r="BE641" s="231"/>
      <c r="BF641" s="231"/>
      <c r="BG641" s="231"/>
      <c r="BH641" s="231"/>
      <c r="BI641" s="231"/>
      <c r="BJ641" s="231"/>
      <c r="BK641" s="231"/>
      <c r="BL641" s="231"/>
      <c r="BM641" s="232" t="e">
        <v>#N/A</v>
      </c>
    </row>
    <row r="642" spans="1:65">
      <c r="A642" s="29"/>
      <c r="B642" s="19">
        <v>1</v>
      </c>
      <c r="C642" s="9">
        <v>3</v>
      </c>
      <c r="D642" s="23">
        <v>0.22699999999999998</v>
      </c>
      <c r="E642" s="23">
        <v>0.23300000000000001</v>
      </c>
      <c r="F642" s="23">
        <v>0.23509999999999998</v>
      </c>
      <c r="G642" s="23">
        <v>0.22899999999999998</v>
      </c>
      <c r="H642" s="23">
        <v>0.22914000000000004</v>
      </c>
      <c r="I642" s="23">
        <v>0.23386248366984688</v>
      </c>
      <c r="J642" s="23">
        <v>0.23760000000000001</v>
      </c>
      <c r="K642" s="23">
        <v>0.23700000000000002</v>
      </c>
      <c r="L642" s="236">
        <v>0.22718999999999998</v>
      </c>
      <c r="M642" s="23">
        <v>0.23400000000000001</v>
      </c>
      <c r="N642" s="23">
        <v>0.22300000000000003</v>
      </c>
      <c r="O642" s="23">
        <v>0.2467</v>
      </c>
      <c r="P642" s="23">
        <v>0.22599999999999998</v>
      </c>
      <c r="Q642" s="23">
        <v>0.24130000000000001</v>
      </c>
      <c r="R642" s="23">
        <v>0.22974000000000003</v>
      </c>
      <c r="S642" s="23">
        <v>0.24692201117799822</v>
      </c>
      <c r="T642" s="23">
        <v>0.24399999999999999</v>
      </c>
      <c r="U642" s="23">
        <v>0.23342780204919489</v>
      </c>
      <c r="V642" s="235">
        <v>0.19700000000000001</v>
      </c>
      <c r="W642" s="23">
        <v>0.25590000000000002</v>
      </c>
      <c r="X642" s="230"/>
      <c r="Y642" s="231"/>
      <c r="Z642" s="231"/>
      <c r="AA642" s="231"/>
      <c r="AB642" s="231"/>
      <c r="AC642" s="231"/>
      <c r="AD642" s="231"/>
      <c r="AE642" s="231"/>
      <c r="AF642" s="231"/>
      <c r="AG642" s="231"/>
      <c r="AH642" s="231"/>
      <c r="AI642" s="231"/>
      <c r="AJ642" s="231"/>
      <c r="AK642" s="231"/>
      <c r="AL642" s="231"/>
      <c r="AM642" s="231"/>
      <c r="AN642" s="231"/>
      <c r="AO642" s="231"/>
      <c r="AP642" s="231"/>
      <c r="AQ642" s="231"/>
      <c r="AR642" s="231"/>
      <c r="AS642" s="231"/>
      <c r="AT642" s="231"/>
      <c r="AU642" s="231"/>
      <c r="AV642" s="231"/>
      <c r="AW642" s="231"/>
      <c r="AX642" s="231"/>
      <c r="AY642" s="231"/>
      <c r="AZ642" s="231"/>
      <c r="BA642" s="231"/>
      <c r="BB642" s="231"/>
      <c r="BC642" s="231"/>
      <c r="BD642" s="231"/>
      <c r="BE642" s="231"/>
      <c r="BF642" s="231"/>
      <c r="BG642" s="231"/>
      <c r="BH642" s="231"/>
      <c r="BI642" s="231"/>
      <c r="BJ642" s="231"/>
      <c r="BK642" s="231"/>
      <c r="BL642" s="231"/>
      <c r="BM642" s="232">
        <v>16</v>
      </c>
    </row>
    <row r="643" spans="1:65">
      <c r="A643" s="29"/>
      <c r="B643" s="19">
        <v>1</v>
      </c>
      <c r="C643" s="9">
        <v>4</v>
      </c>
      <c r="D643" s="23">
        <v>0.22399999999999998</v>
      </c>
      <c r="E643" s="23">
        <v>0.23700000000000002</v>
      </c>
      <c r="F643" s="23">
        <v>0.23830000000000001</v>
      </c>
      <c r="G643" s="23">
        <v>0.23400000000000001</v>
      </c>
      <c r="H643" s="23">
        <v>0.23241999999999999</v>
      </c>
      <c r="I643" s="23">
        <v>0.23147138094075881</v>
      </c>
      <c r="J643" s="23">
        <v>0.22569999999999998</v>
      </c>
      <c r="K643" s="23">
        <v>0.24099999999999999</v>
      </c>
      <c r="L643" s="235">
        <v>0.21004999999999999</v>
      </c>
      <c r="M643" s="23">
        <v>0.23300000000000001</v>
      </c>
      <c r="N643" s="23">
        <v>0.22100000000000003</v>
      </c>
      <c r="O643" s="23">
        <v>0.24260000000000001</v>
      </c>
      <c r="P643" s="23">
        <v>0.23300000000000001</v>
      </c>
      <c r="Q643" s="23">
        <v>0.23679999999999998</v>
      </c>
      <c r="R643" s="23">
        <v>0.22631000000000001</v>
      </c>
      <c r="S643" s="23">
        <v>0.24902141753501555</v>
      </c>
      <c r="T643" s="23">
        <v>0.23800000000000002</v>
      </c>
      <c r="U643" s="23">
        <v>0.24987651914638204</v>
      </c>
      <c r="V643" s="235">
        <v>0.19400000000000001</v>
      </c>
      <c r="W643" s="23">
        <v>0.2447</v>
      </c>
      <c r="X643" s="230"/>
      <c r="Y643" s="231"/>
      <c r="Z643" s="231"/>
      <c r="AA643" s="231"/>
      <c r="AB643" s="231"/>
      <c r="AC643" s="231"/>
      <c r="AD643" s="231"/>
      <c r="AE643" s="231"/>
      <c r="AF643" s="231"/>
      <c r="AG643" s="231"/>
      <c r="AH643" s="231"/>
      <c r="AI643" s="231"/>
      <c r="AJ643" s="231"/>
      <c r="AK643" s="231"/>
      <c r="AL643" s="231"/>
      <c r="AM643" s="231"/>
      <c r="AN643" s="231"/>
      <c r="AO643" s="231"/>
      <c r="AP643" s="231"/>
      <c r="AQ643" s="231"/>
      <c r="AR643" s="231"/>
      <c r="AS643" s="231"/>
      <c r="AT643" s="231"/>
      <c r="AU643" s="231"/>
      <c r="AV643" s="231"/>
      <c r="AW643" s="231"/>
      <c r="AX643" s="231"/>
      <c r="AY643" s="231"/>
      <c r="AZ643" s="231"/>
      <c r="BA643" s="231"/>
      <c r="BB643" s="231"/>
      <c r="BC643" s="231"/>
      <c r="BD643" s="231"/>
      <c r="BE643" s="231"/>
      <c r="BF643" s="231"/>
      <c r="BG643" s="231"/>
      <c r="BH643" s="231"/>
      <c r="BI643" s="231"/>
      <c r="BJ643" s="231"/>
      <c r="BK643" s="231"/>
      <c r="BL643" s="231"/>
      <c r="BM643" s="232">
        <v>0.23649210069020812</v>
      </c>
    </row>
    <row r="644" spans="1:65">
      <c r="A644" s="29"/>
      <c r="B644" s="19">
        <v>1</v>
      </c>
      <c r="C644" s="9">
        <v>5</v>
      </c>
      <c r="D644" s="23">
        <v>0.22799999999999998</v>
      </c>
      <c r="E644" s="23">
        <v>0.23600000000000002</v>
      </c>
      <c r="F644" s="23">
        <v>0.23839999999999997</v>
      </c>
      <c r="G644" s="23">
        <v>0.23200000000000001</v>
      </c>
      <c r="H644" s="23">
        <v>0.23205999999999999</v>
      </c>
      <c r="I644" s="23">
        <v>0.23102576634124694</v>
      </c>
      <c r="J644" s="23">
        <v>0.23080000000000001</v>
      </c>
      <c r="K644" s="23">
        <v>0.24199999999999999</v>
      </c>
      <c r="L644" s="235">
        <v>0.21418999999999999</v>
      </c>
      <c r="M644" s="23">
        <v>0.23300000000000001</v>
      </c>
      <c r="N644" s="23">
        <v>0.22200000000000003</v>
      </c>
      <c r="O644" s="23">
        <v>0.22999999999999998</v>
      </c>
      <c r="P644" s="23">
        <v>0.23100000000000001</v>
      </c>
      <c r="Q644" s="23">
        <v>0.23379999999999998</v>
      </c>
      <c r="R644" s="23">
        <v>0.23224999999999998</v>
      </c>
      <c r="S644" s="23">
        <v>0.25048162344724251</v>
      </c>
      <c r="T644" s="23">
        <v>0.245</v>
      </c>
      <c r="U644" s="23">
        <v>0.24583815447655868</v>
      </c>
      <c r="V644" s="235">
        <v>0.20200000000000001</v>
      </c>
      <c r="W644" s="23">
        <v>0.25800000000000001</v>
      </c>
      <c r="X644" s="230"/>
      <c r="Y644" s="231"/>
      <c r="Z644" s="231"/>
      <c r="AA644" s="231"/>
      <c r="AB644" s="231"/>
      <c r="AC644" s="231"/>
      <c r="AD644" s="231"/>
      <c r="AE644" s="231"/>
      <c r="AF644" s="231"/>
      <c r="AG644" s="231"/>
      <c r="AH644" s="231"/>
      <c r="AI644" s="231"/>
      <c r="AJ644" s="231"/>
      <c r="AK644" s="231"/>
      <c r="AL644" s="231"/>
      <c r="AM644" s="231"/>
      <c r="AN644" s="231"/>
      <c r="AO644" s="231"/>
      <c r="AP644" s="231"/>
      <c r="AQ644" s="231"/>
      <c r="AR644" s="231"/>
      <c r="AS644" s="231"/>
      <c r="AT644" s="231"/>
      <c r="AU644" s="231"/>
      <c r="AV644" s="231"/>
      <c r="AW644" s="231"/>
      <c r="AX644" s="231"/>
      <c r="AY644" s="231"/>
      <c r="AZ644" s="231"/>
      <c r="BA644" s="231"/>
      <c r="BB644" s="231"/>
      <c r="BC644" s="231"/>
      <c r="BD644" s="231"/>
      <c r="BE644" s="231"/>
      <c r="BF644" s="231"/>
      <c r="BG644" s="231"/>
      <c r="BH644" s="231"/>
      <c r="BI644" s="231"/>
      <c r="BJ644" s="231"/>
      <c r="BK644" s="231"/>
      <c r="BL644" s="231"/>
      <c r="BM644" s="232">
        <v>49</v>
      </c>
    </row>
    <row r="645" spans="1:65">
      <c r="A645" s="29"/>
      <c r="B645" s="19">
        <v>1</v>
      </c>
      <c r="C645" s="9">
        <v>6</v>
      </c>
      <c r="D645" s="23">
        <v>0.23200000000000001</v>
      </c>
      <c r="E645" s="23">
        <v>0.24099999999999999</v>
      </c>
      <c r="F645" s="23">
        <v>0.23249999999999998</v>
      </c>
      <c r="G645" s="23">
        <v>0.23200000000000001</v>
      </c>
      <c r="H645" s="23">
        <v>0.23453000000000002</v>
      </c>
      <c r="I645" s="23">
        <v>0.234264202107832</v>
      </c>
      <c r="J645" s="23">
        <v>0.22520000000000001</v>
      </c>
      <c r="K645" s="23">
        <v>0.24199999999999999</v>
      </c>
      <c r="L645" s="235">
        <v>0.2137</v>
      </c>
      <c r="M645" s="23">
        <v>0.23900000000000002</v>
      </c>
      <c r="N645" s="23">
        <v>0.22300000000000003</v>
      </c>
      <c r="O645" s="23">
        <v>0.24440000000000001</v>
      </c>
      <c r="P645" s="23">
        <v>0.23600000000000002</v>
      </c>
      <c r="Q645" s="23">
        <v>0.23500000000000001</v>
      </c>
      <c r="R645" s="23">
        <v>0.23298000000000005</v>
      </c>
      <c r="S645" s="23">
        <v>0.25550758516772942</v>
      </c>
      <c r="T645" s="23">
        <v>0.246</v>
      </c>
      <c r="U645" s="23">
        <v>0.24048061684815275</v>
      </c>
      <c r="V645" s="235">
        <v>0.21099999999999999</v>
      </c>
      <c r="W645" s="23">
        <v>0.24989999999999998</v>
      </c>
      <c r="X645" s="230"/>
      <c r="Y645" s="231"/>
      <c r="Z645" s="231"/>
      <c r="AA645" s="231"/>
      <c r="AB645" s="231"/>
      <c r="AC645" s="231"/>
      <c r="AD645" s="231"/>
      <c r="AE645" s="231"/>
      <c r="AF645" s="231"/>
      <c r="AG645" s="231"/>
      <c r="AH645" s="231"/>
      <c r="AI645" s="231"/>
      <c r="AJ645" s="231"/>
      <c r="AK645" s="231"/>
      <c r="AL645" s="231"/>
      <c r="AM645" s="231"/>
      <c r="AN645" s="231"/>
      <c r="AO645" s="231"/>
      <c r="AP645" s="231"/>
      <c r="AQ645" s="231"/>
      <c r="AR645" s="231"/>
      <c r="AS645" s="231"/>
      <c r="AT645" s="231"/>
      <c r="AU645" s="231"/>
      <c r="AV645" s="231"/>
      <c r="AW645" s="231"/>
      <c r="AX645" s="231"/>
      <c r="AY645" s="231"/>
      <c r="AZ645" s="231"/>
      <c r="BA645" s="231"/>
      <c r="BB645" s="231"/>
      <c r="BC645" s="231"/>
      <c r="BD645" s="231"/>
      <c r="BE645" s="231"/>
      <c r="BF645" s="231"/>
      <c r="BG645" s="231"/>
      <c r="BH645" s="231"/>
      <c r="BI645" s="231"/>
      <c r="BJ645" s="231"/>
      <c r="BK645" s="231"/>
      <c r="BL645" s="231"/>
      <c r="BM645" s="54"/>
    </row>
    <row r="646" spans="1:65">
      <c r="A646" s="29"/>
      <c r="B646" s="20" t="s">
        <v>271</v>
      </c>
      <c r="C646" s="12"/>
      <c r="D646" s="233">
        <v>0.22683333333333333</v>
      </c>
      <c r="E646" s="233">
        <v>0.23900000000000002</v>
      </c>
      <c r="F646" s="233">
        <v>0.23565</v>
      </c>
      <c r="G646" s="233">
        <v>0.23150000000000001</v>
      </c>
      <c r="H646" s="233">
        <v>0.23132999999999995</v>
      </c>
      <c r="I646" s="233">
        <v>0.23403464086975811</v>
      </c>
      <c r="J646" s="233">
        <v>0.23230000000000003</v>
      </c>
      <c r="K646" s="233">
        <v>0.24133333333333332</v>
      </c>
      <c r="L646" s="233">
        <v>0.21581499999999998</v>
      </c>
      <c r="M646" s="233">
        <v>0.23516666666666672</v>
      </c>
      <c r="N646" s="233">
        <v>0.22383333333333336</v>
      </c>
      <c r="O646" s="233">
        <v>0.24238333333333331</v>
      </c>
      <c r="P646" s="233">
        <v>0.23016666666666666</v>
      </c>
      <c r="Q646" s="233">
        <v>0.24040000000000003</v>
      </c>
      <c r="R646" s="233">
        <v>0.22975000000000001</v>
      </c>
      <c r="S646" s="233">
        <v>0.2491212050692079</v>
      </c>
      <c r="T646" s="233">
        <v>0.24183333333333334</v>
      </c>
      <c r="U646" s="233">
        <v>0.23978863315144652</v>
      </c>
      <c r="V646" s="233">
        <v>0.20233333333333334</v>
      </c>
      <c r="W646" s="233">
        <v>0.25243333333333334</v>
      </c>
      <c r="X646" s="230"/>
      <c r="Y646" s="231"/>
      <c r="Z646" s="231"/>
      <c r="AA646" s="231"/>
      <c r="AB646" s="231"/>
      <c r="AC646" s="231"/>
      <c r="AD646" s="231"/>
      <c r="AE646" s="231"/>
      <c r="AF646" s="231"/>
      <c r="AG646" s="231"/>
      <c r="AH646" s="231"/>
      <c r="AI646" s="231"/>
      <c r="AJ646" s="231"/>
      <c r="AK646" s="231"/>
      <c r="AL646" s="231"/>
      <c r="AM646" s="231"/>
      <c r="AN646" s="231"/>
      <c r="AO646" s="231"/>
      <c r="AP646" s="231"/>
      <c r="AQ646" s="231"/>
      <c r="AR646" s="231"/>
      <c r="AS646" s="231"/>
      <c r="AT646" s="231"/>
      <c r="AU646" s="231"/>
      <c r="AV646" s="231"/>
      <c r="AW646" s="231"/>
      <c r="AX646" s="231"/>
      <c r="AY646" s="231"/>
      <c r="AZ646" s="231"/>
      <c r="BA646" s="231"/>
      <c r="BB646" s="231"/>
      <c r="BC646" s="231"/>
      <c r="BD646" s="231"/>
      <c r="BE646" s="231"/>
      <c r="BF646" s="231"/>
      <c r="BG646" s="231"/>
      <c r="BH646" s="231"/>
      <c r="BI646" s="231"/>
      <c r="BJ646" s="231"/>
      <c r="BK646" s="231"/>
      <c r="BL646" s="231"/>
      <c r="BM646" s="54"/>
    </row>
    <row r="647" spans="1:65">
      <c r="A647" s="29"/>
      <c r="B647" s="3" t="s">
        <v>272</v>
      </c>
      <c r="C647" s="28"/>
      <c r="D647" s="23">
        <v>0.22649999999999998</v>
      </c>
      <c r="E647" s="23">
        <v>0.23899999999999999</v>
      </c>
      <c r="F647" s="23">
        <v>0.23664999999999997</v>
      </c>
      <c r="G647" s="23">
        <v>0.23200000000000001</v>
      </c>
      <c r="H647" s="23">
        <v>0.23158499999999999</v>
      </c>
      <c r="I647" s="23">
        <v>0.23406334288883945</v>
      </c>
      <c r="J647" s="23">
        <v>0.2334</v>
      </c>
      <c r="K647" s="23">
        <v>0.24149999999999999</v>
      </c>
      <c r="L647" s="23">
        <v>0.213945</v>
      </c>
      <c r="M647" s="23">
        <v>0.23500000000000001</v>
      </c>
      <c r="N647" s="23">
        <v>0.22300000000000003</v>
      </c>
      <c r="O647" s="23">
        <v>0.2442</v>
      </c>
      <c r="P647" s="23">
        <v>0.22949999999999998</v>
      </c>
      <c r="Q647" s="23">
        <v>0.23904999999999998</v>
      </c>
      <c r="R647" s="23">
        <v>0.22966500000000001</v>
      </c>
      <c r="S647" s="23">
        <v>0.24852597203954885</v>
      </c>
      <c r="T647" s="23">
        <v>0.24399999999999999</v>
      </c>
      <c r="U647" s="23">
        <v>0.24016175169649595</v>
      </c>
      <c r="V647" s="23">
        <v>0.20200000000000001</v>
      </c>
      <c r="W647" s="23">
        <v>0.25305</v>
      </c>
      <c r="X647" s="230"/>
      <c r="Y647" s="231"/>
      <c r="Z647" s="231"/>
      <c r="AA647" s="231"/>
      <c r="AB647" s="231"/>
      <c r="AC647" s="231"/>
      <c r="AD647" s="231"/>
      <c r="AE647" s="231"/>
      <c r="AF647" s="231"/>
      <c r="AG647" s="231"/>
      <c r="AH647" s="231"/>
      <c r="AI647" s="231"/>
      <c r="AJ647" s="231"/>
      <c r="AK647" s="231"/>
      <c r="AL647" s="231"/>
      <c r="AM647" s="231"/>
      <c r="AN647" s="231"/>
      <c r="AO647" s="231"/>
      <c r="AP647" s="231"/>
      <c r="AQ647" s="231"/>
      <c r="AR647" s="231"/>
      <c r="AS647" s="231"/>
      <c r="AT647" s="231"/>
      <c r="AU647" s="231"/>
      <c r="AV647" s="231"/>
      <c r="AW647" s="231"/>
      <c r="AX647" s="231"/>
      <c r="AY647" s="231"/>
      <c r="AZ647" s="231"/>
      <c r="BA647" s="231"/>
      <c r="BB647" s="231"/>
      <c r="BC647" s="231"/>
      <c r="BD647" s="231"/>
      <c r="BE647" s="231"/>
      <c r="BF647" s="231"/>
      <c r="BG647" s="231"/>
      <c r="BH647" s="231"/>
      <c r="BI647" s="231"/>
      <c r="BJ647" s="231"/>
      <c r="BK647" s="231"/>
      <c r="BL647" s="231"/>
      <c r="BM647" s="54"/>
    </row>
    <row r="648" spans="1:65">
      <c r="A648" s="29"/>
      <c r="B648" s="3" t="s">
        <v>273</v>
      </c>
      <c r="C648" s="28"/>
      <c r="D648" s="23">
        <v>2.9944392908634399E-3</v>
      </c>
      <c r="E648" s="23">
        <v>4.3358966777357491E-3</v>
      </c>
      <c r="F648" s="23">
        <v>3.1424512724941359E-3</v>
      </c>
      <c r="G648" s="23">
        <v>1.7606816861659152E-3</v>
      </c>
      <c r="H648" s="23">
        <v>2.1733660529234373E-3</v>
      </c>
      <c r="I648" s="23">
        <v>2.7667743402214717E-3</v>
      </c>
      <c r="J648" s="23">
        <v>5.9403703588244402E-3</v>
      </c>
      <c r="K648" s="23">
        <v>3.8815804341358956E-3</v>
      </c>
      <c r="L648" s="23">
        <v>6.190088044608087E-3</v>
      </c>
      <c r="M648" s="23">
        <v>2.3166067138525423E-3</v>
      </c>
      <c r="N648" s="23">
        <v>2.5625508125043175E-3</v>
      </c>
      <c r="O648" s="23">
        <v>6.2687851029259835E-3</v>
      </c>
      <c r="P648" s="23">
        <v>3.8686776379877911E-3</v>
      </c>
      <c r="Q648" s="23">
        <v>6.5875640414344546E-3</v>
      </c>
      <c r="R648" s="23">
        <v>2.570470774002305E-3</v>
      </c>
      <c r="S648" s="23">
        <v>3.6785115476064274E-3</v>
      </c>
      <c r="T648" s="23">
        <v>4.7504385762439432E-3</v>
      </c>
      <c r="U648" s="23">
        <v>7.6162157164983797E-3</v>
      </c>
      <c r="V648" s="23">
        <v>6.4083279150388816E-3</v>
      </c>
      <c r="W648" s="23">
        <v>4.6953878079096624E-3</v>
      </c>
      <c r="X648" s="230"/>
      <c r="Y648" s="231"/>
      <c r="Z648" s="231"/>
      <c r="AA648" s="231"/>
      <c r="AB648" s="231"/>
      <c r="AC648" s="231"/>
      <c r="AD648" s="231"/>
      <c r="AE648" s="231"/>
      <c r="AF648" s="231"/>
      <c r="AG648" s="231"/>
      <c r="AH648" s="231"/>
      <c r="AI648" s="231"/>
      <c r="AJ648" s="231"/>
      <c r="AK648" s="231"/>
      <c r="AL648" s="231"/>
      <c r="AM648" s="231"/>
      <c r="AN648" s="231"/>
      <c r="AO648" s="231"/>
      <c r="AP648" s="231"/>
      <c r="AQ648" s="231"/>
      <c r="AR648" s="231"/>
      <c r="AS648" s="231"/>
      <c r="AT648" s="231"/>
      <c r="AU648" s="231"/>
      <c r="AV648" s="231"/>
      <c r="AW648" s="231"/>
      <c r="AX648" s="231"/>
      <c r="AY648" s="231"/>
      <c r="AZ648" s="231"/>
      <c r="BA648" s="231"/>
      <c r="BB648" s="231"/>
      <c r="BC648" s="231"/>
      <c r="BD648" s="231"/>
      <c r="BE648" s="231"/>
      <c r="BF648" s="231"/>
      <c r="BG648" s="231"/>
      <c r="BH648" s="231"/>
      <c r="BI648" s="231"/>
      <c r="BJ648" s="231"/>
      <c r="BK648" s="231"/>
      <c r="BL648" s="231"/>
      <c r="BM648" s="54"/>
    </row>
    <row r="649" spans="1:65">
      <c r="A649" s="29"/>
      <c r="B649" s="3" t="s">
        <v>86</v>
      </c>
      <c r="C649" s="28"/>
      <c r="D649" s="13">
        <v>1.32010549193098E-2</v>
      </c>
      <c r="E649" s="13">
        <v>1.8141827103496856E-2</v>
      </c>
      <c r="F649" s="13">
        <v>1.3335248344978299E-2</v>
      </c>
      <c r="G649" s="13">
        <v>7.6055364413214477E-3</v>
      </c>
      <c r="H649" s="13">
        <v>9.3950894951949065E-3</v>
      </c>
      <c r="I649" s="13">
        <v>1.1822071852009296E-2</v>
      </c>
      <c r="J649" s="13">
        <v>2.5571977437901159E-2</v>
      </c>
      <c r="K649" s="13">
        <v>1.6083896826529956E-2</v>
      </c>
      <c r="L649" s="13">
        <v>2.8682380949461749E-2</v>
      </c>
      <c r="M649" s="13">
        <v>9.8509144458648126E-3</v>
      </c>
      <c r="N649" s="13">
        <v>1.144847719659412E-2</v>
      </c>
      <c r="O649" s="13">
        <v>2.586310294819219E-2</v>
      </c>
      <c r="P649" s="13">
        <v>1.680815773202516E-2</v>
      </c>
      <c r="Q649" s="13">
        <v>2.7402512651557628E-2</v>
      </c>
      <c r="R649" s="13">
        <v>1.1188120887931686E-2</v>
      </c>
      <c r="S649" s="13">
        <v>1.4765951162545584E-2</v>
      </c>
      <c r="T649" s="13">
        <v>1.9643440012035603E-2</v>
      </c>
      <c r="U649" s="13">
        <v>3.1762204973611506E-2</v>
      </c>
      <c r="V649" s="13">
        <v>3.1672131375809959E-2</v>
      </c>
      <c r="W649" s="13">
        <v>1.860050630361678E-2</v>
      </c>
      <c r="X649" s="147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53"/>
    </row>
    <row r="650" spans="1:65">
      <c r="A650" s="29"/>
      <c r="B650" s="3" t="s">
        <v>274</v>
      </c>
      <c r="C650" s="28"/>
      <c r="D650" s="13">
        <v>-4.0841818093227844E-2</v>
      </c>
      <c r="E650" s="13">
        <v>1.0604579613748388E-2</v>
      </c>
      <c r="F650" s="13">
        <v>-3.5607983850218794E-3</v>
      </c>
      <c r="G650" s="13">
        <v>-2.110895321931916E-2</v>
      </c>
      <c r="H650" s="13">
        <v>-2.1827793296868903E-2</v>
      </c>
      <c r="I650" s="13">
        <v>-1.0391297693571389E-2</v>
      </c>
      <c r="J650" s="13">
        <v>-1.7726176383791814E-2</v>
      </c>
      <c r="K650" s="13">
        <v>2.0471012050702564E-2</v>
      </c>
      <c r="L650" s="13">
        <v>-8.743252155087422E-2</v>
      </c>
      <c r="M650" s="13">
        <v>-5.6045593898192969E-3</v>
      </c>
      <c r="N650" s="13">
        <v>-5.3527231226454641E-2</v>
      </c>
      <c r="O650" s="13">
        <v>2.4910906647331865E-2</v>
      </c>
      <c r="P650" s="13">
        <v>-2.6746914611864514E-2</v>
      </c>
      <c r="Q650" s="13">
        <v>1.6524439075920938E-2</v>
      </c>
      <c r="R650" s="13">
        <v>-2.8508777547034847E-2</v>
      </c>
      <c r="S650" s="13">
        <v>5.3401802183419278E-2</v>
      </c>
      <c r="T650" s="13">
        <v>2.2585247572907141E-2</v>
      </c>
      <c r="U650" s="13">
        <v>1.393929205930089E-2</v>
      </c>
      <c r="V650" s="13">
        <v>-0.14443935868124802</v>
      </c>
      <c r="W650" s="13">
        <v>6.7407040643642446E-2</v>
      </c>
      <c r="X650" s="147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53"/>
    </row>
    <row r="651" spans="1:65">
      <c r="A651" s="29"/>
      <c r="B651" s="45" t="s">
        <v>275</v>
      </c>
      <c r="C651" s="46"/>
      <c r="D651" s="44">
        <v>0.95</v>
      </c>
      <c r="E651" s="44">
        <v>0.54</v>
      </c>
      <c r="F651" s="44">
        <v>0.13</v>
      </c>
      <c r="G651" s="44">
        <v>0.38</v>
      </c>
      <c r="H651" s="44">
        <v>0.4</v>
      </c>
      <c r="I651" s="44">
        <v>7.0000000000000007E-2</v>
      </c>
      <c r="J651" s="44">
        <v>0.28000000000000003</v>
      </c>
      <c r="K651" s="44">
        <v>0.83</v>
      </c>
      <c r="L651" s="44">
        <v>2.31</v>
      </c>
      <c r="M651" s="44">
        <v>7.0000000000000007E-2</v>
      </c>
      <c r="N651" s="44">
        <v>1.32</v>
      </c>
      <c r="O651" s="44">
        <v>0.96</v>
      </c>
      <c r="P651" s="44">
        <v>0.54</v>
      </c>
      <c r="Q651" s="44">
        <v>0.71</v>
      </c>
      <c r="R651" s="44">
        <v>0.6</v>
      </c>
      <c r="S651" s="44">
        <v>1.78</v>
      </c>
      <c r="T651" s="44">
        <v>0.89</v>
      </c>
      <c r="U651" s="44">
        <v>0.64</v>
      </c>
      <c r="V651" s="44">
        <v>3.96</v>
      </c>
      <c r="W651" s="44">
        <v>2.19</v>
      </c>
      <c r="X651" s="147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53"/>
    </row>
    <row r="652" spans="1:65">
      <c r="B652" s="30"/>
      <c r="C652" s="20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BM652" s="53"/>
    </row>
    <row r="653" spans="1:65" ht="15">
      <c r="B653" s="8" t="s">
        <v>525</v>
      </c>
      <c r="BM653" s="27" t="s">
        <v>66</v>
      </c>
    </row>
    <row r="654" spans="1:65" ht="15">
      <c r="A654" s="24" t="s">
        <v>58</v>
      </c>
      <c r="B654" s="18" t="s">
        <v>118</v>
      </c>
      <c r="C654" s="15" t="s">
        <v>119</v>
      </c>
      <c r="D654" s="16" t="s">
        <v>244</v>
      </c>
      <c r="E654" s="17" t="s">
        <v>244</v>
      </c>
      <c r="F654" s="17" t="s">
        <v>244</v>
      </c>
      <c r="G654" s="17" t="s">
        <v>244</v>
      </c>
      <c r="H654" s="17" t="s">
        <v>244</v>
      </c>
      <c r="I654" s="17" t="s">
        <v>244</v>
      </c>
      <c r="J654" s="17" t="s">
        <v>244</v>
      </c>
      <c r="K654" s="17" t="s">
        <v>244</v>
      </c>
      <c r="L654" s="17" t="s">
        <v>244</v>
      </c>
      <c r="M654" s="17" t="s">
        <v>244</v>
      </c>
      <c r="N654" s="17" t="s">
        <v>244</v>
      </c>
      <c r="O654" s="17" t="s">
        <v>244</v>
      </c>
      <c r="P654" s="17" t="s">
        <v>244</v>
      </c>
      <c r="Q654" s="17" t="s">
        <v>244</v>
      </c>
      <c r="R654" s="17" t="s">
        <v>244</v>
      </c>
      <c r="S654" s="17" t="s">
        <v>244</v>
      </c>
      <c r="T654" s="17" t="s">
        <v>244</v>
      </c>
      <c r="U654" s="17" t="s">
        <v>244</v>
      </c>
      <c r="V654" s="17" t="s">
        <v>244</v>
      </c>
      <c r="W654" s="17" t="s">
        <v>244</v>
      </c>
      <c r="X654" s="147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7">
        <v>1</v>
      </c>
    </row>
    <row r="655" spans="1:65">
      <c r="A655" s="29"/>
      <c r="B655" s="19" t="s">
        <v>245</v>
      </c>
      <c r="C655" s="9" t="s">
        <v>245</v>
      </c>
      <c r="D655" s="145" t="s">
        <v>247</v>
      </c>
      <c r="E655" s="146" t="s">
        <v>248</v>
      </c>
      <c r="F655" s="146" t="s">
        <v>249</v>
      </c>
      <c r="G655" s="146" t="s">
        <v>250</v>
      </c>
      <c r="H655" s="146" t="s">
        <v>287</v>
      </c>
      <c r="I655" s="146" t="s">
        <v>251</v>
      </c>
      <c r="J655" s="146" t="s">
        <v>252</v>
      </c>
      <c r="K655" s="146" t="s">
        <v>253</v>
      </c>
      <c r="L655" s="146" t="s">
        <v>254</v>
      </c>
      <c r="M655" s="146" t="s">
        <v>255</v>
      </c>
      <c r="N655" s="146" t="s">
        <v>256</v>
      </c>
      <c r="O655" s="146" t="s">
        <v>257</v>
      </c>
      <c r="P655" s="146" t="s">
        <v>258</v>
      </c>
      <c r="Q655" s="146" t="s">
        <v>260</v>
      </c>
      <c r="R655" s="146" t="s">
        <v>261</v>
      </c>
      <c r="S655" s="146" t="s">
        <v>262</v>
      </c>
      <c r="T655" s="146" t="s">
        <v>263</v>
      </c>
      <c r="U655" s="146" t="s">
        <v>288</v>
      </c>
      <c r="V655" s="146" t="s">
        <v>290</v>
      </c>
      <c r="W655" s="146" t="s">
        <v>264</v>
      </c>
      <c r="X655" s="147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7" t="s">
        <v>1</v>
      </c>
    </row>
    <row r="656" spans="1:65">
      <c r="A656" s="29"/>
      <c r="B656" s="19"/>
      <c r="C656" s="9"/>
      <c r="D656" s="10" t="s">
        <v>291</v>
      </c>
      <c r="E656" s="11" t="s">
        <v>291</v>
      </c>
      <c r="F656" s="11" t="s">
        <v>121</v>
      </c>
      <c r="G656" s="11" t="s">
        <v>291</v>
      </c>
      <c r="H656" s="11" t="s">
        <v>291</v>
      </c>
      <c r="I656" s="11" t="s">
        <v>121</v>
      </c>
      <c r="J656" s="11" t="s">
        <v>292</v>
      </c>
      <c r="K656" s="11" t="s">
        <v>291</v>
      </c>
      <c r="L656" s="11" t="s">
        <v>291</v>
      </c>
      <c r="M656" s="11" t="s">
        <v>291</v>
      </c>
      <c r="N656" s="11" t="s">
        <v>121</v>
      </c>
      <c r="O656" s="11" t="s">
        <v>121</v>
      </c>
      <c r="P656" s="11" t="s">
        <v>291</v>
      </c>
      <c r="Q656" s="11" t="s">
        <v>291</v>
      </c>
      <c r="R656" s="11" t="s">
        <v>292</v>
      </c>
      <c r="S656" s="11" t="s">
        <v>292</v>
      </c>
      <c r="T656" s="11" t="s">
        <v>121</v>
      </c>
      <c r="U656" s="11" t="s">
        <v>121</v>
      </c>
      <c r="V656" s="11" t="s">
        <v>291</v>
      </c>
      <c r="W656" s="11" t="s">
        <v>291</v>
      </c>
      <c r="X656" s="147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7">
        <v>3</v>
      </c>
    </row>
    <row r="657" spans="1:65">
      <c r="A657" s="29"/>
      <c r="B657" s="19"/>
      <c r="C657" s="9"/>
      <c r="D657" s="25"/>
      <c r="E657" s="25"/>
      <c r="F657" s="25"/>
      <c r="G657" s="25"/>
      <c r="H657" s="25"/>
      <c r="I657" s="25"/>
      <c r="J657" s="25"/>
      <c r="K657" s="25"/>
      <c r="L657" s="25"/>
      <c r="M657" s="25"/>
      <c r="N657" s="25"/>
      <c r="O657" s="25"/>
      <c r="P657" s="25"/>
      <c r="Q657" s="25"/>
      <c r="R657" s="25"/>
      <c r="S657" s="25"/>
      <c r="T657" s="25"/>
      <c r="U657" s="25"/>
      <c r="V657" s="25"/>
      <c r="W657" s="25"/>
      <c r="X657" s="147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7">
        <v>3</v>
      </c>
    </row>
    <row r="658" spans="1:65">
      <c r="A658" s="29"/>
      <c r="B658" s="18">
        <v>1</v>
      </c>
      <c r="C658" s="14">
        <v>1</v>
      </c>
      <c r="D658" s="229">
        <v>0.14399999999999999</v>
      </c>
      <c r="E658" s="229">
        <v>0.151</v>
      </c>
      <c r="F658" s="229">
        <v>0.14940000000000001</v>
      </c>
      <c r="G658" s="229">
        <v>0.14599999999999999</v>
      </c>
      <c r="H658" s="229">
        <v>0.13539999999999999</v>
      </c>
      <c r="I658" s="229">
        <v>0.1382584</v>
      </c>
      <c r="J658" s="229">
        <v>0.16019999999999998</v>
      </c>
      <c r="K658" s="229">
        <v>0.151</v>
      </c>
      <c r="L658" s="229">
        <v>0.1389</v>
      </c>
      <c r="M658" s="229">
        <v>0.15</v>
      </c>
      <c r="N658" s="229">
        <v>0.14699999999999999</v>
      </c>
      <c r="O658" s="229">
        <v>0.14799999999999999</v>
      </c>
      <c r="P658" s="229">
        <v>0.14100000000000001</v>
      </c>
      <c r="Q658" s="229">
        <v>0.16200000000000001</v>
      </c>
      <c r="R658" s="229">
        <v>0.15330000000000002</v>
      </c>
      <c r="S658" s="229">
        <v>0.14263924588737523</v>
      </c>
      <c r="T658" s="229">
        <v>0.14399999999999999</v>
      </c>
      <c r="U658" s="229">
        <v>0.15250731458448366</v>
      </c>
      <c r="V658" s="234">
        <v>0.13300000000000001</v>
      </c>
      <c r="W658" s="234">
        <v>0.13</v>
      </c>
      <c r="X658" s="230"/>
      <c r="Y658" s="231"/>
      <c r="Z658" s="231"/>
      <c r="AA658" s="231"/>
      <c r="AB658" s="231"/>
      <c r="AC658" s="231"/>
      <c r="AD658" s="231"/>
      <c r="AE658" s="231"/>
      <c r="AF658" s="231"/>
      <c r="AG658" s="231"/>
      <c r="AH658" s="231"/>
      <c r="AI658" s="231"/>
      <c r="AJ658" s="231"/>
      <c r="AK658" s="231"/>
      <c r="AL658" s="231"/>
      <c r="AM658" s="231"/>
      <c r="AN658" s="231"/>
      <c r="AO658" s="231"/>
      <c r="AP658" s="231"/>
      <c r="AQ658" s="231"/>
      <c r="AR658" s="231"/>
      <c r="AS658" s="231"/>
      <c r="AT658" s="231"/>
      <c r="AU658" s="231"/>
      <c r="AV658" s="231"/>
      <c r="AW658" s="231"/>
      <c r="AX658" s="231"/>
      <c r="AY658" s="231"/>
      <c r="AZ658" s="231"/>
      <c r="BA658" s="231"/>
      <c r="BB658" s="231"/>
      <c r="BC658" s="231"/>
      <c r="BD658" s="231"/>
      <c r="BE658" s="231"/>
      <c r="BF658" s="231"/>
      <c r="BG658" s="231"/>
      <c r="BH658" s="231"/>
      <c r="BI658" s="231"/>
      <c r="BJ658" s="231"/>
      <c r="BK658" s="231"/>
      <c r="BL658" s="231"/>
      <c r="BM658" s="232">
        <v>1</v>
      </c>
    </row>
    <row r="659" spans="1:65">
      <c r="A659" s="29"/>
      <c r="B659" s="19">
        <v>1</v>
      </c>
      <c r="C659" s="9">
        <v>2</v>
      </c>
      <c r="D659" s="23">
        <v>0.14699999999999999</v>
      </c>
      <c r="E659" s="23">
        <v>0.14699999999999999</v>
      </c>
      <c r="F659" s="23">
        <v>0.1464</v>
      </c>
      <c r="G659" s="23">
        <v>0.14499999999999999</v>
      </c>
      <c r="H659" s="23">
        <v>0.13699999999999998</v>
      </c>
      <c r="I659" s="23">
        <v>0.13669040000000002</v>
      </c>
      <c r="J659" s="23">
        <v>0.1547</v>
      </c>
      <c r="K659" s="23">
        <v>0.15</v>
      </c>
      <c r="L659" s="23">
        <v>0.1447</v>
      </c>
      <c r="M659" s="23">
        <v>0.15</v>
      </c>
      <c r="N659" s="23">
        <v>0.14699999999999999</v>
      </c>
      <c r="O659" s="23">
        <v>0.14499999999999999</v>
      </c>
      <c r="P659" s="23">
        <v>0.14200000000000002</v>
      </c>
      <c r="Q659" s="23">
        <v>0.157</v>
      </c>
      <c r="R659" s="23">
        <v>0.1532</v>
      </c>
      <c r="S659" s="23">
        <v>0.1451176094942859</v>
      </c>
      <c r="T659" s="23">
        <v>0.14399999999999999</v>
      </c>
      <c r="U659" s="23">
        <v>0.15198606780727505</v>
      </c>
      <c r="V659" s="235">
        <v>0.13100000000000001</v>
      </c>
      <c r="W659" s="235">
        <v>0.12</v>
      </c>
      <c r="X659" s="230"/>
      <c r="Y659" s="231"/>
      <c r="Z659" s="231"/>
      <c r="AA659" s="231"/>
      <c r="AB659" s="231"/>
      <c r="AC659" s="231"/>
      <c r="AD659" s="231"/>
      <c r="AE659" s="231"/>
      <c r="AF659" s="231"/>
      <c r="AG659" s="231"/>
      <c r="AH659" s="231"/>
      <c r="AI659" s="231"/>
      <c r="AJ659" s="231"/>
      <c r="AK659" s="231"/>
      <c r="AL659" s="231"/>
      <c r="AM659" s="231"/>
      <c r="AN659" s="231"/>
      <c r="AO659" s="231"/>
      <c r="AP659" s="231"/>
      <c r="AQ659" s="231"/>
      <c r="AR659" s="231"/>
      <c r="AS659" s="231"/>
      <c r="AT659" s="231"/>
      <c r="AU659" s="231"/>
      <c r="AV659" s="231"/>
      <c r="AW659" s="231"/>
      <c r="AX659" s="231"/>
      <c r="AY659" s="231"/>
      <c r="AZ659" s="231"/>
      <c r="BA659" s="231"/>
      <c r="BB659" s="231"/>
      <c r="BC659" s="231"/>
      <c r="BD659" s="231"/>
      <c r="BE659" s="231"/>
      <c r="BF659" s="231"/>
      <c r="BG659" s="231"/>
      <c r="BH659" s="231"/>
      <c r="BI659" s="231"/>
      <c r="BJ659" s="231"/>
      <c r="BK659" s="231"/>
      <c r="BL659" s="231"/>
      <c r="BM659" s="232" t="e">
        <v>#N/A</v>
      </c>
    </row>
    <row r="660" spans="1:65">
      <c r="A660" s="29"/>
      <c r="B660" s="19">
        <v>1</v>
      </c>
      <c r="C660" s="9">
        <v>3</v>
      </c>
      <c r="D660" s="23">
        <v>0.14699999999999999</v>
      </c>
      <c r="E660" s="23">
        <v>0.14200000000000002</v>
      </c>
      <c r="F660" s="23">
        <v>0.1464</v>
      </c>
      <c r="G660" s="23">
        <v>0.14400000000000002</v>
      </c>
      <c r="H660" s="23">
        <v>0.1384</v>
      </c>
      <c r="I660" s="23">
        <v>0.13628272000000002</v>
      </c>
      <c r="J660" s="23">
        <v>0.159</v>
      </c>
      <c r="K660" s="23">
        <v>0.14499999999999999</v>
      </c>
      <c r="L660" s="23">
        <v>0.14749999999999999</v>
      </c>
      <c r="M660" s="23">
        <v>0.151</v>
      </c>
      <c r="N660" s="23">
        <v>0.14699999999999999</v>
      </c>
      <c r="O660" s="23">
        <v>0.14299999999999999</v>
      </c>
      <c r="P660" s="23">
        <v>0.14300000000000002</v>
      </c>
      <c r="Q660" s="23">
        <v>0.156</v>
      </c>
      <c r="R660" s="23">
        <v>0.15390000000000001</v>
      </c>
      <c r="S660" s="23">
        <v>0.14532878828746001</v>
      </c>
      <c r="T660" s="23">
        <v>0.14399999999999999</v>
      </c>
      <c r="U660" s="23">
        <v>0.15270022266219274</v>
      </c>
      <c r="V660" s="235">
        <v>0.126</v>
      </c>
      <c r="W660" s="235">
        <v>0.13</v>
      </c>
      <c r="X660" s="230"/>
      <c r="Y660" s="231"/>
      <c r="Z660" s="231"/>
      <c r="AA660" s="231"/>
      <c r="AB660" s="231"/>
      <c r="AC660" s="231"/>
      <c r="AD660" s="231"/>
      <c r="AE660" s="231"/>
      <c r="AF660" s="231"/>
      <c r="AG660" s="231"/>
      <c r="AH660" s="231"/>
      <c r="AI660" s="231"/>
      <c r="AJ660" s="231"/>
      <c r="AK660" s="231"/>
      <c r="AL660" s="231"/>
      <c r="AM660" s="231"/>
      <c r="AN660" s="231"/>
      <c r="AO660" s="231"/>
      <c r="AP660" s="231"/>
      <c r="AQ660" s="231"/>
      <c r="AR660" s="231"/>
      <c r="AS660" s="231"/>
      <c r="AT660" s="231"/>
      <c r="AU660" s="231"/>
      <c r="AV660" s="231"/>
      <c r="AW660" s="231"/>
      <c r="AX660" s="231"/>
      <c r="AY660" s="231"/>
      <c r="AZ660" s="231"/>
      <c r="BA660" s="231"/>
      <c r="BB660" s="231"/>
      <c r="BC660" s="231"/>
      <c r="BD660" s="231"/>
      <c r="BE660" s="231"/>
      <c r="BF660" s="231"/>
      <c r="BG660" s="231"/>
      <c r="BH660" s="231"/>
      <c r="BI660" s="231"/>
      <c r="BJ660" s="231"/>
      <c r="BK660" s="231"/>
      <c r="BL660" s="231"/>
      <c r="BM660" s="232">
        <v>16</v>
      </c>
    </row>
    <row r="661" spans="1:65">
      <c r="A661" s="29"/>
      <c r="B661" s="19">
        <v>1</v>
      </c>
      <c r="C661" s="9">
        <v>4</v>
      </c>
      <c r="D661" s="23">
        <v>0.14499999999999999</v>
      </c>
      <c r="E661" s="23">
        <v>0.14699999999999999</v>
      </c>
      <c r="F661" s="23">
        <v>0.1482</v>
      </c>
      <c r="G661" s="23">
        <v>0.14400000000000002</v>
      </c>
      <c r="H661" s="23">
        <v>0.13799999999999998</v>
      </c>
      <c r="I661" s="23">
        <v>0.1370432</v>
      </c>
      <c r="J661" s="23">
        <v>0.15260000000000001</v>
      </c>
      <c r="K661" s="23">
        <v>0.14699999999999999</v>
      </c>
      <c r="L661" s="23">
        <v>0.13780000000000001</v>
      </c>
      <c r="M661" s="23">
        <v>0.14799999999999999</v>
      </c>
      <c r="N661" s="23">
        <v>0.14699999999999999</v>
      </c>
      <c r="O661" s="23">
        <v>0.14399999999999999</v>
      </c>
      <c r="P661" s="23">
        <v>0.14300000000000002</v>
      </c>
      <c r="Q661" s="23">
        <v>0.153</v>
      </c>
      <c r="R661" s="23">
        <v>0.15210000000000001</v>
      </c>
      <c r="S661" s="23">
        <v>0.15008953977602454</v>
      </c>
      <c r="T661" s="23">
        <v>0.1396</v>
      </c>
      <c r="U661" s="23">
        <v>0.15139350424955603</v>
      </c>
      <c r="V661" s="235">
        <v>0.126</v>
      </c>
      <c r="W661" s="235">
        <v>0.12</v>
      </c>
      <c r="X661" s="230"/>
      <c r="Y661" s="231"/>
      <c r="Z661" s="231"/>
      <c r="AA661" s="231"/>
      <c r="AB661" s="231"/>
      <c r="AC661" s="231"/>
      <c r="AD661" s="231"/>
      <c r="AE661" s="231"/>
      <c r="AF661" s="231"/>
      <c r="AG661" s="231"/>
      <c r="AH661" s="231"/>
      <c r="AI661" s="231"/>
      <c r="AJ661" s="231"/>
      <c r="AK661" s="231"/>
      <c r="AL661" s="231"/>
      <c r="AM661" s="231"/>
      <c r="AN661" s="231"/>
      <c r="AO661" s="231"/>
      <c r="AP661" s="231"/>
      <c r="AQ661" s="231"/>
      <c r="AR661" s="231"/>
      <c r="AS661" s="231"/>
      <c r="AT661" s="231"/>
      <c r="AU661" s="231"/>
      <c r="AV661" s="231"/>
      <c r="AW661" s="231"/>
      <c r="AX661" s="231"/>
      <c r="AY661" s="231"/>
      <c r="AZ661" s="231"/>
      <c r="BA661" s="231"/>
      <c r="BB661" s="231"/>
      <c r="BC661" s="231"/>
      <c r="BD661" s="231"/>
      <c r="BE661" s="231"/>
      <c r="BF661" s="231"/>
      <c r="BG661" s="231"/>
      <c r="BH661" s="231"/>
      <c r="BI661" s="231"/>
      <c r="BJ661" s="231"/>
      <c r="BK661" s="231"/>
      <c r="BL661" s="231"/>
      <c r="BM661" s="232">
        <v>0.14684198236270227</v>
      </c>
    </row>
    <row r="662" spans="1:65">
      <c r="A662" s="29"/>
      <c r="B662" s="19">
        <v>1</v>
      </c>
      <c r="C662" s="9">
        <v>5</v>
      </c>
      <c r="D662" s="23">
        <v>0.158</v>
      </c>
      <c r="E662" s="23">
        <v>0.14699999999999999</v>
      </c>
      <c r="F662" s="23">
        <v>0.14959999999999998</v>
      </c>
      <c r="G662" s="23">
        <v>0.14499999999999999</v>
      </c>
      <c r="H662" s="23">
        <v>0.1404</v>
      </c>
      <c r="I662" s="23">
        <v>0.13447168000000001</v>
      </c>
      <c r="J662" s="23">
        <v>0.15670000000000001</v>
      </c>
      <c r="K662" s="23">
        <v>0.14499999999999999</v>
      </c>
      <c r="L662" s="23">
        <v>0.14200000000000002</v>
      </c>
      <c r="M662" s="23">
        <v>0.15</v>
      </c>
      <c r="N662" s="23">
        <v>0.14899999999999999</v>
      </c>
      <c r="O662" s="236">
        <v>0.13500000000000001</v>
      </c>
      <c r="P662" s="23">
        <v>0.14200000000000002</v>
      </c>
      <c r="Q662" s="23">
        <v>0.15</v>
      </c>
      <c r="R662" s="23">
        <v>0.154</v>
      </c>
      <c r="S662" s="23">
        <v>0.14528063913160003</v>
      </c>
      <c r="T662" s="23">
        <v>0.1396</v>
      </c>
      <c r="U662" s="23">
        <v>0.15160743676409502</v>
      </c>
      <c r="V662" s="235">
        <v>0.13</v>
      </c>
      <c r="W662" s="235">
        <v>0.12</v>
      </c>
      <c r="X662" s="230"/>
      <c r="Y662" s="231"/>
      <c r="Z662" s="231"/>
      <c r="AA662" s="231"/>
      <c r="AB662" s="231"/>
      <c r="AC662" s="231"/>
      <c r="AD662" s="231"/>
      <c r="AE662" s="231"/>
      <c r="AF662" s="231"/>
      <c r="AG662" s="231"/>
      <c r="AH662" s="231"/>
      <c r="AI662" s="231"/>
      <c r="AJ662" s="231"/>
      <c r="AK662" s="231"/>
      <c r="AL662" s="231"/>
      <c r="AM662" s="231"/>
      <c r="AN662" s="231"/>
      <c r="AO662" s="231"/>
      <c r="AP662" s="231"/>
      <c r="AQ662" s="231"/>
      <c r="AR662" s="231"/>
      <c r="AS662" s="231"/>
      <c r="AT662" s="231"/>
      <c r="AU662" s="231"/>
      <c r="AV662" s="231"/>
      <c r="AW662" s="231"/>
      <c r="AX662" s="231"/>
      <c r="AY662" s="231"/>
      <c r="AZ662" s="231"/>
      <c r="BA662" s="231"/>
      <c r="BB662" s="231"/>
      <c r="BC662" s="231"/>
      <c r="BD662" s="231"/>
      <c r="BE662" s="231"/>
      <c r="BF662" s="231"/>
      <c r="BG662" s="231"/>
      <c r="BH662" s="231"/>
      <c r="BI662" s="231"/>
      <c r="BJ662" s="231"/>
      <c r="BK662" s="231"/>
      <c r="BL662" s="231"/>
      <c r="BM662" s="232">
        <v>50</v>
      </c>
    </row>
    <row r="663" spans="1:65">
      <c r="A663" s="29"/>
      <c r="B663" s="19">
        <v>1</v>
      </c>
      <c r="C663" s="9">
        <v>6</v>
      </c>
      <c r="D663" s="23">
        <v>0.153</v>
      </c>
      <c r="E663" s="23">
        <v>0.14400000000000002</v>
      </c>
      <c r="F663" s="23">
        <v>0.14580000000000001</v>
      </c>
      <c r="G663" s="23">
        <v>0.14499999999999999</v>
      </c>
      <c r="H663" s="23">
        <v>0.1389</v>
      </c>
      <c r="I663" s="23">
        <v>0.13865040000000001</v>
      </c>
      <c r="J663" s="23">
        <v>0.15430000000000002</v>
      </c>
      <c r="K663" s="23">
        <v>0.14699999999999999</v>
      </c>
      <c r="L663" s="23">
        <v>0.1411</v>
      </c>
      <c r="M663" s="23">
        <v>0.151</v>
      </c>
      <c r="N663" s="23">
        <v>0.14799999999999999</v>
      </c>
      <c r="O663" s="23">
        <v>0.14499999999999999</v>
      </c>
      <c r="P663" s="23">
        <v>0.14499999999999999</v>
      </c>
      <c r="Q663" s="23">
        <v>0.153</v>
      </c>
      <c r="R663" s="23">
        <v>0.15290000000000001</v>
      </c>
      <c r="S663" s="23">
        <v>0.15015221913847668</v>
      </c>
      <c r="T663" s="23">
        <v>0.14399999999999999</v>
      </c>
      <c r="U663" s="23">
        <v>0.15263709873131512</v>
      </c>
      <c r="V663" s="235">
        <v>0.13100000000000001</v>
      </c>
      <c r="W663" s="235">
        <v>0.12</v>
      </c>
      <c r="X663" s="230"/>
      <c r="Y663" s="231"/>
      <c r="Z663" s="231"/>
      <c r="AA663" s="231"/>
      <c r="AB663" s="231"/>
      <c r="AC663" s="231"/>
      <c r="AD663" s="231"/>
      <c r="AE663" s="231"/>
      <c r="AF663" s="231"/>
      <c r="AG663" s="231"/>
      <c r="AH663" s="231"/>
      <c r="AI663" s="231"/>
      <c r="AJ663" s="231"/>
      <c r="AK663" s="231"/>
      <c r="AL663" s="231"/>
      <c r="AM663" s="231"/>
      <c r="AN663" s="231"/>
      <c r="AO663" s="231"/>
      <c r="AP663" s="231"/>
      <c r="AQ663" s="231"/>
      <c r="AR663" s="231"/>
      <c r="AS663" s="231"/>
      <c r="AT663" s="231"/>
      <c r="AU663" s="231"/>
      <c r="AV663" s="231"/>
      <c r="AW663" s="231"/>
      <c r="AX663" s="231"/>
      <c r="AY663" s="231"/>
      <c r="AZ663" s="231"/>
      <c r="BA663" s="231"/>
      <c r="BB663" s="231"/>
      <c r="BC663" s="231"/>
      <c r="BD663" s="231"/>
      <c r="BE663" s="231"/>
      <c r="BF663" s="231"/>
      <c r="BG663" s="231"/>
      <c r="BH663" s="231"/>
      <c r="BI663" s="231"/>
      <c r="BJ663" s="231"/>
      <c r="BK663" s="231"/>
      <c r="BL663" s="231"/>
      <c r="BM663" s="54"/>
    </row>
    <row r="664" spans="1:65">
      <c r="A664" s="29"/>
      <c r="B664" s="20" t="s">
        <v>271</v>
      </c>
      <c r="C664" s="12"/>
      <c r="D664" s="233">
        <v>0.14899999999999999</v>
      </c>
      <c r="E664" s="233">
        <v>0.14633333333333334</v>
      </c>
      <c r="F664" s="233">
        <v>0.14763333333333334</v>
      </c>
      <c r="G664" s="233">
        <v>0.14483333333333334</v>
      </c>
      <c r="H664" s="233">
        <v>0.13801666666666665</v>
      </c>
      <c r="I664" s="233">
        <v>0.13689946666666666</v>
      </c>
      <c r="J664" s="233">
        <v>0.15625000000000003</v>
      </c>
      <c r="K664" s="233">
        <v>0.14749999999999999</v>
      </c>
      <c r="L664" s="233">
        <v>0.14199999999999999</v>
      </c>
      <c r="M664" s="233">
        <v>0.15</v>
      </c>
      <c r="N664" s="233">
        <v>0.14749999999999999</v>
      </c>
      <c r="O664" s="233">
        <v>0.14333333333333334</v>
      </c>
      <c r="P664" s="233">
        <v>0.14266666666666669</v>
      </c>
      <c r="Q664" s="233">
        <v>0.15516666666666667</v>
      </c>
      <c r="R664" s="233">
        <v>0.15323333333333336</v>
      </c>
      <c r="S664" s="233">
        <v>0.14643467361920373</v>
      </c>
      <c r="T664" s="233">
        <v>0.14253333333333332</v>
      </c>
      <c r="U664" s="233">
        <v>0.15213860746648628</v>
      </c>
      <c r="V664" s="233">
        <v>0.1295</v>
      </c>
      <c r="W664" s="233">
        <v>0.12333333333333334</v>
      </c>
      <c r="X664" s="230"/>
      <c r="Y664" s="231"/>
      <c r="Z664" s="231"/>
      <c r="AA664" s="231"/>
      <c r="AB664" s="231"/>
      <c r="AC664" s="231"/>
      <c r="AD664" s="231"/>
      <c r="AE664" s="231"/>
      <c r="AF664" s="231"/>
      <c r="AG664" s="231"/>
      <c r="AH664" s="231"/>
      <c r="AI664" s="231"/>
      <c r="AJ664" s="231"/>
      <c r="AK664" s="231"/>
      <c r="AL664" s="231"/>
      <c r="AM664" s="231"/>
      <c r="AN664" s="231"/>
      <c r="AO664" s="231"/>
      <c r="AP664" s="231"/>
      <c r="AQ664" s="231"/>
      <c r="AR664" s="231"/>
      <c r="AS664" s="231"/>
      <c r="AT664" s="231"/>
      <c r="AU664" s="231"/>
      <c r="AV664" s="231"/>
      <c r="AW664" s="231"/>
      <c r="AX664" s="231"/>
      <c r="AY664" s="231"/>
      <c r="AZ664" s="231"/>
      <c r="BA664" s="231"/>
      <c r="BB664" s="231"/>
      <c r="BC664" s="231"/>
      <c r="BD664" s="231"/>
      <c r="BE664" s="231"/>
      <c r="BF664" s="231"/>
      <c r="BG664" s="231"/>
      <c r="BH664" s="231"/>
      <c r="BI664" s="231"/>
      <c r="BJ664" s="231"/>
      <c r="BK664" s="231"/>
      <c r="BL664" s="231"/>
      <c r="BM664" s="54"/>
    </row>
    <row r="665" spans="1:65">
      <c r="A665" s="29"/>
      <c r="B665" s="3" t="s">
        <v>272</v>
      </c>
      <c r="C665" s="28"/>
      <c r="D665" s="23">
        <v>0.14699999999999999</v>
      </c>
      <c r="E665" s="23">
        <v>0.14699999999999999</v>
      </c>
      <c r="F665" s="23">
        <v>0.14729999999999999</v>
      </c>
      <c r="G665" s="23">
        <v>0.14499999999999999</v>
      </c>
      <c r="H665" s="23">
        <v>0.13819999999999999</v>
      </c>
      <c r="I665" s="23">
        <v>0.13686680000000001</v>
      </c>
      <c r="J665" s="23">
        <v>0.15570000000000001</v>
      </c>
      <c r="K665" s="23">
        <v>0.14699999999999999</v>
      </c>
      <c r="L665" s="23">
        <v>0.14155000000000001</v>
      </c>
      <c r="M665" s="23">
        <v>0.15</v>
      </c>
      <c r="N665" s="23">
        <v>0.14699999999999999</v>
      </c>
      <c r="O665" s="23">
        <v>0.14449999999999999</v>
      </c>
      <c r="P665" s="23">
        <v>0.14250000000000002</v>
      </c>
      <c r="Q665" s="23">
        <v>0.1545</v>
      </c>
      <c r="R665" s="23">
        <v>0.15325</v>
      </c>
      <c r="S665" s="23">
        <v>0.14530471370953002</v>
      </c>
      <c r="T665" s="23">
        <v>0.14399999999999999</v>
      </c>
      <c r="U665" s="23">
        <v>0.15224669119587936</v>
      </c>
      <c r="V665" s="23">
        <v>0.1305</v>
      </c>
      <c r="W665" s="23">
        <v>0.12</v>
      </c>
      <c r="X665" s="230"/>
      <c r="Y665" s="231"/>
      <c r="Z665" s="231"/>
      <c r="AA665" s="231"/>
      <c r="AB665" s="231"/>
      <c r="AC665" s="231"/>
      <c r="AD665" s="231"/>
      <c r="AE665" s="231"/>
      <c r="AF665" s="231"/>
      <c r="AG665" s="231"/>
      <c r="AH665" s="231"/>
      <c r="AI665" s="231"/>
      <c r="AJ665" s="231"/>
      <c r="AK665" s="231"/>
      <c r="AL665" s="231"/>
      <c r="AM665" s="231"/>
      <c r="AN665" s="231"/>
      <c r="AO665" s="231"/>
      <c r="AP665" s="231"/>
      <c r="AQ665" s="231"/>
      <c r="AR665" s="231"/>
      <c r="AS665" s="231"/>
      <c r="AT665" s="231"/>
      <c r="AU665" s="231"/>
      <c r="AV665" s="231"/>
      <c r="AW665" s="231"/>
      <c r="AX665" s="231"/>
      <c r="AY665" s="231"/>
      <c r="AZ665" s="231"/>
      <c r="BA665" s="231"/>
      <c r="BB665" s="231"/>
      <c r="BC665" s="231"/>
      <c r="BD665" s="231"/>
      <c r="BE665" s="231"/>
      <c r="BF665" s="231"/>
      <c r="BG665" s="231"/>
      <c r="BH665" s="231"/>
      <c r="BI665" s="231"/>
      <c r="BJ665" s="231"/>
      <c r="BK665" s="231"/>
      <c r="BL665" s="231"/>
      <c r="BM665" s="54"/>
    </row>
    <row r="666" spans="1:65">
      <c r="A666" s="29"/>
      <c r="B666" s="3" t="s">
        <v>273</v>
      </c>
      <c r="C666" s="28"/>
      <c r="D666" s="23">
        <v>5.4037024344425234E-3</v>
      </c>
      <c r="E666" s="23">
        <v>3.076794869123811E-3</v>
      </c>
      <c r="F666" s="23">
        <v>1.6560998359599717E-3</v>
      </c>
      <c r="G666" s="23">
        <v>7.5277265270906938E-4</v>
      </c>
      <c r="H666" s="23">
        <v>1.7022534084755643E-3</v>
      </c>
      <c r="I666" s="23">
        <v>1.5000906662020988E-3</v>
      </c>
      <c r="J666" s="23">
        <v>2.9289930010158675E-3</v>
      </c>
      <c r="K666" s="23">
        <v>2.5099800796022287E-3</v>
      </c>
      <c r="L666" s="23">
        <v>3.6221540552549632E-3</v>
      </c>
      <c r="M666" s="23">
        <v>1.0954451150103333E-3</v>
      </c>
      <c r="N666" s="23">
        <v>8.3666002653407629E-4</v>
      </c>
      <c r="O666" s="23">
        <v>4.4121045620731398E-3</v>
      </c>
      <c r="P666" s="23">
        <v>1.3662601021279381E-3</v>
      </c>
      <c r="Q666" s="23">
        <v>4.1673332800085351E-3</v>
      </c>
      <c r="R666" s="23">
        <v>6.9761498454854159E-4</v>
      </c>
      <c r="S666" s="23">
        <v>3.028956878344874E-3</v>
      </c>
      <c r="T666" s="23">
        <v>2.2721502297750116E-3</v>
      </c>
      <c r="U666" s="23">
        <v>5.5864829268725206E-4</v>
      </c>
      <c r="V666" s="23">
        <v>2.8809720581775894E-3</v>
      </c>
      <c r="W666" s="23">
        <v>5.1639777949432268E-3</v>
      </c>
      <c r="X666" s="230"/>
      <c r="Y666" s="231"/>
      <c r="Z666" s="231"/>
      <c r="AA666" s="231"/>
      <c r="AB666" s="231"/>
      <c r="AC666" s="231"/>
      <c r="AD666" s="231"/>
      <c r="AE666" s="231"/>
      <c r="AF666" s="231"/>
      <c r="AG666" s="231"/>
      <c r="AH666" s="231"/>
      <c r="AI666" s="231"/>
      <c r="AJ666" s="231"/>
      <c r="AK666" s="231"/>
      <c r="AL666" s="231"/>
      <c r="AM666" s="231"/>
      <c r="AN666" s="231"/>
      <c r="AO666" s="231"/>
      <c r="AP666" s="231"/>
      <c r="AQ666" s="231"/>
      <c r="AR666" s="231"/>
      <c r="AS666" s="231"/>
      <c r="AT666" s="231"/>
      <c r="AU666" s="231"/>
      <c r="AV666" s="231"/>
      <c r="AW666" s="231"/>
      <c r="AX666" s="231"/>
      <c r="AY666" s="231"/>
      <c r="AZ666" s="231"/>
      <c r="BA666" s="231"/>
      <c r="BB666" s="231"/>
      <c r="BC666" s="231"/>
      <c r="BD666" s="231"/>
      <c r="BE666" s="231"/>
      <c r="BF666" s="231"/>
      <c r="BG666" s="231"/>
      <c r="BH666" s="231"/>
      <c r="BI666" s="231"/>
      <c r="BJ666" s="231"/>
      <c r="BK666" s="231"/>
      <c r="BL666" s="231"/>
      <c r="BM666" s="54"/>
    </row>
    <row r="667" spans="1:65">
      <c r="A667" s="29"/>
      <c r="B667" s="3" t="s">
        <v>86</v>
      </c>
      <c r="C667" s="28"/>
      <c r="D667" s="13">
        <v>3.6266459291560561E-2</v>
      </c>
      <c r="E667" s="13">
        <v>2.1025933046404172E-2</v>
      </c>
      <c r="F667" s="13">
        <v>1.1217655244705159E-2</v>
      </c>
      <c r="G667" s="13">
        <v>5.1975096849878203E-3</v>
      </c>
      <c r="H667" s="13">
        <v>1.2333680051749049E-2</v>
      </c>
      <c r="I667" s="13">
        <v>1.095760781782032E-2</v>
      </c>
      <c r="J667" s="13">
        <v>1.8745555206501549E-2</v>
      </c>
      <c r="K667" s="13">
        <v>1.7016814098998162E-2</v>
      </c>
      <c r="L667" s="13">
        <v>2.5508127149682841E-2</v>
      </c>
      <c r="M667" s="13">
        <v>7.3029674334022226E-3</v>
      </c>
      <c r="N667" s="13">
        <v>5.6722713663327207E-3</v>
      </c>
      <c r="O667" s="13">
        <v>3.0782124851673066E-2</v>
      </c>
      <c r="P667" s="13">
        <v>9.5765895008967598E-3</v>
      </c>
      <c r="Q667" s="13">
        <v>2.6857142513481428E-2</v>
      </c>
      <c r="R667" s="13">
        <v>4.5526320505669448E-3</v>
      </c>
      <c r="S667" s="13">
        <v>2.0684697165519211E-2</v>
      </c>
      <c r="T667" s="13">
        <v>1.5941184961003357E-2</v>
      </c>
      <c r="U667" s="13">
        <v>3.6719692784772822E-3</v>
      </c>
      <c r="V667" s="13">
        <v>2.2246888480135823E-2</v>
      </c>
      <c r="W667" s="13">
        <v>4.1870090229269408E-2</v>
      </c>
      <c r="X667" s="147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53"/>
    </row>
    <row r="668" spans="1:65">
      <c r="A668" s="29"/>
      <c r="B668" s="3" t="s">
        <v>274</v>
      </c>
      <c r="C668" s="28"/>
      <c r="D668" s="13">
        <v>1.4696189758371503E-2</v>
      </c>
      <c r="E668" s="13">
        <v>-3.4639210203015747E-3</v>
      </c>
      <c r="F668" s="13">
        <v>5.3891329843016589E-3</v>
      </c>
      <c r="G668" s="13">
        <v>-1.3678983333305417E-2</v>
      </c>
      <c r="H668" s="13">
        <v>-6.0100766511289261E-2</v>
      </c>
      <c r="I668" s="13">
        <v>-6.7708944922014291E-2</v>
      </c>
      <c r="J668" s="13">
        <v>6.406899093788998E-2</v>
      </c>
      <c r="K668" s="13">
        <v>4.4811274453677719E-3</v>
      </c>
      <c r="L668" s="13">
        <v>-3.2974101035645909E-2</v>
      </c>
      <c r="M668" s="13">
        <v>2.150623130037399E-2</v>
      </c>
      <c r="N668" s="13">
        <v>4.4811274453677719E-3</v>
      </c>
      <c r="O668" s="13">
        <v>-2.3894045646309148E-2</v>
      </c>
      <c r="P668" s="13">
        <v>-2.8434073340977362E-2</v>
      </c>
      <c r="Q668" s="13">
        <v>5.669144593405373E-2</v>
      </c>
      <c r="R668" s="13">
        <v>4.352536561951581E-2</v>
      </c>
      <c r="S668" s="13">
        <v>-2.7737894636458149E-3</v>
      </c>
      <c r="T668" s="13">
        <v>-2.9342078879911249E-2</v>
      </c>
      <c r="U668" s="13">
        <v>3.6070236989182325E-2</v>
      </c>
      <c r="V668" s="13">
        <v>-0.118099620310677</v>
      </c>
      <c r="W668" s="13">
        <v>-0.16009487648635901</v>
      </c>
      <c r="X668" s="147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53"/>
    </row>
    <row r="669" spans="1:65">
      <c r="A669" s="29"/>
      <c r="B669" s="45" t="s">
        <v>275</v>
      </c>
      <c r="C669" s="46"/>
      <c r="D669" s="44">
        <v>0.47</v>
      </c>
      <c r="E669" s="44">
        <v>0.01</v>
      </c>
      <c r="F669" s="44">
        <v>0.22</v>
      </c>
      <c r="G669" s="44">
        <v>0.28000000000000003</v>
      </c>
      <c r="H669" s="44">
        <v>1.49</v>
      </c>
      <c r="I669" s="44">
        <v>1.69</v>
      </c>
      <c r="J669" s="44">
        <v>1.76</v>
      </c>
      <c r="K669" s="44">
        <v>0.2</v>
      </c>
      <c r="L669" s="44">
        <v>0.78</v>
      </c>
      <c r="M669" s="44">
        <v>0.65</v>
      </c>
      <c r="N669" s="44">
        <v>0.2</v>
      </c>
      <c r="O669" s="44">
        <v>0.54</v>
      </c>
      <c r="P669" s="44">
        <v>0.66</v>
      </c>
      <c r="Q669" s="44">
        <v>1.57</v>
      </c>
      <c r="R669" s="44">
        <v>1.22</v>
      </c>
      <c r="S669" s="44">
        <v>0.01</v>
      </c>
      <c r="T669" s="44">
        <v>0.68</v>
      </c>
      <c r="U669" s="44">
        <v>1.03</v>
      </c>
      <c r="V669" s="44">
        <v>3.02</v>
      </c>
      <c r="W669" s="44">
        <v>4.12</v>
      </c>
      <c r="X669" s="147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3"/>
    </row>
    <row r="670" spans="1:65">
      <c r="B670" s="30"/>
      <c r="C670" s="20"/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BM670" s="53"/>
    </row>
    <row r="671" spans="1:65" ht="15">
      <c r="B671" s="8" t="s">
        <v>526</v>
      </c>
      <c r="BM671" s="27" t="s">
        <v>66</v>
      </c>
    </row>
    <row r="672" spans="1:65" ht="15">
      <c r="A672" s="24" t="s">
        <v>37</v>
      </c>
      <c r="B672" s="18" t="s">
        <v>118</v>
      </c>
      <c r="C672" s="15" t="s">
        <v>119</v>
      </c>
      <c r="D672" s="16" t="s">
        <v>244</v>
      </c>
      <c r="E672" s="17" t="s">
        <v>244</v>
      </c>
      <c r="F672" s="17" t="s">
        <v>244</v>
      </c>
      <c r="G672" s="17" t="s">
        <v>244</v>
      </c>
      <c r="H672" s="17" t="s">
        <v>244</v>
      </c>
      <c r="I672" s="17" t="s">
        <v>244</v>
      </c>
      <c r="J672" s="17" t="s">
        <v>244</v>
      </c>
      <c r="K672" s="17" t="s">
        <v>244</v>
      </c>
      <c r="L672" s="17" t="s">
        <v>244</v>
      </c>
      <c r="M672" s="17" t="s">
        <v>244</v>
      </c>
      <c r="N672" s="17" t="s">
        <v>244</v>
      </c>
      <c r="O672" s="17" t="s">
        <v>244</v>
      </c>
      <c r="P672" s="17" t="s">
        <v>244</v>
      </c>
      <c r="Q672" s="17" t="s">
        <v>244</v>
      </c>
      <c r="R672" s="17" t="s">
        <v>244</v>
      </c>
      <c r="S672" s="17" t="s">
        <v>244</v>
      </c>
      <c r="T672" s="17" t="s">
        <v>244</v>
      </c>
      <c r="U672" s="17" t="s">
        <v>244</v>
      </c>
      <c r="V672" s="17" t="s">
        <v>244</v>
      </c>
      <c r="W672" s="17" t="s">
        <v>244</v>
      </c>
      <c r="X672" s="147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7">
        <v>1</v>
      </c>
    </row>
    <row r="673" spans="1:65">
      <c r="A673" s="29"/>
      <c r="B673" s="19" t="s">
        <v>245</v>
      </c>
      <c r="C673" s="9" t="s">
        <v>245</v>
      </c>
      <c r="D673" s="145" t="s">
        <v>247</v>
      </c>
      <c r="E673" s="146" t="s">
        <v>248</v>
      </c>
      <c r="F673" s="146" t="s">
        <v>249</v>
      </c>
      <c r="G673" s="146" t="s">
        <v>250</v>
      </c>
      <c r="H673" s="146" t="s">
        <v>287</v>
      </c>
      <c r="I673" s="146" t="s">
        <v>252</v>
      </c>
      <c r="J673" s="146" t="s">
        <v>253</v>
      </c>
      <c r="K673" s="146" t="s">
        <v>254</v>
      </c>
      <c r="L673" s="146" t="s">
        <v>255</v>
      </c>
      <c r="M673" s="146" t="s">
        <v>256</v>
      </c>
      <c r="N673" s="146" t="s">
        <v>257</v>
      </c>
      <c r="O673" s="146" t="s">
        <v>258</v>
      </c>
      <c r="P673" s="146" t="s">
        <v>260</v>
      </c>
      <c r="Q673" s="146" t="s">
        <v>261</v>
      </c>
      <c r="R673" s="146" t="s">
        <v>262</v>
      </c>
      <c r="S673" s="146" t="s">
        <v>263</v>
      </c>
      <c r="T673" s="146" t="s">
        <v>288</v>
      </c>
      <c r="U673" s="146" t="s">
        <v>290</v>
      </c>
      <c r="V673" s="146" t="s">
        <v>279</v>
      </c>
      <c r="W673" s="146" t="s">
        <v>264</v>
      </c>
      <c r="X673" s="147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7" t="s">
        <v>3</v>
      </c>
    </row>
    <row r="674" spans="1:65">
      <c r="A674" s="29"/>
      <c r="B674" s="19"/>
      <c r="C674" s="9"/>
      <c r="D674" s="10" t="s">
        <v>291</v>
      </c>
      <c r="E674" s="11" t="s">
        <v>291</v>
      </c>
      <c r="F674" s="11" t="s">
        <v>292</v>
      </c>
      <c r="G674" s="11" t="s">
        <v>291</v>
      </c>
      <c r="H674" s="11" t="s">
        <v>291</v>
      </c>
      <c r="I674" s="11" t="s">
        <v>292</v>
      </c>
      <c r="J674" s="11" t="s">
        <v>291</v>
      </c>
      <c r="K674" s="11" t="s">
        <v>291</v>
      </c>
      <c r="L674" s="11" t="s">
        <v>291</v>
      </c>
      <c r="M674" s="11" t="s">
        <v>292</v>
      </c>
      <c r="N674" s="11" t="s">
        <v>292</v>
      </c>
      <c r="O674" s="11" t="s">
        <v>291</v>
      </c>
      <c r="P674" s="11" t="s">
        <v>292</v>
      </c>
      <c r="Q674" s="11" t="s">
        <v>292</v>
      </c>
      <c r="R674" s="11" t="s">
        <v>292</v>
      </c>
      <c r="S674" s="11" t="s">
        <v>292</v>
      </c>
      <c r="T674" s="11" t="s">
        <v>121</v>
      </c>
      <c r="U674" s="11" t="s">
        <v>291</v>
      </c>
      <c r="V674" s="11" t="s">
        <v>121</v>
      </c>
      <c r="W674" s="11" t="s">
        <v>291</v>
      </c>
      <c r="X674" s="147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7">
        <v>0</v>
      </c>
    </row>
    <row r="675" spans="1:65">
      <c r="A675" s="29"/>
      <c r="B675" s="19"/>
      <c r="C675" s="9"/>
      <c r="D675" s="25"/>
      <c r="E675" s="25"/>
      <c r="F675" s="25"/>
      <c r="G675" s="25"/>
      <c r="H675" s="25"/>
      <c r="I675" s="25"/>
      <c r="J675" s="25"/>
      <c r="K675" s="25"/>
      <c r="L675" s="25"/>
      <c r="M675" s="25"/>
      <c r="N675" s="25"/>
      <c r="O675" s="25"/>
      <c r="P675" s="25"/>
      <c r="Q675" s="25"/>
      <c r="R675" s="25"/>
      <c r="S675" s="25"/>
      <c r="T675" s="25"/>
      <c r="U675" s="25"/>
      <c r="V675" s="25"/>
      <c r="W675" s="25"/>
      <c r="X675" s="147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7">
        <v>1</v>
      </c>
    </row>
    <row r="676" spans="1:65">
      <c r="A676" s="29"/>
      <c r="B676" s="18">
        <v>1</v>
      </c>
      <c r="C676" s="14">
        <v>1</v>
      </c>
      <c r="D676" s="221">
        <v>67.400000000000006</v>
      </c>
      <c r="E676" s="221">
        <v>74.8</v>
      </c>
      <c r="F676" s="221">
        <v>72.099999999999994</v>
      </c>
      <c r="G676" s="221">
        <v>72.3</v>
      </c>
      <c r="H676" s="237">
        <v>63</v>
      </c>
      <c r="I676" s="240">
        <v>79</v>
      </c>
      <c r="J676" s="221">
        <v>74.2</v>
      </c>
      <c r="K676" s="221">
        <v>68.8</v>
      </c>
      <c r="L676" s="221">
        <v>73.8</v>
      </c>
      <c r="M676" s="221">
        <v>69</v>
      </c>
      <c r="N676" s="221">
        <v>73.599999999999994</v>
      </c>
      <c r="O676" s="221">
        <v>69.900000000000006</v>
      </c>
      <c r="P676" s="221">
        <v>70.3</v>
      </c>
      <c r="Q676" s="221">
        <v>70.5</v>
      </c>
      <c r="R676" s="221">
        <v>66.191643363460088</v>
      </c>
      <c r="S676" s="221">
        <v>73.599999999999994</v>
      </c>
      <c r="T676" s="221">
        <v>67.735850333560975</v>
      </c>
      <c r="U676" s="221">
        <v>75</v>
      </c>
      <c r="V676" s="221">
        <v>69.81</v>
      </c>
      <c r="W676" s="221">
        <v>72</v>
      </c>
      <c r="X676" s="222"/>
      <c r="Y676" s="223"/>
      <c r="Z676" s="223"/>
      <c r="AA676" s="223"/>
      <c r="AB676" s="223"/>
      <c r="AC676" s="223"/>
      <c r="AD676" s="223"/>
      <c r="AE676" s="223"/>
      <c r="AF676" s="223"/>
      <c r="AG676" s="223"/>
      <c r="AH676" s="223"/>
      <c r="AI676" s="223"/>
      <c r="AJ676" s="223"/>
      <c r="AK676" s="223"/>
      <c r="AL676" s="223"/>
      <c r="AM676" s="223"/>
      <c r="AN676" s="223"/>
      <c r="AO676" s="223"/>
      <c r="AP676" s="223"/>
      <c r="AQ676" s="223"/>
      <c r="AR676" s="223"/>
      <c r="AS676" s="223"/>
      <c r="AT676" s="223"/>
      <c r="AU676" s="223"/>
      <c r="AV676" s="223"/>
      <c r="AW676" s="223"/>
      <c r="AX676" s="223"/>
      <c r="AY676" s="223"/>
      <c r="AZ676" s="223"/>
      <c r="BA676" s="223"/>
      <c r="BB676" s="223"/>
      <c r="BC676" s="223"/>
      <c r="BD676" s="223"/>
      <c r="BE676" s="223"/>
      <c r="BF676" s="223"/>
      <c r="BG676" s="223"/>
      <c r="BH676" s="223"/>
      <c r="BI676" s="223"/>
      <c r="BJ676" s="223"/>
      <c r="BK676" s="223"/>
      <c r="BL676" s="223"/>
      <c r="BM676" s="224">
        <v>1</v>
      </c>
    </row>
    <row r="677" spans="1:65">
      <c r="A677" s="29"/>
      <c r="B677" s="19">
        <v>1</v>
      </c>
      <c r="C677" s="9">
        <v>2</v>
      </c>
      <c r="D677" s="225">
        <v>67.5</v>
      </c>
      <c r="E677" s="225">
        <v>73.099999999999994</v>
      </c>
      <c r="F677" s="225">
        <v>71.400000000000006</v>
      </c>
      <c r="G677" s="225">
        <v>70.5</v>
      </c>
      <c r="H677" s="238">
        <v>62</v>
      </c>
      <c r="I677" s="225">
        <v>69</v>
      </c>
      <c r="J677" s="225">
        <v>71.5</v>
      </c>
      <c r="K677" s="225">
        <v>71.5</v>
      </c>
      <c r="L677" s="225">
        <v>74.599999999999994</v>
      </c>
      <c r="M677" s="225">
        <v>69</v>
      </c>
      <c r="N677" s="225">
        <v>73.2</v>
      </c>
      <c r="O677" s="225">
        <v>70.599999999999994</v>
      </c>
      <c r="P677" s="225">
        <v>71.5</v>
      </c>
      <c r="Q677" s="225">
        <v>69.099999999999994</v>
      </c>
      <c r="R677" s="225">
        <v>66.456037701921872</v>
      </c>
      <c r="S677" s="225">
        <v>73.5</v>
      </c>
      <c r="T677" s="225">
        <v>69.957488992608376</v>
      </c>
      <c r="U677" s="225">
        <v>75</v>
      </c>
      <c r="V677" s="225">
        <v>70.56</v>
      </c>
      <c r="W677" s="225">
        <v>71</v>
      </c>
      <c r="X677" s="222"/>
      <c r="Y677" s="223"/>
      <c r="Z677" s="223"/>
      <c r="AA677" s="223"/>
      <c r="AB677" s="223"/>
      <c r="AC677" s="223"/>
      <c r="AD677" s="223"/>
      <c r="AE677" s="223"/>
      <c r="AF677" s="223"/>
      <c r="AG677" s="223"/>
      <c r="AH677" s="223"/>
      <c r="AI677" s="223"/>
      <c r="AJ677" s="223"/>
      <c r="AK677" s="223"/>
      <c r="AL677" s="223"/>
      <c r="AM677" s="223"/>
      <c r="AN677" s="223"/>
      <c r="AO677" s="223"/>
      <c r="AP677" s="223"/>
      <c r="AQ677" s="223"/>
      <c r="AR677" s="223"/>
      <c r="AS677" s="223"/>
      <c r="AT677" s="223"/>
      <c r="AU677" s="223"/>
      <c r="AV677" s="223"/>
      <c r="AW677" s="223"/>
      <c r="AX677" s="223"/>
      <c r="AY677" s="223"/>
      <c r="AZ677" s="223"/>
      <c r="BA677" s="223"/>
      <c r="BB677" s="223"/>
      <c r="BC677" s="223"/>
      <c r="BD677" s="223"/>
      <c r="BE677" s="223"/>
      <c r="BF677" s="223"/>
      <c r="BG677" s="223"/>
      <c r="BH677" s="223"/>
      <c r="BI677" s="223"/>
      <c r="BJ677" s="223"/>
      <c r="BK677" s="223"/>
      <c r="BL677" s="223"/>
      <c r="BM677" s="224">
        <v>17</v>
      </c>
    </row>
    <row r="678" spans="1:65">
      <c r="A678" s="29"/>
      <c r="B678" s="19">
        <v>1</v>
      </c>
      <c r="C678" s="9">
        <v>3</v>
      </c>
      <c r="D678" s="225">
        <v>68.5</v>
      </c>
      <c r="E678" s="225">
        <v>70.400000000000006</v>
      </c>
      <c r="F678" s="225">
        <v>70.8</v>
      </c>
      <c r="G678" s="225">
        <v>70.7</v>
      </c>
      <c r="H678" s="238">
        <v>63</v>
      </c>
      <c r="I678" s="225">
        <v>72</v>
      </c>
      <c r="J678" s="225">
        <v>70</v>
      </c>
      <c r="K678" s="225">
        <v>73.099999999999994</v>
      </c>
      <c r="L678" s="225">
        <v>72.7</v>
      </c>
      <c r="M678" s="225">
        <v>69</v>
      </c>
      <c r="N678" s="225">
        <v>73.3</v>
      </c>
      <c r="O678" s="225">
        <v>70.8</v>
      </c>
      <c r="P678" s="225">
        <v>69.900000000000006</v>
      </c>
      <c r="Q678" s="225">
        <v>71.400000000000006</v>
      </c>
      <c r="R678" s="225">
        <v>67.462250070221884</v>
      </c>
      <c r="S678" s="225">
        <v>74.5</v>
      </c>
      <c r="T678" s="225">
        <v>68.366281197902069</v>
      </c>
      <c r="U678" s="225">
        <v>75.400000000000006</v>
      </c>
      <c r="V678" s="225">
        <v>74.44</v>
      </c>
      <c r="W678" s="225">
        <v>71</v>
      </c>
      <c r="X678" s="222"/>
      <c r="Y678" s="223"/>
      <c r="Z678" s="223"/>
      <c r="AA678" s="223"/>
      <c r="AB678" s="223"/>
      <c r="AC678" s="223"/>
      <c r="AD678" s="223"/>
      <c r="AE678" s="223"/>
      <c r="AF678" s="223"/>
      <c r="AG678" s="223"/>
      <c r="AH678" s="223"/>
      <c r="AI678" s="223"/>
      <c r="AJ678" s="223"/>
      <c r="AK678" s="223"/>
      <c r="AL678" s="223"/>
      <c r="AM678" s="223"/>
      <c r="AN678" s="223"/>
      <c r="AO678" s="223"/>
      <c r="AP678" s="223"/>
      <c r="AQ678" s="223"/>
      <c r="AR678" s="223"/>
      <c r="AS678" s="223"/>
      <c r="AT678" s="223"/>
      <c r="AU678" s="223"/>
      <c r="AV678" s="223"/>
      <c r="AW678" s="223"/>
      <c r="AX678" s="223"/>
      <c r="AY678" s="223"/>
      <c r="AZ678" s="223"/>
      <c r="BA678" s="223"/>
      <c r="BB678" s="223"/>
      <c r="BC678" s="223"/>
      <c r="BD678" s="223"/>
      <c r="BE678" s="223"/>
      <c r="BF678" s="223"/>
      <c r="BG678" s="223"/>
      <c r="BH678" s="223"/>
      <c r="BI678" s="223"/>
      <c r="BJ678" s="223"/>
      <c r="BK678" s="223"/>
      <c r="BL678" s="223"/>
      <c r="BM678" s="224">
        <v>16</v>
      </c>
    </row>
    <row r="679" spans="1:65">
      <c r="A679" s="29"/>
      <c r="B679" s="19">
        <v>1</v>
      </c>
      <c r="C679" s="9">
        <v>4</v>
      </c>
      <c r="D679" s="225">
        <v>67.7</v>
      </c>
      <c r="E679" s="225">
        <v>72.599999999999994</v>
      </c>
      <c r="F679" s="225">
        <v>73.099999999999994</v>
      </c>
      <c r="G679" s="225">
        <v>70.8</v>
      </c>
      <c r="H679" s="238">
        <v>61</v>
      </c>
      <c r="I679" s="225">
        <v>70</v>
      </c>
      <c r="J679" s="225">
        <v>72.7</v>
      </c>
      <c r="K679" s="225">
        <v>69.2</v>
      </c>
      <c r="L679" s="225">
        <v>70.900000000000006</v>
      </c>
      <c r="M679" s="225">
        <v>69</v>
      </c>
      <c r="N679" s="225">
        <v>72.599999999999994</v>
      </c>
      <c r="O679" s="225">
        <v>72</v>
      </c>
      <c r="P679" s="225">
        <v>69.2</v>
      </c>
      <c r="Q679" s="225">
        <v>71.5</v>
      </c>
      <c r="R679" s="225">
        <v>69.315826611863358</v>
      </c>
      <c r="S679" s="239">
        <v>76.599999999999994</v>
      </c>
      <c r="T679" s="225">
        <v>73.919725376516467</v>
      </c>
      <c r="U679" s="225">
        <v>75.400000000000006</v>
      </c>
      <c r="V679" s="225">
        <v>77.239999999999995</v>
      </c>
      <c r="W679" s="225">
        <v>70</v>
      </c>
      <c r="X679" s="222"/>
      <c r="Y679" s="223"/>
      <c r="Z679" s="223"/>
      <c r="AA679" s="223"/>
      <c r="AB679" s="223"/>
      <c r="AC679" s="223"/>
      <c r="AD679" s="223"/>
      <c r="AE679" s="223"/>
      <c r="AF679" s="223"/>
      <c r="AG679" s="223"/>
      <c r="AH679" s="223"/>
      <c r="AI679" s="223"/>
      <c r="AJ679" s="223"/>
      <c r="AK679" s="223"/>
      <c r="AL679" s="223"/>
      <c r="AM679" s="223"/>
      <c r="AN679" s="223"/>
      <c r="AO679" s="223"/>
      <c r="AP679" s="223"/>
      <c r="AQ679" s="223"/>
      <c r="AR679" s="223"/>
      <c r="AS679" s="223"/>
      <c r="AT679" s="223"/>
      <c r="AU679" s="223"/>
      <c r="AV679" s="223"/>
      <c r="AW679" s="223"/>
      <c r="AX679" s="223"/>
      <c r="AY679" s="223"/>
      <c r="AZ679" s="223"/>
      <c r="BA679" s="223"/>
      <c r="BB679" s="223"/>
      <c r="BC679" s="223"/>
      <c r="BD679" s="223"/>
      <c r="BE679" s="223"/>
      <c r="BF679" s="223"/>
      <c r="BG679" s="223"/>
      <c r="BH679" s="223"/>
      <c r="BI679" s="223"/>
      <c r="BJ679" s="223"/>
      <c r="BK679" s="223"/>
      <c r="BL679" s="223"/>
      <c r="BM679" s="224">
        <v>71.394253148648644</v>
      </c>
    </row>
    <row r="680" spans="1:65">
      <c r="A680" s="29"/>
      <c r="B680" s="19">
        <v>1</v>
      </c>
      <c r="C680" s="9">
        <v>5</v>
      </c>
      <c r="D680" s="225">
        <v>68.5</v>
      </c>
      <c r="E680" s="225">
        <v>73.8</v>
      </c>
      <c r="F680" s="225">
        <v>71.599999999999994</v>
      </c>
      <c r="G680" s="225">
        <v>71</v>
      </c>
      <c r="H680" s="238">
        <v>64</v>
      </c>
      <c r="I680" s="225">
        <v>70</v>
      </c>
      <c r="J680" s="225">
        <v>71.400000000000006</v>
      </c>
      <c r="K680" s="225">
        <v>72.2</v>
      </c>
      <c r="L680" s="225">
        <v>70.900000000000006</v>
      </c>
      <c r="M680" s="225">
        <v>70</v>
      </c>
      <c r="N680" s="225">
        <v>68.8</v>
      </c>
      <c r="O680" s="225">
        <v>71.099999999999994</v>
      </c>
      <c r="P680" s="225">
        <v>72.400000000000006</v>
      </c>
      <c r="Q680" s="225">
        <v>72.900000000000006</v>
      </c>
      <c r="R680" s="225">
        <v>68.322687884330605</v>
      </c>
      <c r="S680" s="225">
        <v>73.3</v>
      </c>
      <c r="T680" s="225">
        <v>73.747477890237079</v>
      </c>
      <c r="U680" s="225">
        <v>75.099999999999994</v>
      </c>
      <c r="V680" s="225">
        <v>71.09</v>
      </c>
      <c r="W680" s="225">
        <v>72</v>
      </c>
      <c r="X680" s="222"/>
      <c r="Y680" s="223"/>
      <c r="Z680" s="223"/>
      <c r="AA680" s="223"/>
      <c r="AB680" s="223"/>
      <c r="AC680" s="223"/>
      <c r="AD680" s="223"/>
      <c r="AE680" s="223"/>
      <c r="AF680" s="223"/>
      <c r="AG680" s="223"/>
      <c r="AH680" s="223"/>
      <c r="AI680" s="223"/>
      <c r="AJ680" s="223"/>
      <c r="AK680" s="223"/>
      <c r="AL680" s="223"/>
      <c r="AM680" s="223"/>
      <c r="AN680" s="223"/>
      <c r="AO680" s="223"/>
      <c r="AP680" s="223"/>
      <c r="AQ680" s="223"/>
      <c r="AR680" s="223"/>
      <c r="AS680" s="223"/>
      <c r="AT680" s="223"/>
      <c r="AU680" s="223"/>
      <c r="AV680" s="223"/>
      <c r="AW680" s="223"/>
      <c r="AX680" s="223"/>
      <c r="AY680" s="223"/>
      <c r="AZ680" s="223"/>
      <c r="BA680" s="223"/>
      <c r="BB680" s="223"/>
      <c r="BC680" s="223"/>
      <c r="BD680" s="223"/>
      <c r="BE680" s="223"/>
      <c r="BF680" s="223"/>
      <c r="BG680" s="223"/>
      <c r="BH680" s="223"/>
      <c r="BI680" s="223"/>
      <c r="BJ680" s="223"/>
      <c r="BK680" s="223"/>
      <c r="BL680" s="223"/>
      <c r="BM680" s="224">
        <v>51</v>
      </c>
    </row>
    <row r="681" spans="1:65">
      <c r="A681" s="29"/>
      <c r="B681" s="19">
        <v>1</v>
      </c>
      <c r="C681" s="9">
        <v>6</v>
      </c>
      <c r="D681" s="225">
        <v>69.5</v>
      </c>
      <c r="E681" s="225">
        <v>72.900000000000006</v>
      </c>
      <c r="F681" s="225">
        <v>70.7</v>
      </c>
      <c r="G681" s="225">
        <v>72.5</v>
      </c>
      <c r="H681" s="238">
        <v>65</v>
      </c>
      <c r="I681" s="225">
        <v>71</v>
      </c>
      <c r="J681" s="225">
        <v>72.900000000000006</v>
      </c>
      <c r="K681" s="225">
        <v>72.8</v>
      </c>
      <c r="L681" s="225">
        <v>73.7</v>
      </c>
      <c r="M681" s="225">
        <v>70</v>
      </c>
      <c r="N681" s="239">
        <v>65.2</v>
      </c>
      <c r="O681" s="225">
        <v>70.8</v>
      </c>
      <c r="P681" s="225">
        <v>71.8</v>
      </c>
      <c r="Q681" s="225">
        <v>71.5</v>
      </c>
      <c r="R681" s="225">
        <v>70.568784941714782</v>
      </c>
      <c r="S681" s="225">
        <v>74.2</v>
      </c>
      <c r="T681" s="225">
        <v>72.340804581608268</v>
      </c>
      <c r="U681" s="225">
        <v>73.2</v>
      </c>
      <c r="V681" s="225">
        <v>73.900000000000006</v>
      </c>
      <c r="W681" s="225">
        <v>69</v>
      </c>
      <c r="X681" s="222"/>
      <c r="Y681" s="223"/>
      <c r="Z681" s="223"/>
      <c r="AA681" s="223"/>
      <c r="AB681" s="223"/>
      <c r="AC681" s="223"/>
      <c r="AD681" s="223"/>
      <c r="AE681" s="223"/>
      <c r="AF681" s="223"/>
      <c r="AG681" s="223"/>
      <c r="AH681" s="223"/>
      <c r="AI681" s="223"/>
      <c r="AJ681" s="223"/>
      <c r="AK681" s="223"/>
      <c r="AL681" s="223"/>
      <c r="AM681" s="223"/>
      <c r="AN681" s="223"/>
      <c r="AO681" s="223"/>
      <c r="AP681" s="223"/>
      <c r="AQ681" s="223"/>
      <c r="AR681" s="223"/>
      <c r="AS681" s="223"/>
      <c r="AT681" s="223"/>
      <c r="AU681" s="223"/>
      <c r="AV681" s="223"/>
      <c r="AW681" s="223"/>
      <c r="AX681" s="223"/>
      <c r="AY681" s="223"/>
      <c r="AZ681" s="223"/>
      <c r="BA681" s="223"/>
      <c r="BB681" s="223"/>
      <c r="BC681" s="223"/>
      <c r="BD681" s="223"/>
      <c r="BE681" s="223"/>
      <c r="BF681" s="223"/>
      <c r="BG681" s="223"/>
      <c r="BH681" s="223"/>
      <c r="BI681" s="223"/>
      <c r="BJ681" s="223"/>
      <c r="BK681" s="223"/>
      <c r="BL681" s="223"/>
      <c r="BM681" s="226"/>
    </row>
    <row r="682" spans="1:65">
      <c r="A682" s="29"/>
      <c r="B682" s="20" t="s">
        <v>271</v>
      </c>
      <c r="C682" s="12"/>
      <c r="D682" s="227">
        <v>68.183333333333337</v>
      </c>
      <c r="E682" s="227">
        <v>72.933333333333337</v>
      </c>
      <c r="F682" s="227">
        <v>71.61666666666666</v>
      </c>
      <c r="G682" s="227">
        <v>71.3</v>
      </c>
      <c r="H682" s="227">
        <v>63</v>
      </c>
      <c r="I682" s="227">
        <v>71.833333333333329</v>
      </c>
      <c r="J682" s="227">
        <v>72.11666666666666</v>
      </c>
      <c r="K682" s="227">
        <v>71.266666666666666</v>
      </c>
      <c r="L682" s="227">
        <v>72.766666666666666</v>
      </c>
      <c r="M682" s="227">
        <v>69.333333333333329</v>
      </c>
      <c r="N682" s="227">
        <v>71.116666666666674</v>
      </c>
      <c r="O682" s="227">
        <v>70.86666666666666</v>
      </c>
      <c r="P682" s="227">
        <v>70.850000000000009</v>
      </c>
      <c r="Q682" s="227">
        <v>71.149999999999991</v>
      </c>
      <c r="R682" s="227">
        <v>68.05287176225211</v>
      </c>
      <c r="S682" s="227">
        <v>74.283333333333331</v>
      </c>
      <c r="T682" s="227">
        <v>71.011271395405529</v>
      </c>
      <c r="U682" s="227">
        <v>74.849999999999994</v>
      </c>
      <c r="V682" s="227">
        <v>72.839999999999989</v>
      </c>
      <c r="W682" s="227">
        <v>70.833333333333329</v>
      </c>
      <c r="X682" s="222"/>
      <c r="Y682" s="223"/>
      <c r="Z682" s="223"/>
      <c r="AA682" s="223"/>
      <c r="AB682" s="223"/>
      <c r="AC682" s="223"/>
      <c r="AD682" s="223"/>
      <c r="AE682" s="223"/>
      <c r="AF682" s="223"/>
      <c r="AG682" s="223"/>
      <c r="AH682" s="223"/>
      <c r="AI682" s="223"/>
      <c r="AJ682" s="223"/>
      <c r="AK682" s="223"/>
      <c r="AL682" s="223"/>
      <c r="AM682" s="223"/>
      <c r="AN682" s="223"/>
      <c r="AO682" s="223"/>
      <c r="AP682" s="223"/>
      <c r="AQ682" s="223"/>
      <c r="AR682" s="223"/>
      <c r="AS682" s="223"/>
      <c r="AT682" s="223"/>
      <c r="AU682" s="223"/>
      <c r="AV682" s="223"/>
      <c r="AW682" s="223"/>
      <c r="AX682" s="223"/>
      <c r="AY682" s="223"/>
      <c r="AZ682" s="223"/>
      <c r="BA682" s="223"/>
      <c r="BB682" s="223"/>
      <c r="BC682" s="223"/>
      <c r="BD682" s="223"/>
      <c r="BE682" s="223"/>
      <c r="BF682" s="223"/>
      <c r="BG682" s="223"/>
      <c r="BH682" s="223"/>
      <c r="BI682" s="223"/>
      <c r="BJ682" s="223"/>
      <c r="BK682" s="223"/>
      <c r="BL682" s="223"/>
      <c r="BM682" s="226"/>
    </row>
    <row r="683" spans="1:65">
      <c r="A683" s="29"/>
      <c r="B683" s="3" t="s">
        <v>272</v>
      </c>
      <c r="C683" s="28"/>
      <c r="D683" s="225">
        <v>68.099999999999994</v>
      </c>
      <c r="E683" s="225">
        <v>73</v>
      </c>
      <c r="F683" s="225">
        <v>71.5</v>
      </c>
      <c r="G683" s="225">
        <v>70.900000000000006</v>
      </c>
      <c r="H683" s="225">
        <v>63</v>
      </c>
      <c r="I683" s="225">
        <v>70.5</v>
      </c>
      <c r="J683" s="225">
        <v>72.099999999999994</v>
      </c>
      <c r="K683" s="225">
        <v>71.849999999999994</v>
      </c>
      <c r="L683" s="225">
        <v>73.2</v>
      </c>
      <c r="M683" s="225">
        <v>69</v>
      </c>
      <c r="N683" s="225">
        <v>72.900000000000006</v>
      </c>
      <c r="O683" s="225">
        <v>70.8</v>
      </c>
      <c r="P683" s="225">
        <v>70.900000000000006</v>
      </c>
      <c r="Q683" s="225">
        <v>71.45</v>
      </c>
      <c r="R683" s="225">
        <v>67.892468977276252</v>
      </c>
      <c r="S683" s="225">
        <v>73.900000000000006</v>
      </c>
      <c r="T683" s="225">
        <v>71.149146787108322</v>
      </c>
      <c r="U683" s="225">
        <v>75.05</v>
      </c>
      <c r="V683" s="225">
        <v>72.495000000000005</v>
      </c>
      <c r="W683" s="225">
        <v>71</v>
      </c>
      <c r="X683" s="222"/>
      <c r="Y683" s="223"/>
      <c r="Z683" s="223"/>
      <c r="AA683" s="223"/>
      <c r="AB683" s="223"/>
      <c r="AC683" s="223"/>
      <c r="AD683" s="223"/>
      <c r="AE683" s="223"/>
      <c r="AF683" s="223"/>
      <c r="AG683" s="223"/>
      <c r="AH683" s="223"/>
      <c r="AI683" s="223"/>
      <c r="AJ683" s="223"/>
      <c r="AK683" s="223"/>
      <c r="AL683" s="223"/>
      <c r="AM683" s="223"/>
      <c r="AN683" s="223"/>
      <c r="AO683" s="223"/>
      <c r="AP683" s="223"/>
      <c r="AQ683" s="223"/>
      <c r="AR683" s="223"/>
      <c r="AS683" s="223"/>
      <c r="AT683" s="223"/>
      <c r="AU683" s="223"/>
      <c r="AV683" s="223"/>
      <c r="AW683" s="223"/>
      <c r="AX683" s="223"/>
      <c r="AY683" s="223"/>
      <c r="AZ683" s="223"/>
      <c r="BA683" s="223"/>
      <c r="BB683" s="223"/>
      <c r="BC683" s="223"/>
      <c r="BD683" s="223"/>
      <c r="BE683" s="223"/>
      <c r="BF683" s="223"/>
      <c r="BG683" s="223"/>
      <c r="BH683" s="223"/>
      <c r="BI683" s="223"/>
      <c r="BJ683" s="223"/>
      <c r="BK683" s="223"/>
      <c r="BL683" s="223"/>
      <c r="BM683" s="226"/>
    </row>
    <row r="684" spans="1:65">
      <c r="A684" s="29"/>
      <c r="B684" s="3" t="s">
        <v>273</v>
      </c>
      <c r="C684" s="28"/>
      <c r="D684" s="216">
        <v>0.80601902376225865</v>
      </c>
      <c r="E684" s="216">
        <v>1.4692401664352421</v>
      </c>
      <c r="F684" s="216">
        <v>0.89312186551817307</v>
      </c>
      <c r="G684" s="216">
        <v>0.86948260477136552</v>
      </c>
      <c r="H684" s="216">
        <v>1.4142135623730951</v>
      </c>
      <c r="I684" s="216">
        <v>3.6560452221856705</v>
      </c>
      <c r="J684" s="216">
        <v>1.4607075910895615</v>
      </c>
      <c r="K684" s="216">
        <v>1.84354730524244</v>
      </c>
      <c r="L684" s="216">
        <v>1.5667375870472546</v>
      </c>
      <c r="M684" s="216">
        <v>0.51639777949432231</v>
      </c>
      <c r="N684" s="216">
        <v>3.4014212715667331</v>
      </c>
      <c r="O684" s="216">
        <v>0.68605150438335505</v>
      </c>
      <c r="P684" s="216">
        <v>1.2373358476985943</v>
      </c>
      <c r="Q684" s="216">
        <v>1.2645157175772901</v>
      </c>
      <c r="R684" s="216">
        <v>1.6947305963061698</v>
      </c>
      <c r="S684" s="216">
        <v>1.222156563892967</v>
      </c>
      <c r="T684" s="216">
        <v>2.7036420867238351</v>
      </c>
      <c r="U684" s="216">
        <v>0.82885463140408411</v>
      </c>
      <c r="V684" s="216">
        <v>2.845536856201301</v>
      </c>
      <c r="W684" s="216">
        <v>1.1690451944500122</v>
      </c>
      <c r="X684" s="212"/>
      <c r="Y684" s="213"/>
      <c r="Z684" s="213"/>
      <c r="AA684" s="213"/>
      <c r="AB684" s="213"/>
      <c r="AC684" s="213"/>
      <c r="AD684" s="213"/>
      <c r="AE684" s="213"/>
      <c r="AF684" s="213"/>
      <c r="AG684" s="213"/>
      <c r="AH684" s="213"/>
      <c r="AI684" s="213"/>
      <c r="AJ684" s="213"/>
      <c r="AK684" s="213"/>
      <c r="AL684" s="213"/>
      <c r="AM684" s="213"/>
      <c r="AN684" s="213"/>
      <c r="AO684" s="213"/>
      <c r="AP684" s="213"/>
      <c r="AQ684" s="213"/>
      <c r="AR684" s="213"/>
      <c r="AS684" s="213"/>
      <c r="AT684" s="213"/>
      <c r="AU684" s="213"/>
      <c r="AV684" s="213"/>
      <c r="AW684" s="213"/>
      <c r="AX684" s="213"/>
      <c r="AY684" s="213"/>
      <c r="AZ684" s="213"/>
      <c r="BA684" s="213"/>
      <c r="BB684" s="213"/>
      <c r="BC684" s="213"/>
      <c r="BD684" s="213"/>
      <c r="BE684" s="213"/>
      <c r="BF684" s="213"/>
      <c r="BG684" s="213"/>
      <c r="BH684" s="213"/>
      <c r="BI684" s="213"/>
      <c r="BJ684" s="213"/>
      <c r="BK684" s="213"/>
      <c r="BL684" s="213"/>
      <c r="BM684" s="218"/>
    </row>
    <row r="685" spans="1:65">
      <c r="A685" s="29"/>
      <c r="B685" s="3" t="s">
        <v>86</v>
      </c>
      <c r="C685" s="28"/>
      <c r="D685" s="13">
        <v>1.1821349651854196E-2</v>
      </c>
      <c r="E685" s="13">
        <v>2.0144974859715385E-2</v>
      </c>
      <c r="F685" s="13">
        <v>1.2470866169674282E-2</v>
      </c>
      <c r="G685" s="13">
        <v>1.219470693928984E-2</v>
      </c>
      <c r="H685" s="13">
        <v>2.2447834323382463E-2</v>
      </c>
      <c r="I685" s="13">
        <v>5.0896221190519779E-2</v>
      </c>
      <c r="J685" s="13">
        <v>2.0254785178038755E-2</v>
      </c>
      <c r="K685" s="13">
        <v>2.5868297080109074E-2</v>
      </c>
      <c r="L685" s="13">
        <v>2.1530979208161997E-2</v>
      </c>
      <c r="M685" s="13">
        <v>7.4480448965527262E-3</v>
      </c>
      <c r="N685" s="13">
        <v>4.7828750010312622E-2</v>
      </c>
      <c r="O685" s="13">
        <v>9.680877296096263E-3</v>
      </c>
      <c r="P685" s="13">
        <v>1.7464161576550376E-2</v>
      </c>
      <c r="Q685" s="13">
        <v>1.7772532924487563E-2</v>
      </c>
      <c r="R685" s="13">
        <v>2.4903145927872673E-2</v>
      </c>
      <c r="S685" s="13">
        <v>1.6452634918909137E-2</v>
      </c>
      <c r="T685" s="13">
        <v>3.8073421776514793E-2</v>
      </c>
      <c r="U685" s="13">
        <v>1.1073542169727243E-2</v>
      </c>
      <c r="V685" s="13">
        <v>3.9065580123576353E-2</v>
      </c>
      <c r="W685" s="13">
        <v>1.6504167451058996E-2</v>
      </c>
      <c r="X685" s="147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3"/>
    </row>
    <row r="686" spans="1:65">
      <c r="A686" s="29"/>
      <c r="B686" s="3" t="s">
        <v>274</v>
      </c>
      <c r="C686" s="28"/>
      <c r="D686" s="13">
        <v>-4.4974485672255926E-2</v>
      </c>
      <c r="E686" s="13">
        <v>2.1557480004450902E-2</v>
      </c>
      <c r="F686" s="13">
        <v>3.1152860098546675E-3</v>
      </c>
      <c r="G686" s="13">
        <v>-1.3201783685923285E-3</v>
      </c>
      <c r="H686" s="13">
        <v>-0.11757603418262708</v>
      </c>
      <c r="I686" s="13">
        <v>6.1500774266869396E-3</v>
      </c>
      <c r="J686" s="13">
        <v>1.0118650817929176E-2</v>
      </c>
      <c r="K686" s="13">
        <v>-1.7870693557971995E-3</v>
      </c>
      <c r="L686" s="13">
        <v>1.9223025068425992E-2</v>
      </c>
      <c r="M686" s="13">
        <v>-2.8866746613684935E-2</v>
      </c>
      <c r="N686" s="13">
        <v>-3.8880787982193965E-3</v>
      </c>
      <c r="O686" s="13">
        <v>-7.3897612022567616E-3</v>
      </c>
      <c r="P686" s="13">
        <v>-7.6232066958590305E-3</v>
      </c>
      <c r="Q686" s="13">
        <v>-3.4211878110146365E-3</v>
      </c>
      <c r="R686" s="13">
        <v>-4.680182562368862E-2</v>
      </c>
      <c r="S686" s="13">
        <v>4.0466564986251674E-2</v>
      </c>
      <c r="T686" s="13">
        <v>-5.3643218655948788E-3</v>
      </c>
      <c r="U686" s="13">
        <v>4.8403711768735924E-2</v>
      </c>
      <c r="V686" s="13">
        <v>2.0250185240276775E-2</v>
      </c>
      <c r="W686" s="13">
        <v>-7.8566521894617436E-3</v>
      </c>
      <c r="X686" s="147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53"/>
    </row>
    <row r="687" spans="1:65">
      <c r="A687" s="29"/>
      <c r="B687" s="45" t="s">
        <v>275</v>
      </c>
      <c r="C687" s="46"/>
      <c r="D687" s="44">
        <v>2.66</v>
      </c>
      <c r="E687" s="44">
        <v>1.52</v>
      </c>
      <c r="F687" s="44">
        <v>0.36</v>
      </c>
      <c r="G687" s="44">
        <v>0.08</v>
      </c>
      <c r="H687" s="44">
        <v>7.22</v>
      </c>
      <c r="I687" s="44">
        <v>0.55000000000000004</v>
      </c>
      <c r="J687" s="44">
        <v>0.8</v>
      </c>
      <c r="K687" s="44">
        <v>0.05</v>
      </c>
      <c r="L687" s="44">
        <v>1.37</v>
      </c>
      <c r="M687" s="44">
        <v>1.65</v>
      </c>
      <c r="N687" s="44">
        <v>0.08</v>
      </c>
      <c r="O687" s="44">
        <v>0.3</v>
      </c>
      <c r="P687" s="44">
        <v>0.32</v>
      </c>
      <c r="Q687" s="44">
        <v>0.05</v>
      </c>
      <c r="R687" s="44">
        <v>2.78</v>
      </c>
      <c r="S687" s="44">
        <v>2.7</v>
      </c>
      <c r="T687" s="44">
        <v>0.17</v>
      </c>
      <c r="U687" s="44">
        <v>3.2</v>
      </c>
      <c r="V687" s="44">
        <v>1.44</v>
      </c>
      <c r="W687" s="44">
        <v>0.33</v>
      </c>
      <c r="X687" s="147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53"/>
    </row>
    <row r="688" spans="1:65">
      <c r="B688" s="30"/>
      <c r="C688" s="20"/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BM688" s="53"/>
    </row>
    <row r="689" spans="1:65" ht="15">
      <c r="B689" s="8" t="s">
        <v>527</v>
      </c>
      <c r="BM689" s="27" t="s">
        <v>66</v>
      </c>
    </row>
    <row r="690" spans="1:65" ht="15">
      <c r="A690" s="24" t="s">
        <v>40</v>
      </c>
      <c r="B690" s="18" t="s">
        <v>118</v>
      </c>
      <c r="C690" s="15" t="s">
        <v>119</v>
      </c>
      <c r="D690" s="16" t="s">
        <v>244</v>
      </c>
      <c r="E690" s="17" t="s">
        <v>244</v>
      </c>
      <c r="F690" s="17" t="s">
        <v>244</v>
      </c>
      <c r="G690" s="17" t="s">
        <v>244</v>
      </c>
      <c r="H690" s="17" t="s">
        <v>244</v>
      </c>
      <c r="I690" s="17" t="s">
        <v>244</v>
      </c>
      <c r="J690" s="17" t="s">
        <v>244</v>
      </c>
      <c r="K690" s="17" t="s">
        <v>244</v>
      </c>
      <c r="L690" s="17" t="s">
        <v>244</v>
      </c>
      <c r="M690" s="147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7">
        <v>1</v>
      </c>
    </row>
    <row r="691" spans="1:65">
      <c r="A691" s="29"/>
      <c r="B691" s="19" t="s">
        <v>245</v>
      </c>
      <c r="C691" s="9" t="s">
        <v>245</v>
      </c>
      <c r="D691" s="145" t="s">
        <v>247</v>
      </c>
      <c r="E691" s="146" t="s">
        <v>249</v>
      </c>
      <c r="F691" s="146" t="s">
        <v>287</v>
      </c>
      <c r="G691" s="146" t="s">
        <v>251</v>
      </c>
      <c r="H691" s="146" t="s">
        <v>252</v>
      </c>
      <c r="I691" s="146" t="s">
        <v>257</v>
      </c>
      <c r="J691" s="146" t="s">
        <v>261</v>
      </c>
      <c r="K691" s="146" t="s">
        <v>262</v>
      </c>
      <c r="L691" s="146" t="s">
        <v>263</v>
      </c>
      <c r="M691" s="147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7" t="s">
        <v>3</v>
      </c>
    </row>
    <row r="692" spans="1:65">
      <c r="A692" s="29"/>
      <c r="B692" s="19"/>
      <c r="C692" s="9"/>
      <c r="D692" s="10" t="s">
        <v>291</v>
      </c>
      <c r="E692" s="11" t="s">
        <v>292</v>
      </c>
      <c r="F692" s="11" t="s">
        <v>291</v>
      </c>
      <c r="G692" s="11" t="s">
        <v>292</v>
      </c>
      <c r="H692" s="11" t="s">
        <v>292</v>
      </c>
      <c r="I692" s="11" t="s">
        <v>292</v>
      </c>
      <c r="J692" s="11" t="s">
        <v>292</v>
      </c>
      <c r="K692" s="11" t="s">
        <v>292</v>
      </c>
      <c r="L692" s="11" t="s">
        <v>292</v>
      </c>
      <c r="M692" s="147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7">
        <v>2</v>
      </c>
    </row>
    <row r="693" spans="1:65">
      <c r="A693" s="29"/>
      <c r="B693" s="19"/>
      <c r="C693" s="9"/>
      <c r="D693" s="25"/>
      <c r="E693" s="25"/>
      <c r="F693" s="25"/>
      <c r="G693" s="25"/>
      <c r="H693" s="25"/>
      <c r="I693" s="25"/>
      <c r="J693" s="25"/>
      <c r="K693" s="25"/>
      <c r="L693" s="25"/>
      <c r="M693" s="147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7">
        <v>3</v>
      </c>
    </row>
    <row r="694" spans="1:65">
      <c r="A694" s="29"/>
      <c r="B694" s="18">
        <v>1</v>
      </c>
      <c r="C694" s="14">
        <v>1</v>
      </c>
      <c r="D694" s="21">
        <v>5.07</v>
      </c>
      <c r="E694" s="21">
        <v>5.47</v>
      </c>
      <c r="F694" s="143">
        <v>4.1900000000000004</v>
      </c>
      <c r="G694" s="21">
        <v>5.6252170333866847</v>
      </c>
      <c r="H694" s="21">
        <v>6.21</v>
      </c>
      <c r="I694" s="21">
        <v>5.73</v>
      </c>
      <c r="J694" s="21">
        <v>5.65</v>
      </c>
      <c r="K694" s="21">
        <v>5.9914487001997454</v>
      </c>
      <c r="L694" s="21">
        <v>5.4</v>
      </c>
      <c r="M694" s="147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7">
        <v>1</v>
      </c>
    </row>
    <row r="695" spans="1:65">
      <c r="A695" s="29"/>
      <c r="B695" s="19">
        <v>1</v>
      </c>
      <c r="C695" s="9">
        <v>2</v>
      </c>
      <c r="D695" s="11">
        <v>5.0599999999999996</v>
      </c>
      <c r="E695" s="11">
        <v>5.36</v>
      </c>
      <c r="F695" s="11">
        <v>6.11</v>
      </c>
      <c r="G695" s="11">
        <v>5.5343150286366498</v>
      </c>
      <c r="H695" s="11">
        <v>6.19</v>
      </c>
      <c r="I695" s="11">
        <v>5.72</v>
      </c>
      <c r="J695" s="11">
        <v>5.56</v>
      </c>
      <c r="K695" s="11">
        <v>5.9191468426092033</v>
      </c>
      <c r="L695" s="11">
        <v>5.5</v>
      </c>
      <c r="M695" s="147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7" t="e">
        <v>#N/A</v>
      </c>
    </row>
    <row r="696" spans="1:65">
      <c r="A696" s="29"/>
      <c r="B696" s="19">
        <v>1</v>
      </c>
      <c r="C696" s="9">
        <v>3</v>
      </c>
      <c r="D696" s="11">
        <v>5.0199999999999996</v>
      </c>
      <c r="E696" s="11">
        <v>5.32</v>
      </c>
      <c r="F696" s="11">
        <v>5.98</v>
      </c>
      <c r="G696" s="11">
        <v>5.6335867983928063</v>
      </c>
      <c r="H696" s="11">
        <v>6.11</v>
      </c>
      <c r="I696" s="11">
        <v>5.75</v>
      </c>
      <c r="J696" s="11">
        <v>5.53</v>
      </c>
      <c r="K696" s="11">
        <v>5.9626036955543302</v>
      </c>
      <c r="L696" s="11">
        <v>5.6</v>
      </c>
      <c r="M696" s="147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7">
        <v>16</v>
      </c>
    </row>
    <row r="697" spans="1:65">
      <c r="A697" s="29"/>
      <c r="B697" s="19">
        <v>1</v>
      </c>
      <c r="C697" s="9">
        <v>4</v>
      </c>
      <c r="D697" s="11">
        <v>4.9800000000000004</v>
      </c>
      <c r="E697" s="11">
        <v>5.26</v>
      </c>
      <c r="F697" s="11">
        <v>6.02</v>
      </c>
      <c r="G697" s="11">
        <v>5.4842949368813496</v>
      </c>
      <c r="H697" s="11">
        <v>5.9</v>
      </c>
      <c r="I697" s="11">
        <v>5.67</v>
      </c>
      <c r="J697" s="11">
        <v>5.83</v>
      </c>
      <c r="K697" s="11">
        <v>6.0737167515217028</v>
      </c>
      <c r="L697" s="11">
        <v>5.6</v>
      </c>
      <c r="M697" s="147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7">
        <v>5.6593881275975573</v>
      </c>
    </row>
    <row r="698" spans="1:65">
      <c r="A698" s="29"/>
      <c r="B698" s="19">
        <v>1</v>
      </c>
      <c r="C698" s="9">
        <v>5</v>
      </c>
      <c r="D698" s="11">
        <v>5.18</v>
      </c>
      <c r="E698" s="11">
        <v>5.31</v>
      </c>
      <c r="F698" s="11">
        <v>6.25</v>
      </c>
      <c r="G698" s="11">
        <v>5.5809314413289766</v>
      </c>
      <c r="H698" s="11">
        <v>5.94</v>
      </c>
      <c r="I698" s="11">
        <v>5.36</v>
      </c>
      <c r="J698" s="11">
        <v>5.89</v>
      </c>
      <c r="K698" s="11">
        <v>5.9682442748390407</v>
      </c>
      <c r="L698" s="11">
        <v>5.5</v>
      </c>
      <c r="M698" s="147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7">
        <v>52</v>
      </c>
    </row>
    <row r="699" spans="1:65">
      <c r="A699" s="29"/>
      <c r="B699" s="19">
        <v>1</v>
      </c>
      <c r="C699" s="9">
        <v>6</v>
      </c>
      <c r="D699" s="11">
        <v>5.31</v>
      </c>
      <c r="E699" s="11">
        <v>5.32</v>
      </c>
      <c r="F699" s="11">
        <v>6.15</v>
      </c>
      <c r="G699" s="11">
        <v>5.6283954251611608</v>
      </c>
      <c r="H699" s="11">
        <v>5.82</v>
      </c>
      <c r="I699" s="11">
        <v>4.9800000000000004</v>
      </c>
      <c r="J699" s="11">
        <v>5.76</v>
      </c>
      <c r="K699" s="11">
        <v>6.2330579617564785</v>
      </c>
      <c r="L699" s="11">
        <v>5.5</v>
      </c>
      <c r="M699" s="147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3"/>
    </row>
    <row r="700" spans="1:65">
      <c r="A700" s="29"/>
      <c r="B700" s="20" t="s">
        <v>271</v>
      </c>
      <c r="C700" s="12"/>
      <c r="D700" s="22">
        <v>5.1033333333333326</v>
      </c>
      <c r="E700" s="22">
        <v>5.339999999999999</v>
      </c>
      <c r="F700" s="22">
        <v>5.7833333333333341</v>
      </c>
      <c r="G700" s="22">
        <v>5.5811234439646045</v>
      </c>
      <c r="H700" s="22">
        <v>6.0283333333333333</v>
      </c>
      <c r="I700" s="22">
        <v>5.5349999999999993</v>
      </c>
      <c r="J700" s="22">
        <v>5.7033333333333331</v>
      </c>
      <c r="K700" s="22">
        <v>6.0247030377467494</v>
      </c>
      <c r="L700" s="22">
        <v>5.5166666666666666</v>
      </c>
      <c r="M700" s="147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3"/>
    </row>
    <row r="701" spans="1:65">
      <c r="A701" s="29"/>
      <c r="B701" s="3" t="s">
        <v>272</v>
      </c>
      <c r="C701" s="28"/>
      <c r="D701" s="11">
        <v>5.0649999999999995</v>
      </c>
      <c r="E701" s="11">
        <v>5.32</v>
      </c>
      <c r="F701" s="11">
        <v>6.0649999999999995</v>
      </c>
      <c r="G701" s="11">
        <v>5.6030742373578306</v>
      </c>
      <c r="H701" s="11">
        <v>6.0250000000000004</v>
      </c>
      <c r="I701" s="11">
        <v>5.6950000000000003</v>
      </c>
      <c r="J701" s="11">
        <v>5.7050000000000001</v>
      </c>
      <c r="K701" s="11">
        <v>5.9798464875193931</v>
      </c>
      <c r="L701" s="11">
        <v>5.5</v>
      </c>
      <c r="M701" s="147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3"/>
    </row>
    <row r="702" spans="1:65">
      <c r="A702" s="29"/>
      <c r="B702" s="3" t="s">
        <v>273</v>
      </c>
      <c r="C702" s="28"/>
      <c r="D702" s="23">
        <v>0.12143585412334622</v>
      </c>
      <c r="E702" s="23">
        <v>7.1274118724821825E-2</v>
      </c>
      <c r="F702" s="23">
        <v>0.78642651701647248</v>
      </c>
      <c r="G702" s="23">
        <v>6.08245226643465E-2</v>
      </c>
      <c r="H702" s="23">
        <v>0.16339114623095904</v>
      </c>
      <c r="I702" s="23">
        <v>0.30833423423291795</v>
      </c>
      <c r="J702" s="23">
        <v>0.1466515143688146</v>
      </c>
      <c r="K702" s="23">
        <v>0.11411047279239436</v>
      </c>
      <c r="L702" s="23">
        <v>7.5277265270907834E-2</v>
      </c>
      <c r="M702" s="230"/>
      <c r="N702" s="231"/>
      <c r="O702" s="231"/>
      <c r="P702" s="231"/>
      <c r="Q702" s="231"/>
      <c r="R702" s="231"/>
      <c r="S702" s="231"/>
      <c r="T702" s="231"/>
      <c r="U702" s="231"/>
      <c r="V702" s="231"/>
      <c r="W702" s="231"/>
      <c r="X702" s="231"/>
      <c r="Y702" s="231"/>
      <c r="Z702" s="231"/>
      <c r="AA702" s="231"/>
      <c r="AB702" s="231"/>
      <c r="AC702" s="231"/>
      <c r="AD702" s="231"/>
      <c r="AE702" s="231"/>
      <c r="AF702" s="231"/>
      <c r="AG702" s="231"/>
      <c r="AH702" s="231"/>
      <c r="AI702" s="231"/>
      <c r="AJ702" s="231"/>
      <c r="AK702" s="231"/>
      <c r="AL702" s="231"/>
      <c r="AM702" s="231"/>
      <c r="AN702" s="231"/>
      <c r="AO702" s="231"/>
      <c r="AP702" s="231"/>
      <c r="AQ702" s="231"/>
      <c r="AR702" s="231"/>
      <c r="AS702" s="231"/>
      <c r="AT702" s="231"/>
      <c r="AU702" s="231"/>
      <c r="AV702" s="231"/>
      <c r="AW702" s="231"/>
      <c r="AX702" s="231"/>
      <c r="AY702" s="231"/>
      <c r="AZ702" s="231"/>
      <c r="BA702" s="231"/>
      <c r="BB702" s="231"/>
      <c r="BC702" s="231"/>
      <c r="BD702" s="231"/>
      <c r="BE702" s="231"/>
      <c r="BF702" s="231"/>
      <c r="BG702" s="231"/>
      <c r="BH702" s="231"/>
      <c r="BI702" s="231"/>
      <c r="BJ702" s="231"/>
      <c r="BK702" s="231"/>
      <c r="BL702" s="231"/>
      <c r="BM702" s="54"/>
    </row>
    <row r="703" spans="1:65">
      <c r="A703" s="29"/>
      <c r="B703" s="3" t="s">
        <v>86</v>
      </c>
      <c r="C703" s="28"/>
      <c r="D703" s="13">
        <v>2.3795399240368303E-2</v>
      </c>
      <c r="E703" s="13">
        <v>1.3347213244348659E-2</v>
      </c>
      <c r="F703" s="13">
        <v>0.13598153031985113</v>
      </c>
      <c r="G703" s="13">
        <v>1.0898257900050893E-2</v>
      </c>
      <c r="H703" s="13">
        <v>2.7103867221060389E-2</v>
      </c>
      <c r="I703" s="13">
        <v>5.5706275380834322E-2</v>
      </c>
      <c r="J703" s="13">
        <v>2.5713298837314075E-2</v>
      </c>
      <c r="K703" s="13">
        <v>1.8940431101326431E-2</v>
      </c>
      <c r="L703" s="13">
        <v>1.3645425728865469E-2</v>
      </c>
      <c r="M703" s="147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53"/>
    </row>
    <row r="704" spans="1:65">
      <c r="A704" s="29"/>
      <c r="B704" s="3" t="s">
        <v>274</v>
      </c>
      <c r="C704" s="28"/>
      <c r="D704" s="13">
        <v>-9.8253518176756205E-2</v>
      </c>
      <c r="E704" s="13">
        <v>-5.6435098706181241E-2</v>
      </c>
      <c r="F704" s="13">
        <v>2.1900813823205967E-2</v>
      </c>
      <c r="G704" s="13">
        <v>-1.382917761927327E-2</v>
      </c>
      <c r="H704" s="13">
        <v>6.5191712852604056E-2</v>
      </c>
      <c r="I704" s="13">
        <v>-2.1979077029721461E-2</v>
      </c>
      <c r="J704" s="13">
        <v>7.7650100585044957E-3</v>
      </c>
      <c r="K704" s="13">
        <v>6.4550248527356358E-2</v>
      </c>
      <c r="L704" s="13">
        <v>-2.5218532059132159E-2</v>
      </c>
      <c r="M704" s="147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53"/>
    </row>
    <row r="705" spans="1:65">
      <c r="A705" s="29"/>
      <c r="B705" s="45" t="s">
        <v>275</v>
      </c>
      <c r="C705" s="46"/>
      <c r="D705" s="44">
        <v>1.59</v>
      </c>
      <c r="E705" s="44">
        <v>0.8</v>
      </c>
      <c r="F705" s="44">
        <v>0.67</v>
      </c>
      <c r="G705" s="44">
        <v>0</v>
      </c>
      <c r="H705" s="44">
        <v>1.49</v>
      </c>
      <c r="I705" s="44">
        <v>0.15</v>
      </c>
      <c r="J705" s="44">
        <v>0.41</v>
      </c>
      <c r="K705" s="44">
        <v>1.48</v>
      </c>
      <c r="L705" s="44">
        <v>0.21</v>
      </c>
      <c r="M705" s="147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3"/>
    </row>
    <row r="706" spans="1:65">
      <c r="B706" s="30"/>
      <c r="C706" s="20"/>
      <c r="D706" s="20"/>
      <c r="E706" s="20"/>
      <c r="F706" s="20"/>
      <c r="G706" s="20"/>
      <c r="H706" s="20"/>
      <c r="I706" s="20"/>
      <c r="J706" s="20"/>
      <c r="K706" s="20"/>
      <c r="L706" s="20"/>
      <c r="BM706" s="53"/>
    </row>
    <row r="707" spans="1:65" ht="15">
      <c r="B707" s="8" t="s">
        <v>528</v>
      </c>
      <c r="BM707" s="27" t="s">
        <v>66</v>
      </c>
    </row>
    <row r="708" spans="1:65" ht="15">
      <c r="A708" s="24" t="s">
        <v>43</v>
      </c>
      <c r="B708" s="18" t="s">
        <v>118</v>
      </c>
      <c r="C708" s="15" t="s">
        <v>119</v>
      </c>
      <c r="D708" s="16" t="s">
        <v>244</v>
      </c>
      <c r="E708" s="17" t="s">
        <v>244</v>
      </c>
      <c r="F708" s="17" t="s">
        <v>244</v>
      </c>
      <c r="G708" s="17" t="s">
        <v>244</v>
      </c>
      <c r="H708" s="17" t="s">
        <v>244</v>
      </c>
      <c r="I708" s="17" t="s">
        <v>244</v>
      </c>
      <c r="J708" s="17" t="s">
        <v>244</v>
      </c>
      <c r="K708" s="17" t="s">
        <v>244</v>
      </c>
      <c r="L708" s="17" t="s">
        <v>244</v>
      </c>
      <c r="M708" s="17" t="s">
        <v>244</v>
      </c>
      <c r="N708" s="17" t="s">
        <v>244</v>
      </c>
      <c r="O708" s="17" t="s">
        <v>244</v>
      </c>
      <c r="P708" s="17" t="s">
        <v>244</v>
      </c>
      <c r="Q708" s="17" t="s">
        <v>244</v>
      </c>
      <c r="R708" s="17" t="s">
        <v>244</v>
      </c>
      <c r="S708" s="17" t="s">
        <v>244</v>
      </c>
      <c r="T708" s="17" t="s">
        <v>244</v>
      </c>
      <c r="U708" s="17" t="s">
        <v>244</v>
      </c>
      <c r="V708" s="17" t="s">
        <v>244</v>
      </c>
      <c r="W708" s="17" t="s">
        <v>244</v>
      </c>
      <c r="X708" s="147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7">
        <v>1</v>
      </c>
    </row>
    <row r="709" spans="1:65">
      <c r="A709" s="29"/>
      <c r="B709" s="19" t="s">
        <v>245</v>
      </c>
      <c r="C709" s="9" t="s">
        <v>245</v>
      </c>
      <c r="D709" s="145" t="s">
        <v>247</v>
      </c>
      <c r="E709" s="146" t="s">
        <v>248</v>
      </c>
      <c r="F709" s="146" t="s">
        <v>249</v>
      </c>
      <c r="G709" s="146" t="s">
        <v>250</v>
      </c>
      <c r="H709" s="146" t="s">
        <v>287</v>
      </c>
      <c r="I709" s="146" t="s">
        <v>251</v>
      </c>
      <c r="J709" s="146" t="s">
        <v>252</v>
      </c>
      <c r="K709" s="146" t="s">
        <v>253</v>
      </c>
      <c r="L709" s="146" t="s">
        <v>254</v>
      </c>
      <c r="M709" s="146" t="s">
        <v>255</v>
      </c>
      <c r="N709" s="146" t="s">
        <v>256</v>
      </c>
      <c r="O709" s="146" t="s">
        <v>257</v>
      </c>
      <c r="P709" s="146" t="s">
        <v>258</v>
      </c>
      <c r="Q709" s="146" t="s">
        <v>260</v>
      </c>
      <c r="R709" s="146" t="s">
        <v>261</v>
      </c>
      <c r="S709" s="146" t="s">
        <v>262</v>
      </c>
      <c r="T709" s="146" t="s">
        <v>263</v>
      </c>
      <c r="U709" s="146" t="s">
        <v>288</v>
      </c>
      <c r="V709" s="146" t="s">
        <v>290</v>
      </c>
      <c r="W709" s="146" t="s">
        <v>264</v>
      </c>
      <c r="X709" s="147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7" t="s">
        <v>3</v>
      </c>
    </row>
    <row r="710" spans="1:65">
      <c r="A710" s="29"/>
      <c r="B710" s="19"/>
      <c r="C710" s="9"/>
      <c r="D710" s="10" t="s">
        <v>291</v>
      </c>
      <c r="E710" s="11" t="s">
        <v>291</v>
      </c>
      <c r="F710" s="11" t="s">
        <v>292</v>
      </c>
      <c r="G710" s="11" t="s">
        <v>291</v>
      </c>
      <c r="H710" s="11" t="s">
        <v>291</v>
      </c>
      <c r="I710" s="11" t="s">
        <v>292</v>
      </c>
      <c r="J710" s="11" t="s">
        <v>292</v>
      </c>
      <c r="K710" s="11" t="s">
        <v>291</v>
      </c>
      <c r="L710" s="11" t="s">
        <v>291</v>
      </c>
      <c r="M710" s="11" t="s">
        <v>291</v>
      </c>
      <c r="N710" s="11" t="s">
        <v>292</v>
      </c>
      <c r="O710" s="11" t="s">
        <v>292</v>
      </c>
      <c r="P710" s="11" t="s">
        <v>291</v>
      </c>
      <c r="Q710" s="11" t="s">
        <v>292</v>
      </c>
      <c r="R710" s="11" t="s">
        <v>292</v>
      </c>
      <c r="S710" s="11" t="s">
        <v>292</v>
      </c>
      <c r="T710" s="11" t="s">
        <v>292</v>
      </c>
      <c r="U710" s="11" t="s">
        <v>121</v>
      </c>
      <c r="V710" s="11" t="s">
        <v>291</v>
      </c>
      <c r="W710" s="11" t="s">
        <v>291</v>
      </c>
      <c r="X710" s="147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7">
        <v>0</v>
      </c>
    </row>
    <row r="711" spans="1:65">
      <c r="A711" s="29"/>
      <c r="B711" s="19"/>
      <c r="C711" s="9"/>
      <c r="D711" s="25"/>
      <c r="E711" s="25"/>
      <c r="F711" s="25"/>
      <c r="G711" s="25"/>
      <c r="H711" s="25"/>
      <c r="I711" s="25"/>
      <c r="J711" s="25"/>
      <c r="K711" s="25"/>
      <c r="L711" s="25"/>
      <c r="M711" s="25"/>
      <c r="N711" s="25"/>
      <c r="O711" s="25"/>
      <c r="P711" s="25"/>
      <c r="Q711" s="25"/>
      <c r="R711" s="25"/>
      <c r="S711" s="25"/>
      <c r="T711" s="25"/>
      <c r="U711" s="25"/>
      <c r="V711" s="25"/>
      <c r="W711" s="25"/>
      <c r="X711" s="147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7">
        <v>1</v>
      </c>
    </row>
    <row r="712" spans="1:65">
      <c r="A712" s="29"/>
      <c r="B712" s="18">
        <v>1</v>
      </c>
      <c r="C712" s="14">
        <v>1</v>
      </c>
      <c r="D712" s="221">
        <v>85.5</v>
      </c>
      <c r="E712" s="221">
        <v>100.5</v>
      </c>
      <c r="F712" s="221">
        <v>87.33</v>
      </c>
      <c r="G712" s="221">
        <v>88.6</v>
      </c>
      <c r="H712" s="237">
        <v>40.700000000000003</v>
      </c>
      <c r="I712" s="221">
        <v>94.709249999999997</v>
      </c>
      <c r="J712" s="221">
        <v>98</v>
      </c>
      <c r="K712" s="221">
        <v>98.3</v>
      </c>
      <c r="L712" s="221">
        <v>91.9</v>
      </c>
      <c r="M712" s="221">
        <v>85.2</v>
      </c>
      <c r="N712" s="221">
        <v>85.2</v>
      </c>
      <c r="O712" s="221">
        <v>95.8</v>
      </c>
      <c r="P712" s="221">
        <v>84.3</v>
      </c>
      <c r="Q712" s="221">
        <v>90.6</v>
      </c>
      <c r="R712" s="221">
        <v>93.7</v>
      </c>
      <c r="S712" s="237">
        <v>104.47629451589037</v>
      </c>
      <c r="T712" s="221">
        <v>93.1</v>
      </c>
      <c r="U712" s="221">
        <v>86.855919742666202</v>
      </c>
      <c r="V712" s="221">
        <v>87.8</v>
      </c>
      <c r="W712" s="221">
        <v>86.2</v>
      </c>
      <c r="X712" s="222"/>
      <c r="Y712" s="223"/>
      <c r="Z712" s="223"/>
      <c r="AA712" s="223"/>
      <c r="AB712" s="223"/>
      <c r="AC712" s="223"/>
      <c r="AD712" s="223"/>
      <c r="AE712" s="223"/>
      <c r="AF712" s="223"/>
      <c r="AG712" s="223"/>
      <c r="AH712" s="223"/>
      <c r="AI712" s="223"/>
      <c r="AJ712" s="223"/>
      <c r="AK712" s="223"/>
      <c r="AL712" s="223"/>
      <c r="AM712" s="223"/>
      <c r="AN712" s="223"/>
      <c r="AO712" s="223"/>
      <c r="AP712" s="223"/>
      <c r="AQ712" s="223"/>
      <c r="AR712" s="223"/>
      <c r="AS712" s="223"/>
      <c r="AT712" s="223"/>
      <c r="AU712" s="223"/>
      <c r="AV712" s="223"/>
      <c r="AW712" s="223"/>
      <c r="AX712" s="223"/>
      <c r="AY712" s="223"/>
      <c r="AZ712" s="223"/>
      <c r="BA712" s="223"/>
      <c r="BB712" s="223"/>
      <c r="BC712" s="223"/>
      <c r="BD712" s="223"/>
      <c r="BE712" s="223"/>
      <c r="BF712" s="223"/>
      <c r="BG712" s="223"/>
      <c r="BH712" s="223"/>
      <c r="BI712" s="223"/>
      <c r="BJ712" s="223"/>
      <c r="BK712" s="223"/>
      <c r="BL712" s="223"/>
      <c r="BM712" s="224">
        <v>1</v>
      </c>
    </row>
    <row r="713" spans="1:65">
      <c r="A713" s="29"/>
      <c r="B713" s="19">
        <v>1</v>
      </c>
      <c r="C713" s="9">
        <v>2</v>
      </c>
      <c r="D713" s="225">
        <v>86.3</v>
      </c>
      <c r="E713" s="225">
        <v>98.1</v>
      </c>
      <c r="F713" s="225">
        <v>86.13</v>
      </c>
      <c r="G713" s="225">
        <v>88.9</v>
      </c>
      <c r="H713" s="238">
        <v>64.7</v>
      </c>
      <c r="I713" s="225">
        <v>94.522125000000003</v>
      </c>
      <c r="J713" s="225">
        <v>99</v>
      </c>
      <c r="K713" s="225">
        <v>95.4</v>
      </c>
      <c r="L713" s="225">
        <v>94.7</v>
      </c>
      <c r="M713" s="225">
        <v>90</v>
      </c>
      <c r="N713" s="225">
        <v>85.7</v>
      </c>
      <c r="O713" s="225">
        <v>96.1</v>
      </c>
      <c r="P713" s="225">
        <v>87.5</v>
      </c>
      <c r="Q713" s="225">
        <v>89.2</v>
      </c>
      <c r="R713" s="225">
        <v>87.2</v>
      </c>
      <c r="S713" s="238">
        <v>102.82759647140537</v>
      </c>
      <c r="T713" s="225">
        <v>93.2</v>
      </c>
      <c r="U713" s="225">
        <v>88.032990946022352</v>
      </c>
      <c r="V713" s="225">
        <v>86.8</v>
      </c>
      <c r="W713" s="225">
        <v>86.1</v>
      </c>
      <c r="X713" s="222"/>
      <c r="Y713" s="223"/>
      <c r="Z713" s="223"/>
      <c r="AA713" s="223"/>
      <c r="AB713" s="223"/>
      <c r="AC713" s="223"/>
      <c r="AD713" s="223"/>
      <c r="AE713" s="223"/>
      <c r="AF713" s="223"/>
      <c r="AG713" s="223"/>
      <c r="AH713" s="223"/>
      <c r="AI713" s="223"/>
      <c r="AJ713" s="223"/>
      <c r="AK713" s="223"/>
      <c r="AL713" s="223"/>
      <c r="AM713" s="223"/>
      <c r="AN713" s="223"/>
      <c r="AO713" s="223"/>
      <c r="AP713" s="223"/>
      <c r="AQ713" s="223"/>
      <c r="AR713" s="223"/>
      <c r="AS713" s="223"/>
      <c r="AT713" s="223"/>
      <c r="AU713" s="223"/>
      <c r="AV713" s="223"/>
      <c r="AW713" s="223"/>
      <c r="AX713" s="223"/>
      <c r="AY713" s="223"/>
      <c r="AZ713" s="223"/>
      <c r="BA713" s="223"/>
      <c r="BB713" s="223"/>
      <c r="BC713" s="223"/>
      <c r="BD713" s="223"/>
      <c r="BE713" s="223"/>
      <c r="BF713" s="223"/>
      <c r="BG713" s="223"/>
      <c r="BH713" s="223"/>
      <c r="BI713" s="223"/>
      <c r="BJ713" s="223"/>
      <c r="BK713" s="223"/>
      <c r="BL713" s="223"/>
      <c r="BM713" s="224">
        <v>18</v>
      </c>
    </row>
    <row r="714" spans="1:65">
      <c r="A714" s="29"/>
      <c r="B714" s="19">
        <v>1</v>
      </c>
      <c r="C714" s="9">
        <v>3</v>
      </c>
      <c r="D714" s="225">
        <v>86.8</v>
      </c>
      <c r="E714" s="225">
        <v>93.6</v>
      </c>
      <c r="F714" s="225">
        <v>86.92</v>
      </c>
      <c r="G714" s="225">
        <v>86.7</v>
      </c>
      <c r="H714" s="238">
        <v>64.099999999999994</v>
      </c>
      <c r="I714" s="225">
        <v>94.471324999999993</v>
      </c>
      <c r="J714" s="225">
        <v>100</v>
      </c>
      <c r="K714" s="225">
        <v>88.6</v>
      </c>
      <c r="L714" s="225">
        <v>95.8</v>
      </c>
      <c r="M714" s="225">
        <v>87.6</v>
      </c>
      <c r="N714" s="225">
        <v>86</v>
      </c>
      <c r="O714" s="225">
        <v>96.9</v>
      </c>
      <c r="P714" s="225">
        <v>88.1</v>
      </c>
      <c r="Q714" s="225">
        <v>88.5</v>
      </c>
      <c r="R714" s="225">
        <v>87.9</v>
      </c>
      <c r="S714" s="238">
        <v>102.61430729783108</v>
      </c>
      <c r="T714" s="225">
        <v>95.1</v>
      </c>
      <c r="U714" s="225">
        <v>87.526281400034421</v>
      </c>
      <c r="V714" s="225">
        <v>88.7</v>
      </c>
      <c r="W714" s="225">
        <v>90.7</v>
      </c>
      <c r="X714" s="222"/>
      <c r="Y714" s="223"/>
      <c r="Z714" s="223"/>
      <c r="AA714" s="223"/>
      <c r="AB714" s="223"/>
      <c r="AC714" s="223"/>
      <c r="AD714" s="223"/>
      <c r="AE714" s="223"/>
      <c r="AF714" s="223"/>
      <c r="AG714" s="223"/>
      <c r="AH714" s="223"/>
      <c r="AI714" s="223"/>
      <c r="AJ714" s="223"/>
      <c r="AK714" s="223"/>
      <c r="AL714" s="223"/>
      <c r="AM714" s="223"/>
      <c r="AN714" s="223"/>
      <c r="AO714" s="223"/>
      <c r="AP714" s="223"/>
      <c r="AQ714" s="223"/>
      <c r="AR714" s="223"/>
      <c r="AS714" s="223"/>
      <c r="AT714" s="223"/>
      <c r="AU714" s="223"/>
      <c r="AV714" s="223"/>
      <c r="AW714" s="223"/>
      <c r="AX714" s="223"/>
      <c r="AY714" s="223"/>
      <c r="AZ714" s="223"/>
      <c r="BA714" s="223"/>
      <c r="BB714" s="223"/>
      <c r="BC714" s="223"/>
      <c r="BD714" s="223"/>
      <c r="BE714" s="223"/>
      <c r="BF714" s="223"/>
      <c r="BG714" s="223"/>
      <c r="BH714" s="223"/>
      <c r="BI714" s="223"/>
      <c r="BJ714" s="223"/>
      <c r="BK714" s="223"/>
      <c r="BL714" s="223"/>
      <c r="BM714" s="224">
        <v>16</v>
      </c>
    </row>
    <row r="715" spans="1:65">
      <c r="A715" s="29"/>
      <c r="B715" s="19">
        <v>1</v>
      </c>
      <c r="C715" s="9">
        <v>4</v>
      </c>
      <c r="D715" s="225">
        <v>83.9</v>
      </c>
      <c r="E715" s="225">
        <v>96.8</v>
      </c>
      <c r="F715" s="225">
        <v>85.8</v>
      </c>
      <c r="G715" s="225">
        <v>87.1</v>
      </c>
      <c r="H715" s="238">
        <v>67.599999999999994</v>
      </c>
      <c r="I715" s="225">
        <v>94.748525000000001</v>
      </c>
      <c r="J715" s="225">
        <v>93</v>
      </c>
      <c r="K715" s="225">
        <v>89.8</v>
      </c>
      <c r="L715" s="225">
        <v>93.1</v>
      </c>
      <c r="M715" s="225">
        <v>89.3</v>
      </c>
      <c r="N715" s="225">
        <v>85.7</v>
      </c>
      <c r="O715" s="225">
        <v>95.1</v>
      </c>
      <c r="P715" s="225">
        <v>89.1</v>
      </c>
      <c r="Q715" s="225">
        <v>86.3</v>
      </c>
      <c r="R715" s="225">
        <v>93.2</v>
      </c>
      <c r="S715" s="238">
        <v>104.16349950681706</v>
      </c>
      <c r="T715" s="225">
        <v>95.6</v>
      </c>
      <c r="U715" s="225">
        <v>88.388578264539362</v>
      </c>
      <c r="V715" s="225">
        <v>88.4</v>
      </c>
      <c r="W715" s="225">
        <v>85.3</v>
      </c>
      <c r="X715" s="222"/>
      <c r="Y715" s="223"/>
      <c r="Z715" s="223"/>
      <c r="AA715" s="223"/>
      <c r="AB715" s="223"/>
      <c r="AC715" s="223"/>
      <c r="AD715" s="223"/>
      <c r="AE715" s="223"/>
      <c r="AF715" s="223"/>
      <c r="AG715" s="223"/>
      <c r="AH715" s="223"/>
      <c r="AI715" s="223"/>
      <c r="AJ715" s="223"/>
      <c r="AK715" s="223"/>
      <c r="AL715" s="223"/>
      <c r="AM715" s="223"/>
      <c r="AN715" s="223"/>
      <c r="AO715" s="223"/>
      <c r="AP715" s="223"/>
      <c r="AQ715" s="223"/>
      <c r="AR715" s="223"/>
      <c r="AS715" s="223"/>
      <c r="AT715" s="223"/>
      <c r="AU715" s="223"/>
      <c r="AV715" s="223"/>
      <c r="AW715" s="223"/>
      <c r="AX715" s="223"/>
      <c r="AY715" s="223"/>
      <c r="AZ715" s="223"/>
      <c r="BA715" s="223"/>
      <c r="BB715" s="223"/>
      <c r="BC715" s="223"/>
      <c r="BD715" s="223"/>
      <c r="BE715" s="223"/>
      <c r="BF715" s="223"/>
      <c r="BG715" s="223"/>
      <c r="BH715" s="223"/>
      <c r="BI715" s="223"/>
      <c r="BJ715" s="223"/>
      <c r="BK715" s="223"/>
      <c r="BL715" s="223"/>
      <c r="BM715" s="224">
        <v>90.256044655902045</v>
      </c>
    </row>
    <row r="716" spans="1:65">
      <c r="A716" s="29"/>
      <c r="B716" s="19">
        <v>1</v>
      </c>
      <c r="C716" s="9">
        <v>5</v>
      </c>
      <c r="D716" s="225">
        <v>86.9</v>
      </c>
      <c r="E716" s="225">
        <v>94.3</v>
      </c>
      <c r="F716" s="225">
        <v>86.85</v>
      </c>
      <c r="G716" s="225">
        <v>87.5</v>
      </c>
      <c r="H716" s="238">
        <v>81.3</v>
      </c>
      <c r="I716" s="225">
        <v>94.828124999999986</v>
      </c>
      <c r="J716" s="225">
        <v>91</v>
      </c>
      <c r="K716" s="225">
        <v>84.1</v>
      </c>
      <c r="L716" s="225">
        <v>91.5</v>
      </c>
      <c r="M716" s="225">
        <v>89.1</v>
      </c>
      <c r="N716" s="225">
        <v>85.1</v>
      </c>
      <c r="O716" s="225">
        <v>90.7</v>
      </c>
      <c r="P716" s="225">
        <v>87.4</v>
      </c>
      <c r="Q716" s="225">
        <v>86.8</v>
      </c>
      <c r="R716" s="225">
        <v>93.4</v>
      </c>
      <c r="S716" s="238">
        <v>104.80661965209012</v>
      </c>
      <c r="T716" s="225">
        <v>94</v>
      </c>
      <c r="U716" s="225">
        <v>89.345031964059913</v>
      </c>
      <c r="V716" s="225">
        <v>86</v>
      </c>
      <c r="W716" s="225">
        <v>86.8</v>
      </c>
      <c r="X716" s="222"/>
      <c r="Y716" s="223"/>
      <c r="Z716" s="223"/>
      <c r="AA716" s="223"/>
      <c r="AB716" s="223"/>
      <c r="AC716" s="223"/>
      <c r="AD716" s="223"/>
      <c r="AE716" s="223"/>
      <c r="AF716" s="223"/>
      <c r="AG716" s="223"/>
      <c r="AH716" s="223"/>
      <c r="AI716" s="223"/>
      <c r="AJ716" s="223"/>
      <c r="AK716" s="223"/>
      <c r="AL716" s="223"/>
      <c r="AM716" s="223"/>
      <c r="AN716" s="223"/>
      <c r="AO716" s="223"/>
      <c r="AP716" s="223"/>
      <c r="AQ716" s="223"/>
      <c r="AR716" s="223"/>
      <c r="AS716" s="223"/>
      <c r="AT716" s="223"/>
      <c r="AU716" s="223"/>
      <c r="AV716" s="223"/>
      <c r="AW716" s="223"/>
      <c r="AX716" s="223"/>
      <c r="AY716" s="223"/>
      <c r="AZ716" s="223"/>
      <c r="BA716" s="223"/>
      <c r="BB716" s="223"/>
      <c r="BC716" s="223"/>
      <c r="BD716" s="223"/>
      <c r="BE716" s="223"/>
      <c r="BF716" s="223"/>
      <c r="BG716" s="223"/>
      <c r="BH716" s="223"/>
      <c r="BI716" s="223"/>
      <c r="BJ716" s="223"/>
      <c r="BK716" s="223"/>
      <c r="BL716" s="223"/>
      <c r="BM716" s="224">
        <v>53</v>
      </c>
    </row>
    <row r="717" spans="1:65">
      <c r="A717" s="29"/>
      <c r="B717" s="19">
        <v>1</v>
      </c>
      <c r="C717" s="9">
        <v>6</v>
      </c>
      <c r="D717" s="225">
        <v>87.1</v>
      </c>
      <c r="E717" s="225">
        <v>95.8</v>
      </c>
      <c r="F717" s="225">
        <v>88.22</v>
      </c>
      <c r="G717" s="225">
        <v>87.8</v>
      </c>
      <c r="H717" s="238">
        <v>74.5</v>
      </c>
      <c r="I717" s="225">
        <v>94.566524999999999</v>
      </c>
      <c r="J717" s="225">
        <v>92</v>
      </c>
      <c r="K717" s="225">
        <v>94.1</v>
      </c>
      <c r="L717" s="225">
        <v>93.7</v>
      </c>
      <c r="M717" s="225">
        <v>92</v>
      </c>
      <c r="N717" s="225">
        <v>85.7</v>
      </c>
      <c r="O717" s="225">
        <v>90.9</v>
      </c>
      <c r="P717" s="225">
        <v>90.3</v>
      </c>
      <c r="Q717" s="225">
        <v>87.8</v>
      </c>
      <c r="R717" s="225">
        <v>92.6</v>
      </c>
      <c r="S717" s="238">
        <v>107.54416679995533</v>
      </c>
      <c r="T717" s="225">
        <v>94.1</v>
      </c>
      <c r="U717" s="225">
        <v>89.008145520100285</v>
      </c>
      <c r="V717" s="225">
        <v>85.7</v>
      </c>
      <c r="W717" s="225">
        <v>83.6</v>
      </c>
      <c r="X717" s="222"/>
      <c r="Y717" s="223"/>
      <c r="Z717" s="223"/>
      <c r="AA717" s="223"/>
      <c r="AB717" s="223"/>
      <c r="AC717" s="223"/>
      <c r="AD717" s="223"/>
      <c r="AE717" s="223"/>
      <c r="AF717" s="223"/>
      <c r="AG717" s="223"/>
      <c r="AH717" s="223"/>
      <c r="AI717" s="223"/>
      <c r="AJ717" s="223"/>
      <c r="AK717" s="223"/>
      <c r="AL717" s="223"/>
      <c r="AM717" s="223"/>
      <c r="AN717" s="223"/>
      <c r="AO717" s="223"/>
      <c r="AP717" s="223"/>
      <c r="AQ717" s="223"/>
      <c r="AR717" s="223"/>
      <c r="AS717" s="223"/>
      <c r="AT717" s="223"/>
      <c r="AU717" s="223"/>
      <c r="AV717" s="223"/>
      <c r="AW717" s="223"/>
      <c r="AX717" s="223"/>
      <c r="AY717" s="223"/>
      <c r="AZ717" s="223"/>
      <c r="BA717" s="223"/>
      <c r="BB717" s="223"/>
      <c r="BC717" s="223"/>
      <c r="BD717" s="223"/>
      <c r="BE717" s="223"/>
      <c r="BF717" s="223"/>
      <c r="BG717" s="223"/>
      <c r="BH717" s="223"/>
      <c r="BI717" s="223"/>
      <c r="BJ717" s="223"/>
      <c r="BK717" s="223"/>
      <c r="BL717" s="223"/>
      <c r="BM717" s="226"/>
    </row>
    <row r="718" spans="1:65">
      <c r="A718" s="29"/>
      <c r="B718" s="20" t="s">
        <v>271</v>
      </c>
      <c r="C718" s="12"/>
      <c r="D718" s="227">
        <v>86.083333333333329</v>
      </c>
      <c r="E718" s="227">
        <v>96.516666666666666</v>
      </c>
      <c r="F718" s="227">
        <v>86.875</v>
      </c>
      <c r="G718" s="227">
        <v>87.766666666666652</v>
      </c>
      <c r="H718" s="227">
        <v>65.483333333333334</v>
      </c>
      <c r="I718" s="227">
        <v>94.640979166666668</v>
      </c>
      <c r="J718" s="227">
        <v>95.5</v>
      </c>
      <c r="K718" s="227">
        <v>91.716666666666654</v>
      </c>
      <c r="L718" s="227">
        <v>93.45</v>
      </c>
      <c r="M718" s="227">
        <v>88.86666666666666</v>
      </c>
      <c r="N718" s="227">
        <v>85.566666666666663</v>
      </c>
      <c r="O718" s="227">
        <v>94.25</v>
      </c>
      <c r="P718" s="227">
        <v>87.783333333333317</v>
      </c>
      <c r="Q718" s="227">
        <v>88.2</v>
      </c>
      <c r="R718" s="227">
        <v>91.333333333333329</v>
      </c>
      <c r="S718" s="227">
        <v>104.40541404066488</v>
      </c>
      <c r="T718" s="227">
        <v>94.183333333333337</v>
      </c>
      <c r="U718" s="227">
        <v>88.192824639570418</v>
      </c>
      <c r="V718" s="227">
        <v>87.233333333333348</v>
      </c>
      <c r="W718" s="227">
        <v>86.45</v>
      </c>
      <c r="X718" s="222"/>
      <c r="Y718" s="223"/>
      <c r="Z718" s="223"/>
      <c r="AA718" s="223"/>
      <c r="AB718" s="223"/>
      <c r="AC718" s="223"/>
      <c r="AD718" s="223"/>
      <c r="AE718" s="223"/>
      <c r="AF718" s="223"/>
      <c r="AG718" s="223"/>
      <c r="AH718" s="223"/>
      <c r="AI718" s="223"/>
      <c r="AJ718" s="223"/>
      <c r="AK718" s="223"/>
      <c r="AL718" s="223"/>
      <c r="AM718" s="223"/>
      <c r="AN718" s="223"/>
      <c r="AO718" s="223"/>
      <c r="AP718" s="223"/>
      <c r="AQ718" s="223"/>
      <c r="AR718" s="223"/>
      <c r="AS718" s="223"/>
      <c r="AT718" s="223"/>
      <c r="AU718" s="223"/>
      <c r="AV718" s="223"/>
      <c r="AW718" s="223"/>
      <c r="AX718" s="223"/>
      <c r="AY718" s="223"/>
      <c r="AZ718" s="223"/>
      <c r="BA718" s="223"/>
      <c r="BB718" s="223"/>
      <c r="BC718" s="223"/>
      <c r="BD718" s="223"/>
      <c r="BE718" s="223"/>
      <c r="BF718" s="223"/>
      <c r="BG718" s="223"/>
      <c r="BH718" s="223"/>
      <c r="BI718" s="223"/>
      <c r="BJ718" s="223"/>
      <c r="BK718" s="223"/>
      <c r="BL718" s="223"/>
      <c r="BM718" s="226"/>
    </row>
    <row r="719" spans="1:65">
      <c r="A719" s="29"/>
      <c r="B719" s="3" t="s">
        <v>272</v>
      </c>
      <c r="C719" s="28"/>
      <c r="D719" s="225">
        <v>86.55</v>
      </c>
      <c r="E719" s="225">
        <v>96.3</v>
      </c>
      <c r="F719" s="225">
        <v>86.884999999999991</v>
      </c>
      <c r="G719" s="225">
        <v>87.65</v>
      </c>
      <c r="H719" s="225">
        <v>66.150000000000006</v>
      </c>
      <c r="I719" s="225">
        <v>94.637887500000005</v>
      </c>
      <c r="J719" s="225">
        <v>95.5</v>
      </c>
      <c r="K719" s="225">
        <v>91.949999999999989</v>
      </c>
      <c r="L719" s="225">
        <v>93.4</v>
      </c>
      <c r="M719" s="225">
        <v>89.199999999999989</v>
      </c>
      <c r="N719" s="225">
        <v>85.7</v>
      </c>
      <c r="O719" s="225">
        <v>95.449999999999989</v>
      </c>
      <c r="P719" s="225">
        <v>87.8</v>
      </c>
      <c r="Q719" s="225">
        <v>88.15</v>
      </c>
      <c r="R719" s="225">
        <v>92.9</v>
      </c>
      <c r="S719" s="225">
        <v>104.31989701135372</v>
      </c>
      <c r="T719" s="225">
        <v>94.05</v>
      </c>
      <c r="U719" s="225">
        <v>88.21078460528085</v>
      </c>
      <c r="V719" s="225">
        <v>87.3</v>
      </c>
      <c r="W719" s="225">
        <v>86.15</v>
      </c>
      <c r="X719" s="222"/>
      <c r="Y719" s="223"/>
      <c r="Z719" s="223"/>
      <c r="AA719" s="223"/>
      <c r="AB719" s="223"/>
      <c r="AC719" s="223"/>
      <c r="AD719" s="223"/>
      <c r="AE719" s="223"/>
      <c r="AF719" s="223"/>
      <c r="AG719" s="223"/>
      <c r="AH719" s="223"/>
      <c r="AI719" s="223"/>
      <c r="AJ719" s="223"/>
      <c r="AK719" s="223"/>
      <c r="AL719" s="223"/>
      <c r="AM719" s="223"/>
      <c r="AN719" s="223"/>
      <c r="AO719" s="223"/>
      <c r="AP719" s="223"/>
      <c r="AQ719" s="223"/>
      <c r="AR719" s="223"/>
      <c r="AS719" s="223"/>
      <c r="AT719" s="223"/>
      <c r="AU719" s="223"/>
      <c r="AV719" s="223"/>
      <c r="AW719" s="223"/>
      <c r="AX719" s="223"/>
      <c r="AY719" s="223"/>
      <c r="AZ719" s="223"/>
      <c r="BA719" s="223"/>
      <c r="BB719" s="223"/>
      <c r="BC719" s="223"/>
      <c r="BD719" s="223"/>
      <c r="BE719" s="223"/>
      <c r="BF719" s="223"/>
      <c r="BG719" s="223"/>
      <c r="BH719" s="223"/>
      <c r="BI719" s="223"/>
      <c r="BJ719" s="223"/>
      <c r="BK719" s="223"/>
      <c r="BL719" s="223"/>
      <c r="BM719" s="226"/>
    </row>
    <row r="720" spans="1:65">
      <c r="A720" s="29"/>
      <c r="B720" s="3" t="s">
        <v>273</v>
      </c>
      <c r="C720" s="28"/>
      <c r="D720" s="216">
        <v>1.2139467313958467</v>
      </c>
      <c r="E720" s="216">
        <v>2.545126061056048</v>
      </c>
      <c r="F720" s="216">
        <v>0.86363765550142713</v>
      </c>
      <c r="G720" s="216">
        <v>0.8524474568362953</v>
      </c>
      <c r="H720" s="216">
        <v>13.803538193762753</v>
      </c>
      <c r="I720" s="216">
        <v>0.14121108173286526</v>
      </c>
      <c r="J720" s="216">
        <v>3.9370039370059056</v>
      </c>
      <c r="K720" s="216">
        <v>5.1766462759847407</v>
      </c>
      <c r="L720" s="216">
        <v>1.6416455159381993</v>
      </c>
      <c r="M720" s="216">
        <v>2.2975349108700533</v>
      </c>
      <c r="N720" s="216">
        <v>0.3444802848737033</v>
      </c>
      <c r="O720" s="216">
        <v>2.7347760420187952</v>
      </c>
      <c r="P720" s="216">
        <v>2.0262444735684446</v>
      </c>
      <c r="Q720" s="216">
        <v>1.586190404711868</v>
      </c>
      <c r="R720" s="216">
        <v>2.9608557321603262</v>
      </c>
      <c r="S720" s="216">
        <v>1.7761673995508558</v>
      </c>
      <c r="T720" s="216">
        <v>1.0028293307770086</v>
      </c>
      <c r="U720" s="216">
        <v>0.92604435548785147</v>
      </c>
      <c r="V720" s="216">
        <v>1.2564500255349074</v>
      </c>
      <c r="W720" s="216">
        <v>2.3586012804202436</v>
      </c>
      <c r="X720" s="212"/>
      <c r="Y720" s="213"/>
      <c r="Z720" s="213"/>
      <c r="AA720" s="213"/>
      <c r="AB720" s="213"/>
      <c r="AC720" s="213"/>
      <c r="AD720" s="213"/>
      <c r="AE720" s="213"/>
      <c r="AF720" s="213"/>
      <c r="AG720" s="213"/>
      <c r="AH720" s="213"/>
      <c r="AI720" s="213"/>
      <c r="AJ720" s="213"/>
      <c r="AK720" s="213"/>
      <c r="AL720" s="213"/>
      <c r="AM720" s="213"/>
      <c r="AN720" s="213"/>
      <c r="AO720" s="213"/>
      <c r="AP720" s="213"/>
      <c r="AQ720" s="213"/>
      <c r="AR720" s="213"/>
      <c r="AS720" s="213"/>
      <c r="AT720" s="213"/>
      <c r="AU720" s="213"/>
      <c r="AV720" s="213"/>
      <c r="AW720" s="213"/>
      <c r="AX720" s="213"/>
      <c r="AY720" s="213"/>
      <c r="AZ720" s="213"/>
      <c r="BA720" s="213"/>
      <c r="BB720" s="213"/>
      <c r="BC720" s="213"/>
      <c r="BD720" s="213"/>
      <c r="BE720" s="213"/>
      <c r="BF720" s="213"/>
      <c r="BG720" s="213"/>
      <c r="BH720" s="213"/>
      <c r="BI720" s="213"/>
      <c r="BJ720" s="213"/>
      <c r="BK720" s="213"/>
      <c r="BL720" s="213"/>
      <c r="BM720" s="218"/>
    </row>
    <row r="721" spans="1:65">
      <c r="A721" s="29"/>
      <c r="B721" s="3" t="s">
        <v>86</v>
      </c>
      <c r="C721" s="28"/>
      <c r="D721" s="13">
        <v>1.4101994943610998E-2</v>
      </c>
      <c r="E721" s="13">
        <v>2.6369808955856135E-2</v>
      </c>
      <c r="F721" s="13">
        <v>9.9411528690811751E-3</v>
      </c>
      <c r="G721" s="13">
        <v>9.7126561736000233E-3</v>
      </c>
      <c r="H721" s="13">
        <v>0.21079467844890942</v>
      </c>
      <c r="I721" s="13">
        <v>1.4920712251316284E-3</v>
      </c>
      <c r="J721" s="13">
        <v>4.1225172115245082E-2</v>
      </c>
      <c r="K721" s="13">
        <v>5.6441718437049697E-2</v>
      </c>
      <c r="L721" s="13">
        <v>1.7567100224057778E-2</v>
      </c>
      <c r="M721" s="13">
        <v>2.5853731180083123E-2</v>
      </c>
      <c r="N721" s="13">
        <v>4.0258700998095443E-3</v>
      </c>
      <c r="O721" s="13">
        <v>2.901619142725512E-2</v>
      </c>
      <c r="P721" s="13">
        <v>2.3082336892748568E-2</v>
      </c>
      <c r="Q721" s="13">
        <v>1.7984018194012109E-2</v>
      </c>
      <c r="R721" s="13">
        <v>3.2418128454310143E-2</v>
      </c>
      <c r="S721" s="13">
        <v>1.7012215466709956E-2</v>
      </c>
      <c r="T721" s="13">
        <v>1.0647630480732705E-2</v>
      </c>
      <c r="U721" s="13">
        <v>1.0500223337583783E-2</v>
      </c>
      <c r="V721" s="13">
        <v>1.4403324709991294E-2</v>
      </c>
      <c r="W721" s="13">
        <v>2.728283725182468E-2</v>
      </c>
      <c r="X721" s="147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53"/>
    </row>
    <row r="722" spans="1:65">
      <c r="A722" s="29"/>
      <c r="B722" s="3" t="s">
        <v>274</v>
      </c>
      <c r="C722" s="28"/>
      <c r="D722" s="13">
        <v>-4.6231932038203416E-2</v>
      </c>
      <c r="E722" s="13">
        <v>6.9365127118444114E-2</v>
      </c>
      <c r="F722" s="13">
        <v>-3.7460589690055168E-2</v>
      </c>
      <c r="G722" s="13">
        <v>-2.7581288308456853E-2</v>
      </c>
      <c r="H722" s="13">
        <v>-0.27447149292896433</v>
      </c>
      <c r="I722" s="13">
        <v>4.8583278022896081E-2</v>
      </c>
      <c r="J722" s="13">
        <v>5.8100876945032853E-2</v>
      </c>
      <c r="K722" s="13">
        <v>1.618309351282976E-2</v>
      </c>
      <c r="L722" s="13">
        <v>3.5387716759301746E-2</v>
      </c>
      <c r="M722" s="13">
        <v>-1.5393738940503554E-2</v>
      </c>
      <c r="N722" s="13">
        <v>-5.1956387044363228E-2</v>
      </c>
      <c r="O722" s="13">
        <v>4.4251389026904064E-2</v>
      </c>
      <c r="P722" s="13">
        <v>-2.739662846954849E-2</v>
      </c>
      <c r="Q722" s="13">
        <v>-2.2780132496838745E-2</v>
      </c>
      <c r="R722" s="13">
        <v>1.1935917217937186E-2</v>
      </c>
      <c r="S722" s="13">
        <v>0.15676921627473051</v>
      </c>
      <c r="T722" s="13">
        <v>4.3512749671270612E-2</v>
      </c>
      <c r="U722" s="13">
        <v>-2.2859632550900955E-2</v>
      </c>
      <c r="V722" s="13">
        <v>-3.3490403153524806E-2</v>
      </c>
      <c r="W722" s="13">
        <v>-4.2169415582218872E-2</v>
      </c>
      <c r="X722" s="147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53"/>
    </row>
    <row r="723" spans="1:65">
      <c r="A723" s="29"/>
      <c r="B723" s="45" t="s">
        <v>275</v>
      </c>
      <c r="C723" s="46"/>
      <c r="D723" s="44">
        <v>0.56999999999999995</v>
      </c>
      <c r="E723" s="44">
        <v>1.87</v>
      </c>
      <c r="F723" s="44">
        <v>0.39</v>
      </c>
      <c r="G723" s="44">
        <v>0.18</v>
      </c>
      <c r="H723" s="44">
        <v>5.39</v>
      </c>
      <c r="I723" s="44">
        <v>1.43</v>
      </c>
      <c r="J723" s="44">
        <v>1.63</v>
      </c>
      <c r="K723" s="44">
        <v>0.74</v>
      </c>
      <c r="L723" s="44">
        <v>1.1499999999999999</v>
      </c>
      <c r="M723" s="44">
        <v>0.08</v>
      </c>
      <c r="N723" s="44">
        <v>0.69</v>
      </c>
      <c r="O723" s="44">
        <v>1.34</v>
      </c>
      <c r="P723" s="44">
        <v>0.18</v>
      </c>
      <c r="Q723" s="44">
        <v>0.08</v>
      </c>
      <c r="R723" s="44">
        <v>0.65</v>
      </c>
      <c r="S723" s="44">
        <v>3.71</v>
      </c>
      <c r="T723" s="44">
        <v>1.32</v>
      </c>
      <c r="U723" s="44">
        <v>0.08</v>
      </c>
      <c r="V723" s="44">
        <v>0.3</v>
      </c>
      <c r="W723" s="44">
        <v>0.49</v>
      </c>
      <c r="X723" s="147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53"/>
    </row>
    <row r="724" spans="1:65">
      <c r="B724" s="30"/>
      <c r="C724" s="20"/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BM724" s="53"/>
    </row>
    <row r="725" spans="1:65" ht="15">
      <c r="B725" s="8" t="s">
        <v>529</v>
      </c>
      <c r="BM725" s="27" t="s">
        <v>66</v>
      </c>
    </row>
    <row r="726" spans="1:65" ht="15">
      <c r="A726" s="24" t="s">
        <v>59</v>
      </c>
      <c r="B726" s="18" t="s">
        <v>118</v>
      </c>
      <c r="C726" s="15" t="s">
        <v>119</v>
      </c>
      <c r="D726" s="16" t="s">
        <v>244</v>
      </c>
      <c r="E726" s="17" t="s">
        <v>244</v>
      </c>
      <c r="F726" s="17" t="s">
        <v>244</v>
      </c>
      <c r="G726" s="17" t="s">
        <v>244</v>
      </c>
      <c r="H726" s="17" t="s">
        <v>244</v>
      </c>
      <c r="I726" s="17" t="s">
        <v>244</v>
      </c>
      <c r="J726" s="17" t="s">
        <v>244</v>
      </c>
      <c r="K726" s="17" t="s">
        <v>244</v>
      </c>
      <c r="L726" s="17" t="s">
        <v>244</v>
      </c>
      <c r="M726" s="17" t="s">
        <v>244</v>
      </c>
      <c r="N726" s="17" t="s">
        <v>244</v>
      </c>
      <c r="O726" s="17" t="s">
        <v>244</v>
      </c>
      <c r="P726" s="17" t="s">
        <v>244</v>
      </c>
      <c r="Q726" s="17" t="s">
        <v>244</v>
      </c>
      <c r="R726" s="17" t="s">
        <v>244</v>
      </c>
      <c r="S726" s="147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7">
        <v>1</v>
      </c>
    </row>
    <row r="727" spans="1:65">
      <c r="A727" s="29"/>
      <c r="B727" s="19" t="s">
        <v>245</v>
      </c>
      <c r="C727" s="9" t="s">
        <v>245</v>
      </c>
      <c r="D727" s="145" t="s">
        <v>247</v>
      </c>
      <c r="E727" s="146" t="s">
        <v>248</v>
      </c>
      <c r="F727" s="146" t="s">
        <v>249</v>
      </c>
      <c r="G727" s="146" t="s">
        <v>250</v>
      </c>
      <c r="H727" s="146" t="s">
        <v>287</v>
      </c>
      <c r="I727" s="146" t="s">
        <v>252</v>
      </c>
      <c r="J727" s="146" t="s">
        <v>253</v>
      </c>
      <c r="K727" s="146" t="s">
        <v>255</v>
      </c>
      <c r="L727" s="146" t="s">
        <v>256</v>
      </c>
      <c r="M727" s="146" t="s">
        <v>257</v>
      </c>
      <c r="N727" s="146" t="s">
        <v>258</v>
      </c>
      <c r="O727" s="146" t="s">
        <v>261</v>
      </c>
      <c r="P727" s="146" t="s">
        <v>262</v>
      </c>
      <c r="Q727" s="146" t="s">
        <v>288</v>
      </c>
      <c r="R727" s="146" t="s">
        <v>290</v>
      </c>
      <c r="S727" s="147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7" t="s">
        <v>3</v>
      </c>
    </row>
    <row r="728" spans="1:65">
      <c r="A728" s="29"/>
      <c r="B728" s="19"/>
      <c r="C728" s="9"/>
      <c r="D728" s="10" t="s">
        <v>291</v>
      </c>
      <c r="E728" s="11" t="s">
        <v>291</v>
      </c>
      <c r="F728" s="11" t="s">
        <v>292</v>
      </c>
      <c r="G728" s="11" t="s">
        <v>291</v>
      </c>
      <c r="H728" s="11" t="s">
        <v>291</v>
      </c>
      <c r="I728" s="11" t="s">
        <v>292</v>
      </c>
      <c r="J728" s="11" t="s">
        <v>291</v>
      </c>
      <c r="K728" s="11" t="s">
        <v>291</v>
      </c>
      <c r="L728" s="11" t="s">
        <v>292</v>
      </c>
      <c r="M728" s="11" t="s">
        <v>292</v>
      </c>
      <c r="N728" s="11" t="s">
        <v>291</v>
      </c>
      <c r="O728" s="11" t="s">
        <v>292</v>
      </c>
      <c r="P728" s="11" t="s">
        <v>292</v>
      </c>
      <c r="Q728" s="11" t="s">
        <v>121</v>
      </c>
      <c r="R728" s="11" t="s">
        <v>291</v>
      </c>
      <c r="S728" s="147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7">
        <v>3</v>
      </c>
    </row>
    <row r="729" spans="1:65">
      <c r="A729" s="29"/>
      <c r="B729" s="19"/>
      <c r="C729" s="9"/>
      <c r="D729" s="25"/>
      <c r="E729" s="25"/>
      <c r="F729" s="25"/>
      <c r="G729" s="25"/>
      <c r="H729" s="25"/>
      <c r="I729" s="25"/>
      <c r="J729" s="25"/>
      <c r="K729" s="25"/>
      <c r="L729" s="25"/>
      <c r="M729" s="25"/>
      <c r="N729" s="25"/>
      <c r="O729" s="25"/>
      <c r="P729" s="25"/>
      <c r="Q729" s="25"/>
      <c r="R729" s="25"/>
      <c r="S729" s="147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7">
        <v>3</v>
      </c>
    </row>
    <row r="730" spans="1:65">
      <c r="A730" s="29"/>
      <c r="B730" s="18">
        <v>1</v>
      </c>
      <c r="C730" s="14">
        <v>1</v>
      </c>
      <c r="D730" s="229" t="s">
        <v>297</v>
      </c>
      <c r="E730" s="229" t="s">
        <v>221</v>
      </c>
      <c r="F730" s="229" t="s">
        <v>221</v>
      </c>
      <c r="G730" s="229" t="s">
        <v>221</v>
      </c>
      <c r="H730" s="229">
        <v>4.0000000000000001E-3</v>
      </c>
      <c r="I730" s="234">
        <v>0.02</v>
      </c>
      <c r="J730" s="229" t="s">
        <v>221</v>
      </c>
      <c r="K730" s="229" t="s">
        <v>221</v>
      </c>
      <c r="L730" s="234" t="s">
        <v>222</v>
      </c>
      <c r="M730" s="234" t="s">
        <v>111</v>
      </c>
      <c r="N730" s="229">
        <v>2E-3</v>
      </c>
      <c r="O730" s="229">
        <v>3.0000000000000001E-3</v>
      </c>
      <c r="P730" s="229" t="s">
        <v>112</v>
      </c>
      <c r="Q730" s="234" t="s">
        <v>222</v>
      </c>
      <c r="R730" s="229">
        <v>3.0000000000000001E-3</v>
      </c>
      <c r="S730" s="230"/>
      <c r="T730" s="231"/>
      <c r="U730" s="231"/>
      <c r="V730" s="231"/>
      <c r="W730" s="231"/>
      <c r="X730" s="231"/>
      <c r="Y730" s="231"/>
      <c r="Z730" s="231"/>
      <c r="AA730" s="231"/>
      <c r="AB730" s="231"/>
      <c r="AC730" s="231"/>
      <c r="AD730" s="231"/>
      <c r="AE730" s="231"/>
      <c r="AF730" s="231"/>
      <c r="AG730" s="231"/>
      <c r="AH730" s="231"/>
      <c r="AI730" s="231"/>
      <c r="AJ730" s="231"/>
      <c r="AK730" s="231"/>
      <c r="AL730" s="231"/>
      <c r="AM730" s="231"/>
      <c r="AN730" s="231"/>
      <c r="AO730" s="231"/>
      <c r="AP730" s="231"/>
      <c r="AQ730" s="231"/>
      <c r="AR730" s="231"/>
      <c r="AS730" s="231"/>
      <c r="AT730" s="231"/>
      <c r="AU730" s="231"/>
      <c r="AV730" s="231"/>
      <c r="AW730" s="231"/>
      <c r="AX730" s="231"/>
      <c r="AY730" s="231"/>
      <c r="AZ730" s="231"/>
      <c r="BA730" s="231"/>
      <c r="BB730" s="231"/>
      <c r="BC730" s="231"/>
      <c r="BD730" s="231"/>
      <c r="BE730" s="231"/>
      <c r="BF730" s="231"/>
      <c r="BG730" s="231"/>
      <c r="BH730" s="231"/>
      <c r="BI730" s="231"/>
      <c r="BJ730" s="231"/>
      <c r="BK730" s="231"/>
      <c r="BL730" s="231"/>
      <c r="BM730" s="232">
        <v>1</v>
      </c>
    </row>
    <row r="731" spans="1:65">
      <c r="A731" s="29"/>
      <c r="B731" s="19">
        <v>1</v>
      </c>
      <c r="C731" s="9">
        <v>2</v>
      </c>
      <c r="D731" s="23" t="s">
        <v>297</v>
      </c>
      <c r="E731" s="23" t="s">
        <v>221</v>
      </c>
      <c r="F731" s="23" t="s">
        <v>221</v>
      </c>
      <c r="G731" s="23" t="s">
        <v>221</v>
      </c>
      <c r="H731" s="23">
        <v>4.0000000000000001E-3</v>
      </c>
      <c r="I731" s="235">
        <v>0.01</v>
      </c>
      <c r="J731" s="23" t="s">
        <v>221</v>
      </c>
      <c r="K731" s="23">
        <v>2E-3</v>
      </c>
      <c r="L731" s="235" t="s">
        <v>222</v>
      </c>
      <c r="M731" s="235" t="s">
        <v>111</v>
      </c>
      <c r="N731" s="23" t="s">
        <v>221</v>
      </c>
      <c r="O731" s="23">
        <v>5.0000000000000001E-3</v>
      </c>
      <c r="P731" s="23" t="s">
        <v>112</v>
      </c>
      <c r="Q731" s="235" t="s">
        <v>222</v>
      </c>
      <c r="R731" s="23" t="s">
        <v>221</v>
      </c>
      <c r="S731" s="230"/>
      <c r="T731" s="231"/>
      <c r="U731" s="231"/>
      <c r="V731" s="231"/>
      <c r="W731" s="231"/>
      <c r="X731" s="231"/>
      <c r="Y731" s="231"/>
      <c r="Z731" s="231"/>
      <c r="AA731" s="231"/>
      <c r="AB731" s="231"/>
      <c r="AC731" s="231"/>
      <c r="AD731" s="231"/>
      <c r="AE731" s="231"/>
      <c r="AF731" s="231"/>
      <c r="AG731" s="231"/>
      <c r="AH731" s="231"/>
      <c r="AI731" s="231"/>
      <c r="AJ731" s="231"/>
      <c r="AK731" s="231"/>
      <c r="AL731" s="231"/>
      <c r="AM731" s="231"/>
      <c r="AN731" s="231"/>
      <c r="AO731" s="231"/>
      <c r="AP731" s="231"/>
      <c r="AQ731" s="231"/>
      <c r="AR731" s="231"/>
      <c r="AS731" s="231"/>
      <c r="AT731" s="231"/>
      <c r="AU731" s="231"/>
      <c r="AV731" s="231"/>
      <c r="AW731" s="231"/>
      <c r="AX731" s="231"/>
      <c r="AY731" s="231"/>
      <c r="AZ731" s="231"/>
      <c r="BA731" s="231"/>
      <c r="BB731" s="231"/>
      <c r="BC731" s="231"/>
      <c r="BD731" s="231"/>
      <c r="BE731" s="231"/>
      <c r="BF731" s="231"/>
      <c r="BG731" s="231"/>
      <c r="BH731" s="231"/>
      <c r="BI731" s="231"/>
      <c r="BJ731" s="231"/>
      <c r="BK731" s="231"/>
      <c r="BL731" s="231"/>
      <c r="BM731" s="232">
        <v>12</v>
      </c>
    </row>
    <row r="732" spans="1:65">
      <c r="A732" s="29"/>
      <c r="B732" s="19">
        <v>1</v>
      </c>
      <c r="C732" s="9">
        <v>3</v>
      </c>
      <c r="D732" s="23" t="s">
        <v>297</v>
      </c>
      <c r="E732" s="23" t="s">
        <v>221</v>
      </c>
      <c r="F732" s="23" t="s">
        <v>221</v>
      </c>
      <c r="G732" s="23" t="s">
        <v>221</v>
      </c>
      <c r="H732" s="23">
        <v>3.0000000000000001E-3</v>
      </c>
      <c r="I732" s="235">
        <v>0.02</v>
      </c>
      <c r="J732" s="23" t="s">
        <v>221</v>
      </c>
      <c r="K732" s="23" t="s">
        <v>221</v>
      </c>
      <c r="L732" s="235" t="s">
        <v>222</v>
      </c>
      <c r="M732" s="235" t="s">
        <v>111</v>
      </c>
      <c r="N732" s="23">
        <v>2E-3</v>
      </c>
      <c r="O732" s="23">
        <v>3.0000000000000001E-3</v>
      </c>
      <c r="P732" s="23" t="s">
        <v>112</v>
      </c>
      <c r="Q732" s="235" t="s">
        <v>222</v>
      </c>
      <c r="R732" s="23" t="s">
        <v>221</v>
      </c>
      <c r="S732" s="230"/>
      <c r="T732" s="231"/>
      <c r="U732" s="231"/>
      <c r="V732" s="231"/>
      <c r="W732" s="231"/>
      <c r="X732" s="231"/>
      <c r="Y732" s="231"/>
      <c r="Z732" s="231"/>
      <c r="AA732" s="231"/>
      <c r="AB732" s="231"/>
      <c r="AC732" s="231"/>
      <c r="AD732" s="231"/>
      <c r="AE732" s="231"/>
      <c r="AF732" s="231"/>
      <c r="AG732" s="231"/>
      <c r="AH732" s="231"/>
      <c r="AI732" s="231"/>
      <c r="AJ732" s="231"/>
      <c r="AK732" s="231"/>
      <c r="AL732" s="231"/>
      <c r="AM732" s="231"/>
      <c r="AN732" s="231"/>
      <c r="AO732" s="231"/>
      <c r="AP732" s="231"/>
      <c r="AQ732" s="231"/>
      <c r="AR732" s="231"/>
      <c r="AS732" s="231"/>
      <c r="AT732" s="231"/>
      <c r="AU732" s="231"/>
      <c r="AV732" s="231"/>
      <c r="AW732" s="231"/>
      <c r="AX732" s="231"/>
      <c r="AY732" s="231"/>
      <c r="AZ732" s="231"/>
      <c r="BA732" s="231"/>
      <c r="BB732" s="231"/>
      <c r="BC732" s="231"/>
      <c r="BD732" s="231"/>
      <c r="BE732" s="231"/>
      <c r="BF732" s="231"/>
      <c r="BG732" s="231"/>
      <c r="BH732" s="231"/>
      <c r="BI732" s="231"/>
      <c r="BJ732" s="231"/>
      <c r="BK732" s="231"/>
      <c r="BL732" s="231"/>
      <c r="BM732" s="232">
        <v>16</v>
      </c>
    </row>
    <row r="733" spans="1:65">
      <c r="A733" s="29"/>
      <c r="B733" s="19">
        <v>1</v>
      </c>
      <c r="C733" s="9">
        <v>4</v>
      </c>
      <c r="D733" s="23" t="s">
        <v>297</v>
      </c>
      <c r="E733" s="23" t="s">
        <v>221</v>
      </c>
      <c r="F733" s="23" t="s">
        <v>221</v>
      </c>
      <c r="G733" s="23" t="s">
        <v>221</v>
      </c>
      <c r="H733" s="23" t="s">
        <v>298</v>
      </c>
      <c r="I733" s="235">
        <v>0.01</v>
      </c>
      <c r="J733" s="23" t="s">
        <v>221</v>
      </c>
      <c r="K733" s="23">
        <v>2E-3</v>
      </c>
      <c r="L733" s="235" t="s">
        <v>222</v>
      </c>
      <c r="M733" s="235" t="s">
        <v>111</v>
      </c>
      <c r="N733" s="23" t="s">
        <v>221</v>
      </c>
      <c r="O733" s="23">
        <v>4.0000000000000001E-3</v>
      </c>
      <c r="P733" s="23" t="s">
        <v>112</v>
      </c>
      <c r="Q733" s="235" t="s">
        <v>222</v>
      </c>
      <c r="R733" s="23" t="s">
        <v>221</v>
      </c>
      <c r="S733" s="230"/>
      <c r="T733" s="231"/>
      <c r="U733" s="231"/>
      <c r="V733" s="231"/>
      <c r="W733" s="231"/>
      <c r="X733" s="231"/>
      <c r="Y733" s="231"/>
      <c r="Z733" s="231"/>
      <c r="AA733" s="231"/>
      <c r="AB733" s="231"/>
      <c r="AC733" s="231"/>
      <c r="AD733" s="231"/>
      <c r="AE733" s="231"/>
      <c r="AF733" s="231"/>
      <c r="AG733" s="231"/>
      <c r="AH733" s="231"/>
      <c r="AI733" s="231"/>
      <c r="AJ733" s="231"/>
      <c r="AK733" s="231"/>
      <c r="AL733" s="231"/>
      <c r="AM733" s="231"/>
      <c r="AN733" s="231"/>
      <c r="AO733" s="231"/>
      <c r="AP733" s="231"/>
      <c r="AQ733" s="231"/>
      <c r="AR733" s="231"/>
      <c r="AS733" s="231"/>
      <c r="AT733" s="231"/>
      <c r="AU733" s="231"/>
      <c r="AV733" s="231"/>
      <c r="AW733" s="231"/>
      <c r="AX733" s="231"/>
      <c r="AY733" s="231"/>
      <c r="AZ733" s="231"/>
      <c r="BA733" s="231"/>
      <c r="BB733" s="231"/>
      <c r="BC733" s="231"/>
      <c r="BD733" s="231"/>
      <c r="BE733" s="231"/>
      <c r="BF733" s="231"/>
      <c r="BG733" s="231"/>
      <c r="BH733" s="231"/>
      <c r="BI733" s="231"/>
      <c r="BJ733" s="231"/>
      <c r="BK733" s="231"/>
      <c r="BL733" s="231"/>
      <c r="BM733" s="232" t="s">
        <v>221</v>
      </c>
    </row>
    <row r="734" spans="1:65">
      <c r="A734" s="29"/>
      <c r="B734" s="19">
        <v>1</v>
      </c>
      <c r="C734" s="9">
        <v>5</v>
      </c>
      <c r="D734" s="23" t="s">
        <v>297</v>
      </c>
      <c r="E734" s="23" t="s">
        <v>221</v>
      </c>
      <c r="F734" s="23" t="s">
        <v>221</v>
      </c>
      <c r="G734" s="23" t="s">
        <v>221</v>
      </c>
      <c r="H734" s="23">
        <v>3.0000000000000001E-3</v>
      </c>
      <c r="I734" s="235">
        <v>0.01</v>
      </c>
      <c r="J734" s="23" t="s">
        <v>221</v>
      </c>
      <c r="K734" s="23" t="s">
        <v>221</v>
      </c>
      <c r="L734" s="235" t="s">
        <v>222</v>
      </c>
      <c r="M734" s="235" t="s">
        <v>111</v>
      </c>
      <c r="N734" s="23">
        <v>2E-3</v>
      </c>
      <c r="O734" s="23">
        <v>3.0000000000000001E-3</v>
      </c>
      <c r="P734" s="23" t="s">
        <v>112</v>
      </c>
      <c r="Q734" s="235" t="s">
        <v>222</v>
      </c>
      <c r="R734" s="23" t="s">
        <v>221</v>
      </c>
      <c r="S734" s="230"/>
      <c r="T734" s="231"/>
      <c r="U734" s="231"/>
      <c r="V734" s="231"/>
      <c r="W734" s="231"/>
      <c r="X734" s="231"/>
      <c r="Y734" s="231"/>
      <c r="Z734" s="231"/>
      <c r="AA734" s="231"/>
      <c r="AB734" s="231"/>
      <c r="AC734" s="231"/>
      <c r="AD734" s="231"/>
      <c r="AE734" s="231"/>
      <c r="AF734" s="231"/>
      <c r="AG734" s="231"/>
      <c r="AH734" s="231"/>
      <c r="AI734" s="231"/>
      <c r="AJ734" s="231"/>
      <c r="AK734" s="231"/>
      <c r="AL734" s="231"/>
      <c r="AM734" s="231"/>
      <c r="AN734" s="231"/>
      <c r="AO734" s="231"/>
      <c r="AP734" s="231"/>
      <c r="AQ734" s="231"/>
      <c r="AR734" s="231"/>
      <c r="AS734" s="231"/>
      <c r="AT734" s="231"/>
      <c r="AU734" s="231"/>
      <c r="AV734" s="231"/>
      <c r="AW734" s="231"/>
      <c r="AX734" s="231"/>
      <c r="AY734" s="231"/>
      <c r="AZ734" s="231"/>
      <c r="BA734" s="231"/>
      <c r="BB734" s="231"/>
      <c r="BC734" s="231"/>
      <c r="BD734" s="231"/>
      <c r="BE734" s="231"/>
      <c r="BF734" s="231"/>
      <c r="BG734" s="231"/>
      <c r="BH734" s="231"/>
      <c r="BI734" s="231"/>
      <c r="BJ734" s="231"/>
      <c r="BK734" s="231"/>
      <c r="BL734" s="231"/>
      <c r="BM734" s="232">
        <v>54</v>
      </c>
    </row>
    <row r="735" spans="1:65">
      <c r="A735" s="29"/>
      <c r="B735" s="19">
        <v>1</v>
      </c>
      <c r="C735" s="9">
        <v>6</v>
      </c>
      <c r="D735" s="23" t="s">
        <v>297</v>
      </c>
      <c r="E735" s="23">
        <v>2E-3</v>
      </c>
      <c r="F735" s="23" t="s">
        <v>221</v>
      </c>
      <c r="G735" s="23" t="s">
        <v>221</v>
      </c>
      <c r="H735" s="23" t="s">
        <v>298</v>
      </c>
      <c r="I735" s="235" t="s">
        <v>221</v>
      </c>
      <c r="J735" s="23" t="s">
        <v>221</v>
      </c>
      <c r="K735" s="23" t="s">
        <v>221</v>
      </c>
      <c r="L735" s="235" t="s">
        <v>222</v>
      </c>
      <c r="M735" s="235" t="s">
        <v>111</v>
      </c>
      <c r="N735" s="23" t="s">
        <v>221</v>
      </c>
      <c r="O735" s="23">
        <v>4.0000000000000001E-3</v>
      </c>
      <c r="P735" s="23" t="s">
        <v>112</v>
      </c>
      <c r="Q735" s="235" t="s">
        <v>222</v>
      </c>
      <c r="R735" s="23" t="s">
        <v>221</v>
      </c>
      <c r="S735" s="230"/>
      <c r="T735" s="231"/>
      <c r="U735" s="231"/>
      <c r="V735" s="231"/>
      <c r="W735" s="231"/>
      <c r="X735" s="231"/>
      <c r="Y735" s="231"/>
      <c r="Z735" s="231"/>
      <c r="AA735" s="231"/>
      <c r="AB735" s="231"/>
      <c r="AC735" s="231"/>
      <c r="AD735" s="231"/>
      <c r="AE735" s="231"/>
      <c r="AF735" s="231"/>
      <c r="AG735" s="231"/>
      <c r="AH735" s="231"/>
      <c r="AI735" s="231"/>
      <c r="AJ735" s="231"/>
      <c r="AK735" s="231"/>
      <c r="AL735" s="231"/>
      <c r="AM735" s="231"/>
      <c r="AN735" s="231"/>
      <c r="AO735" s="231"/>
      <c r="AP735" s="231"/>
      <c r="AQ735" s="231"/>
      <c r="AR735" s="231"/>
      <c r="AS735" s="231"/>
      <c r="AT735" s="231"/>
      <c r="AU735" s="231"/>
      <c r="AV735" s="231"/>
      <c r="AW735" s="231"/>
      <c r="AX735" s="231"/>
      <c r="AY735" s="231"/>
      <c r="AZ735" s="231"/>
      <c r="BA735" s="231"/>
      <c r="BB735" s="231"/>
      <c r="BC735" s="231"/>
      <c r="BD735" s="231"/>
      <c r="BE735" s="231"/>
      <c r="BF735" s="231"/>
      <c r="BG735" s="231"/>
      <c r="BH735" s="231"/>
      <c r="BI735" s="231"/>
      <c r="BJ735" s="231"/>
      <c r="BK735" s="231"/>
      <c r="BL735" s="231"/>
      <c r="BM735" s="54"/>
    </row>
    <row r="736" spans="1:65">
      <c r="A736" s="29"/>
      <c r="B736" s="20" t="s">
        <v>271</v>
      </c>
      <c r="C736" s="12"/>
      <c r="D736" s="233" t="s">
        <v>647</v>
      </c>
      <c r="E736" s="233">
        <v>2E-3</v>
      </c>
      <c r="F736" s="233" t="s">
        <v>647</v>
      </c>
      <c r="G736" s="233" t="s">
        <v>647</v>
      </c>
      <c r="H736" s="233">
        <v>3.4999999999999996E-3</v>
      </c>
      <c r="I736" s="233">
        <v>1.4000000000000002E-2</v>
      </c>
      <c r="J736" s="233" t="s">
        <v>647</v>
      </c>
      <c r="K736" s="233">
        <v>2E-3</v>
      </c>
      <c r="L736" s="233" t="s">
        <v>647</v>
      </c>
      <c r="M736" s="233" t="s">
        <v>647</v>
      </c>
      <c r="N736" s="233">
        <v>2E-3</v>
      </c>
      <c r="O736" s="233">
        <v>3.6666666666666666E-3</v>
      </c>
      <c r="P736" s="233" t="s">
        <v>647</v>
      </c>
      <c r="Q736" s="233" t="s">
        <v>647</v>
      </c>
      <c r="R736" s="233">
        <v>3.0000000000000001E-3</v>
      </c>
      <c r="S736" s="230"/>
      <c r="T736" s="231"/>
      <c r="U736" s="231"/>
      <c r="V736" s="231"/>
      <c r="W736" s="231"/>
      <c r="X736" s="231"/>
      <c r="Y736" s="231"/>
      <c r="Z736" s="231"/>
      <c r="AA736" s="231"/>
      <c r="AB736" s="231"/>
      <c r="AC736" s="231"/>
      <c r="AD736" s="231"/>
      <c r="AE736" s="231"/>
      <c r="AF736" s="231"/>
      <c r="AG736" s="231"/>
      <c r="AH736" s="231"/>
      <c r="AI736" s="231"/>
      <c r="AJ736" s="231"/>
      <c r="AK736" s="231"/>
      <c r="AL736" s="231"/>
      <c r="AM736" s="231"/>
      <c r="AN736" s="231"/>
      <c r="AO736" s="231"/>
      <c r="AP736" s="231"/>
      <c r="AQ736" s="231"/>
      <c r="AR736" s="231"/>
      <c r="AS736" s="231"/>
      <c r="AT736" s="231"/>
      <c r="AU736" s="231"/>
      <c r="AV736" s="231"/>
      <c r="AW736" s="231"/>
      <c r="AX736" s="231"/>
      <c r="AY736" s="231"/>
      <c r="AZ736" s="231"/>
      <c r="BA736" s="231"/>
      <c r="BB736" s="231"/>
      <c r="BC736" s="231"/>
      <c r="BD736" s="231"/>
      <c r="BE736" s="231"/>
      <c r="BF736" s="231"/>
      <c r="BG736" s="231"/>
      <c r="BH736" s="231"/>
      <c r="BI736" s="231"/>
      <c r="BJ736" s="231"/>
      <c r="BK736" s="231"/>
      <c r="BL736" s="231"/>
      <c r="BM736" s="54"/>
    </row>
    <row r="737" spans="1:65">
      <c r="A737" s="29"/>
      <c r="B737" s="3" t="s">
        <v>272</v>
      </c>
      <c r="C737" s="28"/>
      <c r="D737" s="23" t="s">
        <v>647</v>
      </c>
      <c r="E737" s="23">
        <v>2E-3</v>
      </c>
      <c r="F737" s="23" t="s">
        <v>647</v>
      </c>
      <c r="G737" s="23" t="s">
        <v>647</v>
      </c>
      <c r="H737" s="23">
        <v>3.5000000000000001E-3</v>
      </c>
      <c r="I737" s="23">
        <v>0.01</v>
      </c>
      <c r="J737" s="23" t="s">
        <v>647</v>
      </c>
      <c r="K737" s="23">
        <v>2E-3</v>
      </c>
      <c r="L737" s="23" t="s">
        <v>647</v>
      </c>
      <c r="M737" s="23" t="s">
        <v>647</v>
      </c>
      <c r="N737" s="23">
        <v>2E-3</v>
      </c>
      <c r="O737" s="23">
        <v>3.5000000000000001E-3</v>
      </c>
      <c r="P737" s="23" t="s">
        <v>647</v>
      </c>
      <c r="Q737" s="23" t="s">
        <v>647</v>
      </c>
      <c r="R737" s="23">
        <v>3.0000000000000001E-3</v>
      </c>
      <c r="S737" s="230"/>
      <c r="T737" s="231"/>
      <c r="U737" s="231"/>
      <c r="V737" s="231"/>
      <c r="W737" s="231"/>
      <c r="X737" s="231"/>
      <c r="Y737" s="231"/>
      <c r="Z737" s="231"/>
      <c r="AA737" s="231"/>
      <c r="AB737" s="231"/>
      <c r="AC737" s="231"/>
      <c r="AD737" s="231"/>
      <c r="AE737" s="231"/>
      <c r="AF737" s="231"/>
      <c r="AG737" s="231"/>
      <c r="AH737" s="231"/>
      <c r="AI737" s="231"/>
      <c r="AJ737" s="231"/>
      <c r="AK737" s="231"/>
      <c r="AL737" s="231"/>
      <c r="AM737" s="231"/>
      <c r="AN737" s="231"/>
      <c r="AO737" s="231"/>
      <c r="AP737" s="231"/>
      <c r="AQ737" s="231"/>
      <c r="AR737" s="231"/>
      <c r="AS737" s="231"/>
      <c r="AT737" s="231"/>
      <c r="AU737" s="231"/>
      <c r="AV737" s="231"/>
      <c r="AW737" s="231"/>
      <c r="AX737" s="231"/>
      <c r="AY737" s="231"/>
      <c r="AZ737" s="231"/>
      <c r="BA737" s="231"/>
      <c r="BB737" s="231"/>
      <c r="BC737" s="231"/>
      <c r="BD737" s="231"/>
      <c r="BE737" s="231"/>
      <c r="BF737" s="231"/>
      <c r="BG737" s="231"/>
      <c r="BH737" s="231"/>
      <c r="BI737" s="231"/>
      <c r="BJ737" s="231"/>
      <c r="BK737" s="231"/>
      <c r="BL737" s="231"/>
      <c r="BM737" s="54"/>
    </row>
    <row r="738" spans="1:65">
      <c r="A738" s="29"/>
      <c r="B738" s="3" t="s">
        <v>273</v>
      </c>
      <c r="C738" s="28"/>
      <c r="D738" s="23" t="s">
        <v>647</v>
      </c>
      <c r="E738" s="23" t="s">
        <v>647</v>
      </c>
      <c r="F738" s="23" t="s">
        <v>647</v>
      </c>
      <c r="G738" s="23" t="s">
        <v>647</v>
      </c>
      <c r="H738" s="23">
        <v>5.7735026918962569E-4</v>
      </c>
      <c r="I738" s="23">
        <v>5.4772255750516587E-3</v>
      </c>
      <c r="J738" s="23" t="s">
        <v>647</v>
      </c>
      <c r="K738" s="23">
        <v>0</v>
      </c>
      <c r="L738" s="23" t="s">
        <v>647</v>
      </c>
      <c r="M738" s="23" t="s">
        <v>647</v>
      </c>
      <c r="N738" s="23">
        <v>0</v>
      </c>
      <c r="O738" s="23">
        <v>8.1649658092772606E-4</v>
      </c>
      <c r="P738" s="23" t="s">
        <v>647</v>
      </c>
      <c r="Q738" s="23" t="s">
        <v>647</v>
      </c>
      <c r="R738" s="23" t="s">
        <v>647</v>
      </c>
      <c r="S738" s="230"/>
      <c r="T738" s="231"/>
      <c r="U738" s="231"/>
      <c r="V738" s="231"/>
      <c r="W738" s="231"/>
      <c r="X738" s="231"/>
      <c r="Y738" s="231"/>
      <c r="Z738" s="231"/>
      <c r="AA738" s="231"/>
      <c r="AB738" s="231"/>
      <c r="AC738" s="231"/>
      <c r="AD738" s="231"/>
      <c r="AE738" s="231"/>
      <c r="AF738" s="231"/>
      <c r="AG738" s="231"/>
      <c r="AH738" s="231"/>
      <c r="AI738" s="231"/>
      <c r="AJ738" s="231"/>
      <c r="AK738" s="231"/>
      <c r="AL738" s="231"/>
      <c r="AM738" s="231"/>
      <c r="AN738" s="231"/>
      <c r="AO738" s="231"/>
      <c r="AP738" s="231"/>
      <c r="AQ738" s="231"/>
      <c r="AR738" s="231"/>
      <c r="AS738" s="231"/>
      <c r="AT738" s="231"/>
      <c r="AU738" s="231"/>
      <c r="AV738" s="231"/>
      <c r="AW738" s="231"/>
      <c r="AX738" s="231"/>
      <c r="AY738" s="231"/>
      <c r="AZ738" s="231"/>
      <c r="BA738" s="231"/>
      <c r="BB738" s="231"/>
      <c r="BC738" s="231"/>
      <c r="BD738" s="231"/>
      <c r="BE738" s="231"/>
      <c r="BF738" s="231"/>
      <c r="BG738" s="231"/>
      <c r="BH738" s="231"/>
      <c r="BI738" s="231"/>
      <c r="BJ738" s="231"/>
      <c r="BK738" s="231"/>
      <c r="BL738" s="231"/>
      <c r="BM738" s="54"/>
    </row>
    <row r="739" spans="1:65">
      <c r="A739" s="29"/>
      <c r="B739" s="3" t="s">
        <v>86</v>
      </c>
      <c r="C739" s="28"/>
      <c r="D739" s="13" t="s">
        <v>647</v>
      </c>
      <c r="E739" s="13" t="s">
        <v>647</v>
      </c>
      <c r="F739" s="13" t="s">
        <v>647</v>
      </c>
      <c r="G739" s="13" t="s">
        <v>647</v>
      </c>
      <c r="H739" s="13">
        <v>0.1649572197684645</v>
      </c>
      <c r="I739" s="13">
        <v>0.39123039821797556</v>
      </c>
      <c r="J739" s="13" t="s">
        <v>647</v>
      </c>
      <c r="K739" s="13">
        <v>0</v>
      </c>
      <c r="L739" s="13" t="s">
        <v>647</v>
      </c>
      <c r="M739" s="13" t="s">
        <v>647</v>
      </c>
      <c r="N739" s="13">
        <v>0</v>
      </c>
      <c r="O739" s="13">
        <v>0.22268088570756164</v>
      </c>
      <c r="P739" s="13" t="s">
        <v>647</v>
      </c>
      <c r="Q739" s="13" t="s">
        <v>647</v>
      </c>
      <c r="R739" s="13" t="s">
        <v>647</v>
      </c>
      <c r="S739" s="147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53"/>
    </row>
    <row r="740" spans="1:65">
      <c r="A740" s="29"/>
      <c r="B740" s="3" t="s">
        <v>274</v>
      </c>
      <c r="C740" s="28"/>
      <c r="D740" s="13" t="s">
        <v>647</v>
      </c>
      <c r="E740" s="13" t="s">
        <v>647</v>
      </c>
      <c r="F740" s="13" t="s">
        <v>647</v>
      </c>
      <c r="G740" s="13" t="s">
        <v>647</v>
      </c>
      <c r="H740" s="13" t="s">
        <v>647</v>
      </c>
      <c r="I740" s="13" t="s">
        <v>647</v>
      </c>
      <c r="J740" s="13" t="s">
        <v>647</v>
      </c>
      <c r="K740" s="13" t="s">
        <v>647</v>
      </c>
      <c r="L740" s="13" t="s">
        <v>647</v>
      </c>
      <c r="M740" s="13" t="s">
        <v>647</v>
      </c>
      <c r="N740" s="13" t="s">
        <v>647</v>
      </c>
      <c r="O740" s="13" t="s">
        <v>647</v>
      </c>
      <c r="P740" s="13" t="s">
        <v>647</v>
      </c>
      <c r="Q740" s="13" t="s">
        <v>647</v>
      </c>
      <c r="R740" s="13" t="s">
        <v>647</v>
      </c>
      <c r="S740" s="147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53"/>
    </row>
    <row r="741" spans="1:65">
      <c r="A741" s="29"/>
      <c r="B741" s="45" t="s">
        <v>275</v>
      </c>
      <c r="C741" s="46"/>
      <c r="D741" s="44">
        <v>0</v>
      </c>
      <c r="E741" s="44">
        <v>0.6</v>
      </c>
      <c r="F741" s="44">
        <v>0.67</v>
      </c>
      <c r="G741" s="44">
        <v>0.67</v>
      </c>
      <c r="H741" s="44">
        <v>0.15</v>
      </c>
      <c r="I741" s="44">
        <v>4.2</v>
      </c>
      <c r="J741" s="44">
        <v>0.67</v>
      </c>
      <c r="K741" s="44">
        <v>0.52</v>
      </c>
      <c r="L741" s="44">
        <v>10.11</v>
      </c>
      <c r="M741" s="44">
        <v>21.35</v>
      </c>
      <c r="N741" s="44">
        <v>0.45</v>
      </c>
      <c r="O741" s="44">
        <v>0.52</v>
      </c>
      <c r="P741" s="44">
        <v>1.1200000000000001</v>
      </c>
      <c r="Q741" s="44">
        <v>10.11</v>
      </c>
      <c r="R741" s="44">
        <v>0.52</v>
      </c>
      <c r="S741" s="147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3"/>
    </row>
    <row r="742" spans="1:65">
      <c r="B742" s="30"/>
      <c r="C742" s="20"/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BM742" s="53"/>
    </row>
    <row r="743" spans="1:65" ht="15">
      <c r="B743" s="8" t="s">
        <v>530</v>
      </c>
      <c r="BM743" s="27" t="s">
        <v>66</v>
      </c>
    </row>
    <row r="744" spans="1:65" ht="15">
      <c r="A744" s="24" t="s">
        <v>60</v>
      </c>
      <c r="B744" s="18" t="s">
        <v>118</v>
      </c>
      <c r="C744" s="15" t="s">
        <v>119</v>
      </c>
      <c r="D744" s="16" t="s">
        <v>244</v>
      </c>
      <c r="E744" s="17" t="s">
        <v>244</v>
      </c>
      <c r="F744" s="17" t="s">
        <v>244</v>
      </c>
      <c r="G744" s="17" t="s">
        <v>244</v>
      </c>
      <c r="H744" s="17" t="s">
        <v>244</v>
      </c>
      <c r="I744" s="17" t="s">
        <v>244</v>
      </c>
      <c r="J744" s="17" t="s">
        <v>244</v>
      </c>
      <c r="K744" s="17" t="s">
        <v>244</v>
      </c>
      <c r="L744" s="17" t="s">
        <v>244</v>
      </c>
      <c r="M744" s="17" t="s">
        <v>244</v>
      </c>
      <c r="N744" s="17" t="s">
        <v>244</v>
      </c>
      <c r="O744" s="17" t="s">
        <v>244</v>
      </c>
      <c r="P744" s="17" t="s">
        <v>244</v>
      </c>
      <c r="Q744" s="17" t="s">
        <v>244</v>
      </c>
      <c r="R744" s="17" t="s">
        <v>244</v>
      </c>
      <c r="S744" s="17" t="s">
        <v>244</v>
      </c>
      <c r="T744" s="17" t="s">
        <v>244</v>
      </c>
      <c r="U744" s="17" t="s">
        <v>244</v>
      </c>
      <c r="V744" s="17" t="s">
        <v>244</v>
      </c>
      <c r="W744" s="17" t="s">
        <v>244</v>
      </c>
      <c r="X744" s="147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7">
        <v>1</v>
      </c>
    </row>
    <row r="745" spans="1:65">
      <c r="A745" s="29"/>
      <c r="B745" s="19" t="s">
        <v>245</v>
      </c>
      <c r="C745" s="9" t="s">
        <v>245</v>
      </c>
      <c r="D745" s="145" t="s">
        <v>247</v>
      </c>
      <c r="E745" s="146" t="s">
        <v>248</v>
      </c>
      <c r="F745" s="146" t="s">
        <v>249</v>
      </c>
      <c r="G745" s="146" t="s">
        <v>250</v>
      </c>
      <c r="H745" s="146" t="s">
        <v>287</v>
      </c>
      <c r="I745" s="146" t="s">
        <v>251</v>
      </c>
      <c r="J745" s="146" t="s">
        <v>252</v>
      </c>
      <c r="K745" s="146" t="s">
        <v>253</v>
      </c>
      <c r="L745" s="146" t="s">
        <v>254</v>
      </c>
      <c r="M745" s="146" t="s">
        <v>255</v>
      </c>
      <c r="N745" s="146" t="s">
        <v>256</v>
      </c>
      <c r="O745" s="146" t="s">
        <v>257</v>
      </c>
      <c r="P745" s="146" t="s">
        <v>258</v>
      </c>
      <c r="Q745" s="146" t="s">
        <v>260</v>
      </c>
      <c r="R745" s="146" t="s">
        <v>261</v>
      </c>
      <c r="S745" s="146" t="s">
        <v>262</v>
      </c>
      <c r="T745" s="146" t="s">
        <v>263</v>
      </c>
      <c r="U745" s="146" t="s">
        <v>288</v>
      </c>
      <c r="V745" s="146" t="s">
        <v>290</v>
      </c>
      <c r="W745" s="146" t="s">
        <v>264</v>
      </c>
      <c r="X745" s="147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7" t="s">
        <v>1</v>
      </c>
    </row>
    <row r="746" spans="1:65">
      <c r="A746" s="29"/>
      <c r="B746" s="19"/>
      <c r="C746" s="9"/>
      <c r="D746" s="10" t="s">
        <v>291</v>
      </c>
      <c r="E746" s="11" t="s">
        <v>291</v>
      </c>
      <c r="F746" s="11" t="s">
        <v>121</v>
      </c>
      <c r="G746" s="11" t="s">
        <v>291</v>
      </c>
      <c r="H746" s="11" t="s">
        <v>291</v>
      </c>
      <c r="I746" s="11" t="s">
        <v>121</v>
      </c>
      <c r="J746" s="11" t="s">
        <v>292</v>
      </c>
      <c r="K746" s="11" t="s">
        <v>291</v>
      </c>
      <c r="L746" s="11" t="s">
        <v>291</v>
      </c>
      <c r="M746" s="11" t="s">
        <v>291</v>
      </c>
      <c r="N746" s="11" t="s">
        <v>121</v>
      </c>
      <c r="O746" s="11" t="s">
        <v>121</v>
      </c>
      <c r="P746" s="11" t="s">
        <v>291</v>
      </c>
      <c r="Q746" s="11" t="s">
        <v>291</v>
      </c>
      <c r="R746" s="11" t="s">
        <v>292</v>
      </c>
      <c r="S746" s="11" t="s">
        <v>292</v>
      </c>
      <c r="T746" s="11" t="s">
        <v>121</v>
      </c>
      <c r="U746" s="11" t="s">
        <v>121</v>
      </c>
      <c r="V746" s="11" t="s">
        <v>291</v>
      </c>
      <c r="W746" s="11" t="s">
        <v>291</v>
      </c>
      <c r="X746" s="147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7">
        <v>3</v>
      </c>
    </row>
    <row r="747" spans="1:65">
      <c r="A747" s="29"/>
      <c r="B747" s="19"/>
      <c r="C747" s="9"/>
      <c r="D747" s="25"/>
      <c r="E747" s="25"/>
      <c r="F747" s="25"/>
      <c r="G747" s="25"/>
      <c r="H747" s="25"/>
      <c r="I747" s="25"/>
      <c r="J747" s="25"/>
      <c r="K747" s="25"/>
      <c r="L747" s="25"/>
      <c r="M747" s="25"/>
      <c r="N747" s="25"/>
      <c r="O747" s="25"/>
      <c r="P747" s="25"/>
      <c r="Q747" s="25"/>
      <c r="R747" s="25"/>
      <c r="S747" s="25"/>
      <c r="T747" s="25"/>
      <c r="U747" s="25"/>
      <c r="V747" s="25"/>
      <c r="W747" s="25"/>
      <c r="X747" s="147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7">
        <v>3</v>
      </c>
    </row>
    <row r="748" spans="1:65">
      <c r="A748" s="29"/>
      <c r="B748" s="18">
        <v>1</v>
      </c>
      <c r="C748" s="14">
        <v>1</v>
      </c>
      <c r="D748" s="229">
        <v>0.38</v>
      </c>
      <c r="E748" s="229">
        <v>0.42</v>
      </c>
      <c r="F748" s="229">
        <v>0.39129999999999998</v>
      </c>
      <c r="G748" s="229">
        <v>0.38</v>
      </c>
      <c r="H748" s="229">
        <v>0.37969999999999998</v>
      </c>
      <c r="I748" s="229">
        <v>0.38145949999999995</v>
      </c>
      <c r="J748" s="229">
        <v>0.37</v>
      </c>
      <c r="K748" s="229">
        <v>0.40999999999999992</v>
      </c>
      <c r="L748" s="229">
        <v>0.35</v>
      </c>
      <c r="M748" s="229">
        <v>0.39</v>
      </c>
      <c r="N748" s="229">
        <v>0.378</v>
      </c>
      <c r="O748" s="229">
        <v>0.40899999999999997</v>
      </c>
      <c r="P748" s="229">
        <v>0.39</v>
      </c>
      <c r="Q748" s="234">
        <v>0.47499999999999998</v>
      </c>
      <c r="R748" s="229">
        <v>0.38</v>
      </c>
      <c r="S748" s="229">
        <v>0.38241557211469701</v>
      </c>
      <c r="T748" s="229">
        <v>0.40899999999999997</v>
      </c>
      <c r="U748" s="229">
        <v>0.39892284446211324</v>
      </c>
      <c r="V748" s="229">
        <v>0.37</v>
      </c>
      <c r="W748" s="229">
        <v>0.39</v>
      </c>
      <c r="X748" s="230"/>
      <c r="Y748" s="231"/>
      <c r="Z748" s="231"/>
      <c r="AA748" s="231"/>
      <c r="AB748" s="231"/>
      <c r="AC748" s="231"/>
      <c r="AD748" s="231"/>
      <c r="AE748" s="231"/>
      <c r="AF748" s="231"/>
      <c r="AG748" s="231"/>
      <c r="AH748" s="231"/>
      <c r="AI748" s="231"/>
      <c r="AJ748" s="231"/>
      <c r="AK748" s="231"/>
      <c r="AL748" s="231"/>
      <c r="AM748" s="231"/>
      <c r="AN748" s="231"/>
      <c r="AO748" s="231"/>
      <c r="AP748" s="231"/>
      <c r="AQ748" s="231"/>
      <c r="AR748" s="231"/>
      <c r="AS748" s="231"/>
      <c r="AT748" s="231"/>
      <c r="AU748" s="231"/>
      <c r="AV748" s="231"/>
      <c r="AW748" s="231"/>
      <c r="AX748" s="231"/>
      <c r="AY748" s="231"/>
      <c r="AZ748" s="231"/>
      <c r="BA748" s="231"/>
      <c r="BB748" s="231"/>
      <c r="BC748" s="231"/>
      <c r="BD748" s="231"/>
      <c r="BE748" s="231"/>
      <c r="BF748" s="231"/>
      <c r="BG748" s="231"/>
      <c r="BH748" s="231"/>
      <c r="BI748" s="231"/>
      <c r="BJ748" s="231"/>
      <c r="BK748" s="231"/>
      <c r="BL748" s="231"/>
      <c r="BM748" s="232">
        <v>1</v>
      </c>
    </row>
    <row r="749" spans="1:65">
      <c r="A749" s="29"/>
      <c r="B749" s="19">
        <v>1</v>
      </c>
      <c r="C749" s="9">
        <v>2</v>
      </c>
      <c r="D749" s="23">
        <v>0.39</v>
      </c>
      <c r="E749" s="23">
        <v>0.40999999999999992</v>
      </c>
      <c r="F749" s="23">
        <v>0.38019999999999998</v>
      </c>
      <c r="G749" s="23">
        <v>0.4</v>
      </c>
      <c r="H749" s="23">
        <v>0.37369999999999998</v>
      </c>
      <c r="I749" s="23">
        <v>0.38629550000000001</v>
      </c>
      <c r="J749" s="23">
        <v>0.38</v>
      </c>
      <c r="K749" s="23">
        <v>0.4</v>
      </c>
      <c r="L749" s="23">
        <v>0.34</v>
      </c>
      <c r="M749" s="23">
        <v>0.4</v>
      </c>
      <c r="N749" s="23">
        <v>0.38200000000000001</v>
      </c>
      <c r="O749" s="23">
        <v>0.40600000000000003</v>
      </c>
      <c r="P749" s="23">
        <v>0.4</v>
      </c>
      <c r="Q749" s="235">
        <v>0.46600000000000003</v>
      </c>
      <c r="R749" s="23">
        <v>0.37</v>
      </c>
      <c r="S749" s="23">
        <v>0.37629640215435134</v>
      </c>
      <c r="T749" s="23">
        <v>0.42599999999999999</v>
      </c>
      <c r="U749" s="23">
        <v>0.39755939221797437</v>
      </c>
      <c r="V749" s="23">
        <v>0.38</v>
      </c>
      <c r="W749" s="23">
        <v>0.4</v>
      </c>
      <c r="X749" s="230"/>
      <c r="Y749" s="231"/>
      <c r="Z749" s="231"/>
      <c r="AA749" s="231"/>
      <c r="AB749" s="231"/>
      <c r="AC749" s="231"/>
      <c r="AD749" s="231"/>
      <c r="AE749" s="231"/>
      <c r="AF749" s="231"/>
      <c r="AG749" s="231"/>
      <c r="AH749" s="231"/>
      <c r="AI749" s="231"/>
      <c r="AJ749" s="231"/>
      <c r="AK749" s="231"/>
      <c r="AL749" s="231"/>
      <c r="AM749" s="231"/>
      <c r="AN749" s="231"/>
      <c r="AO749" s="231"/>
      <c r="AP749" s="231"/>
      <c r="AQ749" s="231"/>
      <c r="AR749" s="231"/>
      <c r="AS749" s="231"/>
      <c r="AT749" s="231"/>
      <c r="AU749" s="231"/>
      <c r="AV749" s="231"/>
      <c r="AW749" s="231"/>
      <c r="AX749" s="231"/>
      <c r="AY749" s="231"/>
      <c r="AZ749" s="231"/>
      <c r="BA749" s="231"/>
      <c r="BB749" s="231"/>
      <c r="BC749" s="231"/>
      <c r="BD749" s="231"/>
      <c r="BE749" s="231"/>
      <c r="BF749" s="231"/>
      <c r="BG749" s="231"/>
      <c r="BH749" s="231"/>
      <c r="BI749" s="231"/>
      <c r="BJ749" s="231"/>
      <c r="BK749" s="231"/>
      <c r="BL749" s="231"/>
      <c r="BM749" s="232" t="e">
        <v>#N/A</v>
      </c>
    </row>
    <row r="750" spans="1:65">
      <c r="A750" s="29"/>
      <c r="B750" s="19">
        <v>1</v>
      </c>
      <c r="C750" s="9">
        <v>3</v>
      </c>
      <c r="D750" s="23">
        <v>0.4</v>
      </c>
      <c r="E750" s="23">
        <v>0.39</v>
      </c>
      <c r="F750" s="23">
        <v>0.38200000000000001</v>
      </c>
      <c r="G750" s="23">
        <v>0.39</v>
      </c>
      <c r="H750" s="23">
        <v>0.37069999999999997</v>
      </c>
      <c r="I750" s="23">
        <v>0.38505149999999999</v>
      </c>
      <c r="J750" s="23">
        <v>0.38</v>
      </c>
      <c r="K750" s="23">
        <v>0.39</v>
      </c>
      <c r="L750" s="23">
        <v>0.38</v>
      </c>
      <c r="M750" s="23">
        <v>0.39</v>
      </c>
      <c r="N750" s="23">
        <v>0.374</v>
      </c>
      <c r="O750" s="23">
        <v>0.41099999999999998</v>
      </c>
      <c r="P750" s="23">
        <v>0.39</v>
      </c>
      <c r="Q750" s="235">
        <v>0.46400000000000002</v>
      </c>
      <c r="R750" s="23">
        <v>0.37</v>
      </c>
      <c r="S750" s="23">
        <v>0.37820159574723983</v>
      </c>
      <c r="T750" s="23">
        <v>0.42</v>
      </c>
      <c r="U750" s="23">
        <v>0.40252289153701032</v>
      </c>
      <c r="V750" s="23">
        <v>0.36</v>
      </c>
      <c r="W750" s="23">
        <v>0.39</v>
      </c>
      <c r="X750" s="230"/>
      <c r="Y750" s="231"/>
      <c r="Z750" s="231"/>
      <c r="AA750" s="231"/>
      <c r="AB750" s="231"/>
      <c r="AC750" s="231"/>
      <c r="AD750" s="231"/>
      <c r="AE750" s="231"/>
      <c r="AF750" s="231"/>
      <c r="AG750" s="231"/>
      <c r="AH750" s="231"/>
      <c r="AI750" s="231"/>
      <c r="AJ750" s="231"/>
      <c r="AK750" s="231"/>
      <c r="AL750" s="231"/>
      <c r="AM750" s="231"/>
      <c r="AN750" s="231"/>
      <c r="AO750" s="231"/>
      <c r="AP750" s="231"/>
      <c r="AQ750" s="231"/>
      <c r="AR750" s="231"/>
      <c r="AS750" s="231"/>
      <c r="AT750" s="231"/>
      <c r="AU750" s="231"/>
      <c r="AV750" s="231"/>
      <c r="AW750" s="231"/>
      <c r="AX750" s="231"/>
      <c r="AY750" s="231"/>
      <c r="AZ750" s="231"/>
      <c r="BA750" s="231"/>
      <c r="BB750" s="231"/>
      <c r="BC750" s="231"/>
      <c r="BD750" s="231"/>
      <c r="BE750" s="231"/>
      <c r="BF750" s="231"/>
      <c r="BG750" s="231"/>
      <c r="BH750" s="231"/>
      <c r="BI750" s="231"/>
      <c r="BJ750" s="231"/>
      <c r="BK750" s="231"/>
      <c r="BL750" s="231"/>
      <c r="BM750" s="232">
        <v>16</v>
      </c>
    </row>
    <row r="751" spans="1:65">
      <c r="A751" s="29"/>
      <c r="B751" s="19">
        <v>1</v>
      </c>
      <c r="C751" s="9">
        <v>4</v>
      </c>
      <c r="D751" s="23">
        <v>0.39</v>
      </c>
      <c r="E751" s="23">
        <v>0.40999999999999992</v>
      </c>
      <c r="F751" s="23">
        <v>0.38619999999999999</v>
      </c>
      <c r="G751" s="23">
        <v>0.4</v>
      </c>
      <c r="H751" s="23">
        <v>0.3715</v>
      </c>
      <c r="I751" s="23">
        <v>0.38609550000000004</v>
      </c>
      <c r="J751" s="23">
        <v>0.36</v>
      </c>
      <c r="K751" s="23">
        <v>0.4</v>
      </c>
      <c r="L751" s="23">
        <v>0.34</v>
      </c>
      <c r="M751" s="23">
        <v>0.39</v>
      </c>
      <c r="N751" s="23">
        <v>0.377</v>
      </c>
      <c r="O751" s="23">
        <v>0.40600000000000003</v>
      </c>
      <c r="P751" s="23">
        <v>0.40999999999999992</v>
      </c>
      <c r="Q751" s="235">
        <v>0.45000000000000007</v>
      </c>
      <c r="R751" s="23">
        <v>0.38</v>
      </c>
      <c r="S751" s="23">
        <v>0.37761119380372993</v>
      </c>
      <c r="T751" s="23">
        <v>0.41399999999999998</v>
      </c>
      <c r="U751" s="23">
        <v>0.39617730091205533</v>
      </c>
      <c r="V751" s="23">
        <v>0.37</v>
      </c>
      <c r="W751" s="23">
        <v>0.37</v>
      </c>
      <c r="X751" s="230"/>
      <c r="Y751" s="231"/>
      <c r="Z751" s="231"/>
      <c r="AA751" s="231"/>
      <c r="AB751" s="231"/>
      <c r="AC751" s="231"/>
      <c r="AD751" s="231"/>
      <c r="AE751" s="231"/>
      <c r="AF751" s="231"/>
      <c r="AG751" s="231"/>
      <c r="AH751" s="231"/>
      <c r="AI751" s="231"/>
      <c r="AJ751" s="231"/>
      <c r="AK751" s="231"/>
      <c r="AL751" s="231"/>
      <c r="AM751" s="231"/>
      <c r="AN751" s="231"/>
      <c r="AO751" s="231"/>
      <c r="AP751" s="231"/>
      <c r="AQ751" s="231"/>
      <c r="AR751" s="231"/>
      <c r="AS751" s="231"/>
      <c r="AT751" s="231"/>
      <c r="AU751" s="231"/>
      <c r="AV751" s="231"/>
      <c r="AW751" s="231"/>
      <c r="AX751" s="231"/>
      <c r="AY751" s="231"/>
      <c r="AZ751" s="231"/>
      <c r="BA751" s="231"/>
      <c r="BB751" s="231"/>
      <c r="BC751" s="231"/>
      <c r="BD751" s="231"/>
      <c r="BE751" s="231"/>
      <c r="BF751" s="231"/>
      <c r="BG751" s="231"/>
      <c r="BH751" s="231"/>
      <c r="BI751" s="231"/>
      <c r="BJ751" s="231"/>
      <c r="BK751" s="231"/>
      <c r="BL751" s="231"/>
      <c r="BM751" s="232">
        <v>0.38827202621673129</v>
      </c>
    </row>
    <row r="752" spans="1:65">
      <c r="A752" s="29"/>
      <c r="B752" s="19">
        <v>1</v>
      </c>
      <c r="C752" s="9">
        <v>5</v>
      </c>
      <c r="D752" s="23">
        <v>0.42</v>
      </c>
      <c r="E752" s="23">
        <v>0.4</v>
      </c>
      <c r="F752" s="23">
        <v>0.38600000000000001</v>
      </c>
      <c r="G752" s="23">
        <v>0.39</v>
      </c>
      <c r="H752" s="23">
        <v>0.37159999999999999</v>
      </c>
      <c r="I752" s="23">
        <v>0.38399150000000004</v>
      </c>
      <c r="J752" s="23">
        <v>0.38</v>
      </c>
      <c r="K752" s="23">
        <v>0.4</v>
      </c>
      <c r="L752" s="23">
        <v>0.35</v>
      </c>
      <c r="M752" s="23">
        <v>0.39</v>
      </c>
      <c r="N752" s="23">
        <v>0.378</v>
      </c>
      <c r="O752" s="23">
        <v>0.378</v>
      </c>
      <c r="P752" s="23">
        <v>0.4</v>
      </c>
      <c r="Q752" s="235">
        <v>0.44600000000000006</v>
      </c>
      <c r="R752" s="23">
        <v>0.39</v>
      </c>
      <c r="S752" s="23">
        <v>0.38892307217760352</v>
      </c>
      <c r="T752" s="23">
        <v>0.42199999999999999</v>
      </c>
      <c r="U752" s="23">
        <v>0.38870730051797531</v>
      </c>
      <c r="V752" s="23">
        <v>0.37</v>
      </c>
      <c r="W752" s="23">
        <v>0.38</v>
      </c>
      <c r="X752" s="230"/>
      <c r="Y752" s="231"/>
      <c r="Z752" s="231"/>
      <c r="AA752" s="231"/>
      <c r="AB752" s="231"/>
      <c r="AC752" s="231"/>
      <c r="AD752" s="231"/>
      <c r="AE752" s="231"/>
      <c r="AF752" s="231"/>
      <c r="AG752" s="231"/>
      <c r="AH752" s="231"/>
      <c r="AI752" s="231"/>
      <c r="AJ752" s="231"/>
      <c r="AK752" s="231"/>
      <c r="AL752" s="231"/>
      <c r="AM752" s="231"/>
      <c r="AN752" s="231"/>
      <c r="AO752" s="231"/>
      <c r="AP752" s="231"/>
      <c r="AQ752" s="231"/>
      <c r="AR752" s="231"/>
      <c r="AS752" s="231"/>
      <c r="AT752" s="231"/>
      <c r="AU752" s="231"/>
      <c r="AV752" s="231"/>
      <c r="AW752" s="231"/>
      <c r="AX752" s="231"/>
      <c r="AY752" s="231"/>
      <c r="AZ752" s="231"/>
      <c r="BA752" s="231"/>
      <c r="BB752" s="231"/>
      <c r="BC752" s="231"/>
      <c r="BD752" s="231"/>
      <c r="BE752" s="231"/>
      <c r="BF752" s="231"/>
      <c r="BG752" s="231"/>
      <c r="BH752" s="231"/>
      <c r="BI752" s="231"/>
      <c r="BJ752" s="231"/>
      <c r="BK752" s="231"/>
      <c r="BL752" s="231"/>
      <c r="BM752" s="232">
        <v>55</v>
      </c>
    </row>
    <row r="753" spans="1:65">
      <c r="A753" s="29"/>
      <c r="B753" s="19">
        <v>1</v>
      </c>
      <c r="C753" s="9">
        <v>6</v>
      </c>
      <c r="D753" s="23">
        <v>0.40999999999999992</v>
      </c>
      <c r="E753" s="23">
        <v>0.40999999999999992</v>
      </c>
      <c r="F753" s="23">
        <v>0.37780000000000002</v>
      </c>
      <c r="G753" s="23">
        <v>0.39</v>
      </c>
      <c r="H753" s="23">
        <v>0.375</v>
      </c>
      <c r="I753" s="23">
        <v>0.38251149999999995</v>
      </c>
      <c r="J753" s="23">
        <v>0.4</v>
      </c>
      <c r="K753" s="23">
        <v>0.4</v>
      </c>
      <c r="L753" s="23">
        <v>0.36</v>
      </c>
      <c r="M753" s="23">
        <v>0.4</v>
      </c>
      <c r="N753" s="23">
        <v>0.38300000000000001</v>
      </c>
      <c r="O753" s="23">
        <v>0.40500000000000008</v>
      </c>
      <c r="P753" s="23">
        <v>0.40999999999999992</v>
      </c>
      <c r="Q753" s="235">
        <v>0.45399999999999996</v>
      </c>
      <c r="R753" s="23">
        <v>0.38</v>
      </c>
      <c r="S753" s="23">
        <v>0.38890247037855002</v>
      </c>
      <c r="T753" s="23">
        <v>0.42599999999999999</v>
      </c>
      <c r="U753" s="23">
        <v>0.4016659526840623</v>
      </c>
      <c r="V753" s="23">
        <v>0.39</v>
      </c>
      <c r="W753" s="23">
        <v>0.36</v>
      </c>
      <c r="X753" s="230"/>
      <c r="Y753" s="231"/>
      <c r="Z753" s="231"/>
      <c r="AA753" s="231"/>
      <c r="AB753" s="231"/>
      <c r="AC753" s="231"/>
      <c r="AD753" s="231"/>
      <c r="AE753" s="231"/>
      <c r="AF753" s="231"/>
      <c r="AG753" s="231"/>
      <c r="AH753" s="231"/>
      <c r="AI753" s="231"/>
      <c r="AJ753" s="231"/>
      <c r="AK753" s="231"/>
      <c r="AL753" s="231"/>
      <c r="AM753" s="231"/>
      <c r="AN753" s="231"/>
      <c r="AO753" s="231"/>
      <c r="AP753" s="231"/>
      <c r="AQ753" s="231"/>
      <c r="AR753" s="231"/>
      <c r="AS753" s="231"/>
      <c r="AT753" s="231"/>
      <c r="AU753" s="231"/>
      <c r="AV753" s="231"/>
      <c r="AW753" s="231"/>
      <c r="AX753" s="231"/>
      <c r="AY753" s="231"/>
      <c r="AZ753" s="231"/>
      <c r="BA753" s="231"/>
      <c r="BB753" s="231"/>
      <c r="BC753" s="231"/>
      <c r="BD753" s="231"/>
      <c r="BE753" s="231"/>
      <c r="BF753" s="231"/>
      <c r="BG753" s="231"/>
      <c r="BH753" s="231"/>
      <c r="BI753" s="231"/>
      <c r="BJ753" s="231"/>
      <c r="BK753" s="231"/>
      <c r="BL753" s="231"/>
      <c r="BM753" s="54"/>
    </row>
    <row r="754" spans="1:65">
      <c r="A754" s="29"/>
      <c r="B754" s="20" t="s">
        <v>271</v>
      </c>
      <c r="C754" s="12"/>
      <c r="D754" s="233">
        <v>0.39833333333333326</v>
      </c>
      <c r="E754" s="233">
        <v>0.40666666666666657</v>
      </c>
      <c r="F754" s="233">
        <v>0.38391666666666668</v>
      </c>
      <c r="G754" s="233">
        <v>0.39166666666666666</v>
      </c>
      <c r="H754" s="233">
        <v>0.37369999999999992</v>
      </c>
      <c r="I754" s="233">
        <v>0.38423416666666671</v>
      </c>
      <c r="J754" s="233">
        <v>0.37833333333333324</v>
      </c>
      <c r="K754" s="233">
        <v>0.39999999999999997</v>
      </c>
      <c r="L754" s="233">
        <v>0.35333333333333328</v>
      </c>
      <c r="M754" s="233">
        <v>0.39333333333333337</v>
      </c>
      <c r="N754" s="233">
        <v>0.37866666666666665</v>
      </c>
      <c r="O754" s="233">
        <v>0.40250000000000008</v>
      </c>
      <c r="P754" s="233">
        <v>0.40000000000000008</v>
      </c>
      <c r="Q754" s="233">
        <v>0.45916666666666667</v>
      </c>
      <c r="R754" s="233">
        <v>0.37833333333333335</v>
      </c>
      <c r="S754" s="233">
        <v>0.38205838439602863</v>
      </c>
      <c r="T754" s="233">
        <v>0.41949999999999998</v>
      </c>
      <c r="U754" s="233">
        <v>0.39759261372186511</v>
      </c>
      <c r="V754" s="233">
        <v>0.37333333333333335</v>
      </c>
      <c r="W754" s="233">
        <v>0.38166666666666665</v>
      </c>
      <c r="X754" s="230"/>
      <c r="Y754" s="231"/>
      <c r="Z754" s="231"/>
      <c r="AA754" s="231"/>
      <c r="AB754" s="231"/>
      <c r="AC754" s="231"/>
      <c r="AD754" s="231"/>
      <c r="AE754" s="231"/>
      <c r="AF754" s="231"/>
      <c r="AG754" s="231"/>
      <c r="AH754" s="231"/>
      <c r="AI754" s="231"/>
      <c r="AJ754" s="231"/>
      <c r="AK754" s="231"/>
      <c r="AL754" s="231"/>
      <c r="AM754" s="231"/>
      <c r="AN754" s="231"/>
      <c r="AO754" s="231"/>
      <c r="AP754" s="231"/>
      <c r="AQ754" s="231"/>
      <c r="AR754" s="231"/>
      <c r="AS754" s="231"/>
      <c r="AT754" s="231"/>
      <c r="AU754" s="231"/>
      <c r="AV754" s="231"/>
      <c r="AW754" s="231"/>
      <c r="AX754" s="231"/>
      <c r="AY754" s="231"/>
      <c r="AZ754" s="231"/>
      <c r="BA754" s="231"/>
      <c r="BB754" s="231"/>
      <c r="BC754" s="231"/>
      <c r="BD754" s="231"/>
      <c r="BE754" s="231"/>
      <c r="BF754" s="231"/>
      <c r="BG754" s="231"/>
      <c r="BH754" s="231"/>
      <c r="BI754" s="231"/>
      <c r="BJ754" s="231"/>
      <c r="BK754" s="231"/>
      <c r="BL754" s="231"/>
      <c r="BM754" s="54"/>
    </row>
    <row r="755" spans="1:65">
      <c r="A755" s="29"/>
      <c r="B755" s="3" t="s">
        <v>272</v>
      </c>
      <c r="C755" s="28"/>
      <c r="D755" s="23">
        <v>0.39500000000000002</v>
      </c>
      <c r="E755" s="23">
        <v>0.40999999999999992</v>
      </c>
      <c r="F755" s="23">
        <v>0.38400000000000001</v>
      </c>
      <c r="G755" s="23">
        <v>0.39</v>
      </c>
      <c r="H755" s="23">
        <v>0.37264999999999998</v>
      </c>
      <c r="I755" s="23">
        <v>0.38452150000000002</v>
      </c>
      <c r="J755" s="23">
        <v>0.38</v>
      </c>
      <c r="K755" s="23">
        <v>0.4</v>
      </c>
      <c r="L755" s="23">
        <v>0.35</v>
      </c>
      <c r="M755" s="23">
        <v>0.39</v>
      </c>
      <c r="N755" s="23">
        <v>0.378</v>
      </c>
      <c r="O755" s="23">
        <v>0.40600000000000003</v>
      </c>
      <c r="P755" s="23">
        <v>0.4</v>
      </c>
      <c r="Q755" s="23">
        <v>0.45899999999999996</v>
      </c>
      <c r="R755" s="23">
        <v>0.38</v>
      </c>
      <c r="S755" s="23">
        <v>0.38030858393096845</v>
      </c>
      <c r="T755" s="23">
        <v>0.42099999999999999</v>
      </c>
      <c r="U755" s="23">
        <v>0.39824111834004383</v>
      </c>
      <c r="V755" s="23">
        <v>0.37</v>
      </c>
      <c r="W755" s="23">
        <v>0.38500000000000001</v>
      </c>
      <c r="X755" s="230"/>
      <c r="Y755" s="231"/>
      <c r="Z755" s="231"/>
      <c r="AA755" s="231"/>
      <c r="AB755" s="231"/>
      <c r="AC755" s="231"/>
      <c r="AD755" s="231"/>
      <c r="AE755" s="231"/>
      <c r="AF755" s="231"/>
      <c r="AG755" s="231"/>
      <c r="AH755" s="231"/>
      <c r="AI755" s="231"/>
      <c r="AJ755" s="231"/>
      <c r="AK755" s="231"/>
      <c r="AL755" s="231"/>
      <c r="AM755" s="231"/>
      <c r="AN755" s="231"/>
      <c r="AO755" s="231"/>
      <c r="AP755" s="231"/>
      <c r="AQ755" s="231"/>
      <c r="AR755" s="231"/>
      <c r="AS755" s="231"/>
      <c r="AT755" s="231"/>
      <c r="AU755" s="231"/>
      <c r="AV755" s="231"/>
      <c r="AW755" s="231"/>
      <c r="AX755" s="231"/>
      <c r="AY755" s="231"/>
      <c r="AZ755" s="231"/>
      <c r="BA755" s="231"/>
      <c r="BB755" s="231"/>
      <c r="BC755" s="231"/>
      <c r="BD755" s="231"/>
      <c r="BE755" s="231"/>
      <c r="BF755" s="231"/>
      <c r="BG755" s="231"/>
      <c r="BH755" s="231"/>
      <c r="BI755" s="231"/>
      <c r="BJ755" s="231"/>
      <c r="BK755" s="231"/>
      <c r="BL755" s="231"/>
      <c r="BM755" s="54"/>
    </row>
    <row r="756" spans="1:65">
      <c r="A756" s="29"/>
      <c r="B756" s="3" t="s">
        <v>273</v>
      </c>
      <c r="C756" s="28"/>
      <c r="D756" s="23">
        <v>1.4719601443879723E-2</v>
      </c>
      <c r="E756" s="23">
        <v>1.0327955589886417E-2</v>
      </c>
      <c r="F756" s="23">
        <v>4.8778752204896112E-3</v>
      </c>
      <c r="G756" s="23">
        <v>7.5277265270908156E-3</v>
      </c>
      <c r="H756" s="23">
        <v>3.3448467827390843E-3</v>
      </c>
      <c r="I756" s="23">
        <v>1.9548367365759185E-3</v>
      </c>
      <c r="J756" s="23">
        <v>1.3291601358251269E-2</v>
      </c>
      <c r="K756" s="23">
        <v>6.3245553203367293E-3</v>
      </c>
      <c r="L756" s="23">
        <v>1.5055453054181614E-2</v>
      </c>
      <c r="M756" s="23">
        <v>5.1639777949432277E-3</v>
      </c>
      <c r="N756" s="23">
        <v>3.3266599866332426E-3</v>
      </c>
      <c r="O756" s="23">
        <v>1.2210651088291728E-2</v>
      </c>
      <c r="P756" s="23">
        <v>8.9442719099991179E-3</v>
      </c>
      <c r="Q756" s="23">
        <v>1.0998484744121172E-2</v>
      </c>
      <c r="R756" s="23">
        <v>7.5277265270908165E-3</v>
      </c>
      <c r="S756" s="23">
        <v>5.691147450911419E-3</v>
      </c>
      <c r="T756" s="23">
        <v>6.8044103344816068E-3</v>
      </c>
      <c r="U756" s="23">
        <v>4.9723686147935308E-3</v>
      </c>
      <c r="V756" s="23">
        <v>1.0327955589886455E-2</v>
      </c>
      <c r="W756" s="23">
        <v>1.4719601443879758E-2</v>
      </c>
      <c r="X756" s="230"/>
      <c r="Y756" s="231"/>
      <c r="Z756" s="231"/>
      <c r="AA756" s="231"/>
      <c r="AB756" s="231"/>
      <c r="AC756" s="231"/>
      <c r="AD756" s="231"/>
      <c r="AE756" s="231"/>
      <c r="AF756" s="231"/>
      <c r="AG756" s="231"/>
      <c r="AH756" s="231"/>
      <c r="AI756" s="231"/>
      <c r="AJ756" s="231"/>
      <c r="AK756" s="231"/>
      <c r="AL756" s="231"/>
      <c r="AM756" s="231"/>
      <c r="AN756" s="231"/>
      <c r="AO756" s="231"/>
      <c r="AP756" s="231"/>
      <c r="AQ756" s="231"/>
      <c r="AR756" s="231"/>
      <c r="AS756" s="231"/>
      <c r="AT756" s="231"/>
      <c r="AU756" s="231"/>
      <c r="AV756" s="231"/>
      <c r="AW756" s="231"/>
      <c r="AX756" s="231"/>
      <c r="AY756" s="231"/>
      <c r="AZ756" s="231"/>
      <c r="BA756" s="231"/>
      <c r="BB756" s="231"/>
      <c r="BC756" s="231"/>
      <c r="BD756" s="231"/>
      <c r="BE756" s="231"/>
      <c r="BF756" s="231"/>
      <c r="BG756" s="231"/>
      <c r="BH756" s="231"/>
      <c r="BI756" s="231"/>
      <c r="BJ756" s="231"/>
      <c r="BK756" s="231"/>
      <c r="BL756" s="231"/>
      <c r="BM756" s="54"/>
    </row>
    <row r="757" spans="1:65">
      <c r="A757" s="29"/>
      <c r="B757" s="3" t="s">
        <v>86</v>
      </c>
      <c r="C757" s="28"/>
      <c r="D757" s="13">
        <v>3.6952974336099731E-2</v>
      </c>
      <c r="E757" s="13">
        <v>2.5396612106278083E-2</v>
      </c>
      <c r="F757" s="13">
        <v>1.2705557335766298E-2</v>
      </c>
      <c r="G757" s="13">
        <v>1.9219727303210594E-2</v>
      </c>
      <c r="H757" s="13">
        <v>8.9506202374607571E-3</v>
      </c>
      <c r="I757" s="13">
        <v>5.0876181926626813E-3</v>
      </c>
      <c r="J757" s="13">
        <v>3.5131985968946094E-2</v>
      </c>
      <c r="K757" s="13">
        <v>1.5811388300841826E-2</v>
      </c>
      <c r="L757" s="13">
        <v>4.2609772794853631E-2</v>
      </c>
      <c r="M757" s="13">
        <v>1.3128757105787866E-2</v>
      </c>
      <c r="N757" s="13">
        <v>8.7851936266722958E-3</v>
      </c>
      <c r="O757" s="13">
        <v>3.0337021337370745E-2</v>
      </c>
      <c r="P757" s="13">
        <v>2.236067977499779E-2</v>
      </c>
      <c r="Q757" s="13">
        <v>2.3953142818412716E-2</v>
      </c>
      <c r="R757" s="13">
        <v>1.9897074520944889E-2</v>
      </c>
      <c r="S757" s="13">
        <v>1.4896015068241954E-2</v>
      </c>
      <c r="T757" s="13">
        <v>1.6220286852161162E-2</v>
      </c>
      <c r="U757" s="13">
        <v>1.2506189610131788E-2</v>
      </c>
      <c r="V757" s="13">
        <v>2.7664166758624435E-2</v>
      </c>
      <c r="W757" s="13">
        <v>3.8566641337676226E-2</v>
      </c>
      <c r="X757" s="147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53"/>
    </row>
    <row r="758" spans="1:65">
      <c r="A758" s="29"/>
      <c r="B758" s="3" t="s">
        <v>274</v>
      </c>
      <c r="C758" s="28"/>
      <c r="D758" s="13">
        <v>2.5913036317959826E-2</v>
      </c>
      <c r="E758" s="13">
        <v>4.7375652140511093E-2</v>
      </c>
      <c r="F758" s="13">
        <v>-1.1217289055054036E-2</v>
      </c>
      <c r="G758" s="13">
        <v>8.7429436599186783E-3</v>
      </c>
      <c r="H758" s="13">
        <v>-3.7530456053502359E-2</v>
      </c>
      <c r="I758" s="13">
        <v>-1.0399563392214817E-2</v>
      </c>
      <c r="J758" s="13">
        <v>-2.5597241656163838E-2</v>
      </c>
      <c r="K758" s="13">
        <v>3.0205559482470168E-2</v>
      </c>
      <c r="L758" s="13">
        <v>-8.9985089123818085E-2</v>
      </c>
      <c r="M758" s="13">
        <v>1.3035466824429021E-2</v>
      </c>
      <c r="N758" s="13">
        <v>-2.473873702326157E-2</v>
      </c>
      <c r="O758" s="13">
        <v>3.6644344229235903E-2</v>
      </c>
      <c r="P758" s="13">
        <v>3.020555948247039E-2</v>
      </c>
      <c r="Q758" s="13">
        <v>0.18259013182258554</v>
      </c>
      <c r="R758" s="13">
        <v>-2.5597241656163505E-2</v>
      </c>
      <c r="S758" s="13">
        <v>-1.6003320870801696E-2</v>
      </c>
      <c r="T758" s="13">
        <v>8.0428080507240596E-2</v>
      </c>
      <c r="U758" s="13">
        <v>2.4005302663579364E-2</v>
      </c>
      <c r="V758" s="13">
        <v>-3.8474811149694421E-2</v>
      </c>
      <c r="W758" s="13">
        <v>-1.7012195327143043E-2</v>
      </c>
      <c r="X758" s="147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3"/>
    </row>
    <row r="759" spans="1:65">
      <c r="A759" s="29"/>
      <c r="B759" s="45" t="s">
        <v>275</v>
      </c>
      <c r="C759" s="46"/>
      <c r="D759" s="44">
        <v>0.7</v>
      </c>
      <c r="E759" s="44">
        <v>1.26</v>
      </c>
      <c r="F759" s="44">
        <v>0.27</v>
      </c>
      <c r="G759" s="44">
        <v>0.25</v>
      </c>
      <c r="H759" s="44">
        <v>0.96</v>
      </c>
      <c r="I759" s="44">
        <v>0.25</v>
      </c>
      <c r="J759" s="44">
        <v>0.65</v>
      </c>
      <c r="K759" s="44">
        <v>0.81</v>
      </c>
      <c r="L759" s="44">
        <v>2.33</v>
      </c>
      <c r="M759" s="44">
        <v>0.36</v>
      </c>
      <c r="N759" s="44">
        <v>0.63</v>
      </c>
      <c r="O759" s="44">
        <v>0.98</v>
      </c>
      <c r="P759" s="44">
        <v>0.81</v>
      </c>
      <c r="Q759" s="44">
        <v>4.8</v>
      </c>
      <c r="R759" s="44">
        <v>0.65</v>
      </c>
      <c r="S759" s="44">
        <v>0.4</v>
      </c>
      <c r="T759" s="44">
        <v>2.12</v>
      </c>
      <c r="U759" s="44">
        <v>0.65</v>
      </c>
      <c r="V759" s="44">
        <v>0.98</v>
      </c>
      <c r="W759" s="44">
        <v>0.42</v>
      </c>
      <c r="X759" s="147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3"/>
    </row>
    <row r="760" spans="1:65">
      <c r="B760" s="30"/>
      <c r="C760" s="20"/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BM760" s="53"/>
    </row>
    <row r="761" spans="1:65" ht="15">
      <c r="B761" s="8" t="s">
        <v>531</v>
      </c>
      <c r="BM761" s="27" t="s">
        <v>66</v>
      </c>
    </row>
    <row r="762" spans="1:65" ht="15">
      <c r="A762" s="24" t="s">
        <v>6</v>
      </c>
      <c r="B762" s="18" t="s">
        <v>118</v>
      </c>
      <c r="C762" s="15" t="s">
        <v>119</v>
      </c>
      <c r="D762" s="16" t="s">
        <v>244</v>
      </c>
      <c r="E762" s="17" t="s">
        <v>244</v>
      </c>
      <c r="F762" s="17" t="s">
        <v>244</v>
      </c>
      <c r="G762" s="17" t="s">
        <v>244</v>
      </c>
      <c r="H762" s="17" t="s">
        <v>244</v>
      </c>
      <c r="I762" s="17" t="s">
        <v>244</v>
      </c>
      <c r="J762" s="17" t="s">
        <v>244</v>
      </c>
      <c r="K762" s="17" t="s">
        <v>244</v>
      </c>
      <c r="L762" s="17" t="s">
        <v>244</v>
      </c>
      <c r="M762" s="17" t="s">
        <v>244</v>
      </c>
      <c r="N762" s="17" t="s">
        <v>244</v>
      </c>
      <c r="O762" s="17" t="s">
        <v>244</v>
      </c>
      <c r="P762" s="17" t="s">
        <v>244</v>
      </c>
      <c r="Q762" s="17" t="s">
        <v>244</v>
      </c>
      <c r="R762" s="17" t="s">
        <v>244</v>
      </c>
      <c r="S762" s="17" t="s">
        <v>244</v>
      </c>
      <c r="T762" s="17" t="s">
        <v>244</v>
      </c>
      <c r="U762" s="17" t="s">
        <v>244</v>
      </c>
      <c r="V762" s="17" t="s">
        <v>244</v>
      </c>
      <c r="W762" s="147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7">
        <v>1</v>
      </c>
    </row>
    <row r="763" spans="1:65">
      <c r="A763" s="29"/>
      <c r="B763" s="19" t="s">
        <v>245</v>
      </c>
      <c r="C763" s="9" t="s">
        <v>245</v>
      </c>
      <c r="D763" s="145" t="s">
        <v>247</v>
      </c>
      <c r="E763" s="146" t="s">
        <v>248</v>
      </c>
      <c r="F763" s="146" t="s">
        <v>249</v>
      </c>
      <c r="G763" s="146" t="s">
        <v>250</v>
      </c>
      <c r="H763" s="146" t="s">
        <v>287</v>
      </c>
      <c r="I763" s="146" t="s">
        <v>251</v>
      </c>
      <c r="J763" s="146" t="s">
        <v>252</v>
      </c>
      <c r="K763" s="146" t="s">
        <v>253</v>
      </c>
      <c r="L763" s="146" t="s">
        <v>254</v>
      </c>
      <c r="M763" s="146" t="s">
        <v>255</v>
      </c>
      <c r="N763" s="146" t="s">
        <v>256</v>
      </c>
      <c r="O763" s="146" t="s">
        <v>257</v>
      </c>
      <c r="P763" s="146" t="s">
        <v>258</v>
      </c>
      <c r="Q763" s="146" t="s">
        <v>260</v>
      </c>
      <c r="R763" s="146" t="s">
        <v>261</v>
      </c>
      <c r="S763" s="146" t="s">
        <v>262</v>
      </c>
      <c r="T763" s="146" t="s">
        <v>288</v>
      </c>
      <c r="U763" s="146" t="s">
        <v>290</v>
      </c>
      <c r="V763" s="146" t="s">
        <v>264</v>
      </c>
      <c r="W763" s="147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7" t="s">
        <v>3</v>
      </c>
    </row>
    <row r="764" spans="1:65">
      <c r="A764" s="29"/>
      <c r="B764" s="19"/>
      <c r="C764" s="9"/>
      <c r="D764" s="10" t="s">
        <v>291</v>
      </c>
      <c r="E764" s="11" t="s">
        <v>291</v>
      </c>
      <c r="F764" s="11" t="s">
        <v>292</v>
      </c>
      <c r="G764" s="11" t="s">
        <v>291</v>
      </c>
      <c r="H764" s="11" t="s">
        <v>291</v>
      </c>
      <c r="I764" s="11" t="s">
        <v>292</v>
      </c>
      <c r="J764" s="11" t="s">
        <v>121</v>
      </c>
      <c r="K764" s="11" t="s">
        <v>291</v>
      </c>
      <c r="L764" s="11" t="s">
        <v>291</v>
      </c>
      <c r="M764" s="11" t="s">
        <v>291</v>
      </c>
      <c r="N764" s="11" t="s">
        <v>292</v>
      </c>
      <c r="O764" s="11" t="s">
        <v>292</v>
      </c>
      <c r="P764" s="11" t="s">
        <v>291</v>
      </c>
      <c r="Q764" s="11" t="s">
        <v>292</v>
      </c>
      <c r="R764" s="11" t="s">
        <v>292</v>
      </c>
      <c r="S764" s="11" t="s">
        <v>292</v>
      </c>
      <c r="T764" s="11" t="s">
        <v>121</v>
      </c>
      <c r="U764" s="11" t="s">
        <v>291</v>
      </c>
      <c r="V764" s="11" t="s">
        <v>291</v>
      </c>
      <c r="W764" s="147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7">
        <v>2</v>
      </c>
    </row>
    <row r="765" spans="1:65">
      <c r="A765" s="29"/>
      <c r="B765" s="19"/>
      <c r="C765" s="9"/>
      <c r="D765" s="25"/>
      <c r="E765" s="25"/>
      <c r="F765" s="25"/>
      <c r="G765" s="25"/>
      <c r="H765" s="25"/>
      <c r="I765" s="25"/>
      <c r="J765" s="25"/>
      <c r="K765" s="25"/>
      <c r="L765" s="25"/>
      <c r="M765" s="25"/>
      <c r="N765" s="25"/>
      <c r="O765" s="25"/>
      <c r="P765" s="25"/>
      <c r="Q765" s="25"/>
      <c r="R765" s="25"/>
      <c r="S765" s="25"/>
      <c r="T765" s="25"/>
      <c r="U765" s="25"/>
      <c r="V765" s="25"/>
      <c r="W765" s="147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7">
        <v>3</v>
      </c>
    </row>
    <row r="766" spans="1:65">
      <c r="A766" s="29"/>
      <c r="B766" s="18">
        <v>1</v>
      </c>
      <c r="C766" s="14">
        <v>1</v>
      </c>
      <c r="D766" s="141">
        <v>0.4</v>
      </c>
      <c r="E766" s="21">
        <v>0.48</v>
      </c>
      <c r="F766" s="21">
        <v>0.41</v>
      </c>
      <c r="G766" s="21">
        <v>0.43</v>
      </c>
      <c r="H766" s="143">
        <v>0.36</v>
      </c>
      <c r="I766" s="141">
        <v>1.5741499999999999</v>
      </c>
      <c r="J766" s="141" t="s">
        <v>110</v>
      </c>
      <c r="K766" s="21">
        <v>0.44</v>
      </c>
      <c r="L766" s="21">
        <v>0.43</v>
      </c>
      <c r="M766" s="21">
        <v>0.49</v>
      </c>
      <c r="N766" s="141">
        <v>0.5</v>
      </c>
      <c r="O766" s="141">
        <v>0.31</v>
      </c>
      <c r="P766" s="21">
        <v>0.4</v>
      </c>
      <c r="Q766" s="21">
        <v>0.5</v>
      </c>
      <c r="R766" s="21">
        <v>0.41</v>
      </c>
      <c r="S766" s="21">
        <v>0.44261437805964765</v>
      </c>
      <c r="T766" s="21">
        <v>0.5252578497957191</v>
      </c>
      <c r="U766" s="141">
        <v>0.98</v>
      </c>
      <c r="V766" s="143">
        <v>0.75</v>
      </c>
      <c r="W766" s="147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7">
        <v>1</v>
      </c>
    </row>
    <row r="767" spans="1:65">
      <c r="A767" s="29"/>
      <c r="B767" s="19">
        <v>1</v>
      </c>
      <c r="C767" s="9">
        <v>2</v>
      </c>
      <c r="D767" s="142">
        <v>0.4</v>
      </c>
      <c r="E767" s="11">
        <v>0.47</v>
      </c>
      <c r="F767" s="11">
        <v>0.42</v>
      </c>
      <c r="G767" s="11">
        <v>0.45</v>
      </c>
      <c r="H767" s="11">
        <v>0.46</v>
      </c>
      <c r="I767" s="142">
        <v>1.4071100000000001</v>
      </c>
      <c r="J767" s="142" t="s">
        <v>110</v>
      </c>
      <c r="K767" s="11">
        <v>0.44</v>
      </c>
      <c r="L767" s="11">
        <v>0.43</v>
      </c>
      <c r="M767" s="11">
        <v>0.52</v>
      </c>
      <c r="N767" s="142">
        <v>0.5</v>
      </c>
      <c r="O767" s="142">
        <v>0.25</v>
      </c>
      <c r="P767" s="11">
        <v>0.38</v>
      </c>
      <c r="Q767" s="11">
        <v>0.49</v>
      </c>
      <c r="R767" s="11">
        <v>0.44</v>
      </c>
      <c r="S767" s="11">
        <v>0.46753904070160762</v>
      </c>
      <c r="T767" s="11">
        <v>0.54698466114457023</v>
      </c>
      <c r="U767" s="142">
        <v>0.94</v>
      </c>
      <c r="V767" s="11">
        <v>0.43</v>
      </c>
      <c r="W767" s="147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7">
        <v>13</v>
      </c>
    </row>
    <row r="768" spans="1:65">
      <c r="A768" s="29"/>
      <c r="B768" s="19">
        <v>1</v>
      </c>
      <c r="C768" s="9">
        <v>3</v>
      </c>
      <c r="D768" s="142">
        <v>0.4</v>
      </c>
      <c r="E768" s="11">
        <v>0.46</v>
      </c>
      <c r="F768" s="11">
        <v>0.4</v>
      </c>
      <c r="G768" s="11">
        <v>0.44</v>
      </c>
      <c r="H768" s="11">
        <v>0.42</v>
      </c>
      <c r="I768" s="142">
        <v>1.45655</v>
      </c>
      <c r="J768" s="142" t="s">
        <v>110</v>
      </c>
      <c r="K768" s="11">
        <v>0.44</v>
      </c>
      <c r="L768" s="11">
        <v>0.45</v>
      </c>
      <c r="M768" s="11">
        <v>0.48</v>
      </c>
      <c r="N768" s="142">
        <v>0.5</v>
      </c>
      <c r="O768" s="142">
        <v>0.23</v>
      </c>
      <c r="P768" s="11">
        <v>0.38</v>
      </c>
      <c r="Q768" s="11">
        <v>0.47</v>
      </c>
      <c r="R768" s="11">
        <v>0.43</v>
      </c>
      <c r="S768" s="11">
        <v>0.46839790512700524</v>
      </c>
      <c r="T768" s="11">
        <v>0.51166199052453587</v>
      </c>
      <c r="U768" s="142">
        <v>0.85</v>
      </c>
      <c r="V768" s="11">
        <v>0.48</v>
      </c>
      <c r="W768" s="147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7">
        <v>16</v>
      </c>
    </row>
    <row r="769" spans="1:65">
      <c r="A769" s="29"/>
      <c r="B769" s="19">
        <v>1</v>
      </c>
      <c r="C769" s="9">
        <v>4</v>
      </c>
      <c r="D769" s="142">
        <v>0.4</v>
      </c>
      <c r="E769" s="11">
        <v>0.46</v>
      </c>
      <c r="F769" s="11">
        <v>0.4</v>
      </c>
      <c r="G769" s="11">
        <v>0.44</v>
      </c>
      <c r="H769" s="11">
        <v>0.44</v>
      </c>
      <c r="I769" s="142">
        <v>1.4743900000000001</v>
      </c>
      <c r="J769" s="142" t="s">
        <v>110</v>
      </c>
      <c r="K769" s="11">
        <v>0.46</v>
      </c>
      <c r="L769" s="11">
        <v>0.43</v>
      </c>
      <c r="M769" s="11">
        <v>0.49</v>
      </c>
      <c r="N769" s="142">
        <v>0.5</v>
      </c>
      <c r="O769" s="142">
        <v>0.21</v>
      </c>
      <c r="P769" s="11">
        <v>0.42</v>
      </c>
      <c r="Q769" s="11">
        <v>0.47</v>
      </c>
      <c r="R769" s="11">
        <v>0.44</v>
      </c>
      <c r="S769" s="11">
        <v>0.46124707073442373</v>
      </c>
      <c r="T769" s="11">
        <v>0.50211194648458257</v>
      </c>
      <c r="U769" s="142">
        <v>0.92</v>
      </c>
      <c r="V769" s="11">
        <v>0.45</v>
      </c>
      <c r="W769" s="147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7">
        <v>0.45234435355626335</v>
      </c>
    </row>
    <row r="770" spans="1:65">
      <c r="A770" s="29"/>
      <c r="B770" s="19">
        <v>1</v>
      </c>
      <c r="C770" s="9">
        <v>5</v>
      </c>
      <c r="D770" s="142">
        <v>0.4</v>
      </c>
      <c r="E770" s="11">
        <v>0.47</v>
      </c>
      <c r="F770" s="11">
        <v>0.44</v>
      </c>
      <c r="G770" s="11">
        <v>0.44</v>
      </c>
      <c r="H770" s="11">
        <v>0.44</v>
      </c>
      <c r="I770" s="142">
        <v>1.5466299999999999</v>
      </c>
      <c r="J770" s="142" t="s">
        <v>110</v>
      </c>
      <c r="K770" s="11">
        <v>0.46</v>
      </c>
      <c r="L770" s="11">
        <v>0.42</v>
      </c>
      <c r="M770" s="11">
        <v>0.46</v>
      </c>
      <c r="N770" s="142">
        <v>0.4</v>
      </c>
      <c r="O770" s="142">
        <v>0.24</v>
      </c>
      <c r="P770" s="11">
        <v>0.39</v>
      </c>
      <c r="Q770" s="11">
        <v>0.48</v>
      </c>
      <c r="R770" s="11">
        <v>0.43</v>
      </c>
      <c r="S770" s="11">
        <v>0.45658628594880291</v>
      </c>
      <c r="T770" s="11">
        <v>0.53641837081845067</v>
      </c>
      <c r="U770" s="142">
        <v>0.78</v>
      </c>
      <c r="V770" s="11">
        <v>0.41</v>
      </c>
      <c r="W770" s="147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7">
        <v>56</v>
      </c>
    </row>
    <row r="771" spans="1:65">
      <c r="A771" s="29"/>
      <c r="B771" s="19">
        <v>1</v>
      </c>
      <c r="C771" s="9">
        <v>6</v>
      </c>
      <c r="D771" s="142">
        <v>0.5</v>
      </c>
      <c r="E771" s="11">
        <v>0.51</v>
      </c>
      <c r="F771" s="11">
        <v>0.46</v>
      </c>
      <c r="G771" s="11">
        <v>0.43</v>
      </c>
      <c r="H771" s="11">
        <v>0.45</v>
      </c>
      <c r="I771" s="142">
        <v>1.60423</v>
      </c>
      <c r="J771" s="142" t="s">
        <v>110</v>
      </c>
      <c r="K771" s="11">
        <v>0.45</v>
      </c>
      <c r="L771" s="11">
        <v>0.44</v>
      </c>
      <c r="M771" s="11">
        <v>0.48</v>
      </c>
      <c r="N771" s="142">
        <v>0.4</v>
      </c>
      <c r="O771" s="148">
        <v>0.38</v>
      </c>
      <c r="P771" s="11">
        <v>0.43</v>
      </c>
      <c r="Q771" s="11">
        <v>0.49</v>
      </c>
      <c r="R771" s="11">
        <v>0.4</v>
      </c>
      <c r="S771" s="11">
        <v>0.47530188972797477</v>
      </c>
      <c r="T771" s="11">
        <v>0.53873818832121811</v>
      </c>
      <c r="U771" s="142">
        <v>0.79</v>
      </c>
      <c r="V771" s="11">
        <v>0.42</v>
      </c>
      <c r="W771" s="147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3"/>
    </row>
    <row r="772" spans="1:65">
      <c r="A772" s="29"/>
      <c r="B772" s="20" t="s">
        <v>271</v>
      </c>
      <c r="C772" s="12"/>
      <c r="D772" s="22">
        <v>0.41666666666666669</v>
      </c>
      <c r="E772" s="22">
        <v>0.47499999999999992</v>
      </c>
      <c r="F772" s="22">
        <v>0.42166666666666663</v>
      </c>
      <c r="G772" s="22">
        <v>0.43833333333333341</v>
      </c>
      <c r="H772" s="22">
        <v>0.4283333333333334</v>
      </c>
      <c r="I772" s="22">
        <v>1.51051</v>
      </c>
      <c r="J772" s="22" t="s">
        <v>647</v>
      </c>
      <c r="K772" s="22">
        <v>0.44833333333333342</v>
      </c>
      <c r="L772" s="22">
        <v>0.43333333333333335</v>
      </c>
      <c r="M772" s="22">
        <v>0.48666666666666664</v>
      </c>
      <c r="N772" s="22">
        <v>0.46666666666666662</v>
      </c>
      <c r="O772" s="22">
        <v>0.27</v>
      </c>
      <c r="P772" s="22">
        <v>0.40000000000000008</v>
      </c>
      <c r="Q772" s="22">
        <v>0.48333333333333339</v>
      </c>
      <c r="R772" s="22">
        <v>0.42499999999999999</v>
      </c>
      <c r="S772" s="22">
        <v>0.46194776171657703</v>
      </c>
      <c r="T772" s="22">
        <v>0.52686216784817941</v>
      </c>
      <c r="U772" s="22">
        <v>0.87666666666666659</v>
      </c>
      <c r="V772" s="22">
        <v>0.49</v>
      </c>
      <c r="W772" s="147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3"/>
    </row>
    <row r="773" spans="1:65">
      <c r="A773" s="29"/>
      <c r="B773" s="3" t="s">
        <v>272</v>
      </c>
      <c r="C773" s="28"/>
      <c r="D773" s="11">
        <v>0.4</v>
      </c>
      <c r="E773" s="11">
        <v>0.47</v>
      </c>
      <c r="F773" s="11">
        <v>0.41499999999999998</v>
      </c>
      <c r="G773" s="11">
        <v>0.44</v>
      </c>
      <c r="H773" s="11">
        <v>0.44</v>
      </c>
      <c r="I773" s="11">
        <v>1.51051</v>
      </c>
      <c r="J773" s="11" t="s">
        <v>647</v>
      </c>
      <c r="K773" s="11">
        <v>0.44500000000000001</v>
      </c>
      <c r="L773" s="11">
        <v>0.43</v>
      </c>
      <c r="M773" s="11">
        <v>0.48499999999999999</v>
      </c>
      <c r="N773" s="11">
        <v>0.5</v>
      </c>
      <c r="O773" s="11">
        <v>0.245</v>
      </c>
      <c r="P773" s="11">
        <v>0.39500000000000002</v>
      </c>
      <c r="Q773" s="11">
        <v>0.48499999999999999</v>
      </c>
      <c r="R773" s="11">
        <v>0.43</v>
      </c>
      <c r="S773" s="11">
        <v>0.4643930557180157</v>
      </c>
      <c r="T773" s="11">
        <v>0.53083811030708494</v>
      </c>
      <c r="U773" s="11">
        <v>0.88500000000000001</v>
      </c>
      <c r="V773" s="11">
        <v>0.44</v>
      </c>
      <c r="W773" s="147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3"/>
    </row>
    <row r="774" spans="1:65">
      <c r="A774" s="29"/>
      <c r="B774" s="3" t="s">
        <v>273</v>
      </c>
      <c r="C774" s="28"/>
      <c r="D774" s="23">
        <v>4.0824829046386291E-2</v>
      </c>
      <c r="E774" s="23">
        <v>1.8708286933869705E-2</v>
      </c>
      <c r="F774" s="23">
        <v>2.401388487243717E-2</v>
      </c>
      <c r="G774" s="23">
        <v>7.5277265270908174E-3</v>
      </c>
      <c r="H774" s="23">
        <v>3.6009258068817072E-2</v>
      </c>
      <c r="I774" s="23">
        <v>7.6218158466339198E-2</v>
      </c>
      <c r="J774" s="23" t="s">
        <v>647</v>
      </c>
      <c r="K774" s="23">
        <v>9.8319208025017587E-3</v>
      </c>
      <c r="L774" s="23">
        <v>1.0327955589886455E-2</v>
      </c>
      <c r="M774" s="23">
        <v>1.9663841605003504E-2</v>
      </c>
      <c r="N774" s="23">
        <v>5.1639777949433252E-2</v>
      </c>
      <c r="O774" s="23">
        <v>6.3560994328282716E-2</v>
      </c>
      <c r="P774" s="23">
        <v>2.0976176963403023E-2</v>
      </c>
      <c r="Q774" s="23">
        <v>1.2110601416389977E-2</v>
      </c>
      <c r="R774" s="23">
        <v>1.643167672515498E-2</v>
      </c>
      <c r="S774" s="23">
        <v>1.143866775053159E-2</v>
      </c>
      <c r="T774" s="23">
        <v>1.7224797813495819E-2</v>
      </c>
      <c r="U774" s="23">
        <v>8.2623644719091546E-2</v>
      </c>
      <c r="V774" s="23">
        <v>0.12976902558006656</v>
      </c>
      <c r="W774" s="230"/>
      <c r="X774" s="231"/>
      <c r="Y774" s="231"/>
      <c r="Z774" s="231"/>
      <c r="AA774" s="231"/>
      <c r="AB774" s="231"/>
      <c r="AC774" s="231"/>
      <c r="AD774" s="231"/>
      <c r="AE774" s="231"/>
      <c r="AF774" s="231"/>
      <c r="AG774" s="231"/>
      <c r="AH774" s="231"/>
      <c r="AI774" s="231"/>
      <c r="AJ774" s="231"/>
      <c r="AK774" s="231"/>
      <c r="AL774" s="231"/>
      <c r="AM774" s="231"/>
      <c r="AN774" s="231"/>
      <c r="AO774" s="231"/>
      <c r="AP774" s="231"/>
      <c r="AQ774" s="231"/>
      <c r="AR774" s="231"/>
      <c r="AS774" s="231"/>
      <c r="AT774" s="231"/>
      <c r="AU774" s="231"/>
      <c r="AV774" s="231"/>
      <c r="AW774" s="231"/>
      <c r="AX774" s="231"/>
      <c r="AY774" s="231"/>
      <c r="AZ774" s="231"/>
      <c r="BA774" s="231"/>
      <c r="BB774" s="231"/>
      <c r="BC774" s="231"/>
      <c r="BD774" s="231"/>
      <c r="BE774" s="231"/>
      <c r="BF774" s="231"/>
      <c r="BG774" s="231"/>
      <c r="BH774" s="231"/>
      <c r="BI774" s="231"/>
      <c r="BJ774" s="231"/>
      <c r="BK774" s="231"/>
      <c r="BL774" s="231"/>
      <c r="BM774" s="54"/>
    </row>
    <row r="775" spans="1:65">
      <c r="A775" s="29"/>
      <c r="B775" s="3" t="s">
        <v>86</v>
      </c>
      <c r="C775" s="28"/>
      <c r="D775" s="13">
        <v>9.7979589711327086E-2</v>
      </c>
      <c r="E775" s="13">
        <v>3.9385867229199387E-2</v>
      </c>
      <c r="F775" s="13">
        <v>5.6949924598665227E-2</v>
      </c>
      <c r="G775" s="13">
        <v>1.7173520594123536E-2</v>
      </c>
      <c r="H775" s="13">
        <v>8.4068306775448409E-2</v>
      </c>
      <c r="I775" s="13">
        <v>5.0458559338461315E-2</v>
      </c>
      <c r="J775" s="13" t="s">
        <v>647</v>
      </c>
      <c r="K775" s="13">
        <v>2.1929934875468602E-2</v>
      </c>
      <c r="L775" s="13">
        <v>2.3833743668968742E-2</v>
      </c>
      <c r="M775" s="13">
        <v>4.0405153982883912E-2</v>
      </c>
      <c r="N775" s="13">
        <v>0.11065666703449983</v>
      </c>
      <c r="O775" s="13">
        <v>0.23541109010475078</v>
      </c>
      <c r="P775" s="13">
        <v>5.2440442408507551E-2</v>
      </c>
      <c r="Q775" s="13">
        <v>2.5056416723565466E-2</v>
      </c>
      <c r="R775" s="13">
        <v>3.8662768765070542E-2</v>
      </c>
      <c r="S775" s="13">
        <v>2.4761820921105921E-2</v>
      </c>
      <c r="T775" s="13">
        <v>3.2693176440900418E-2</v>
      </c>
      <c r="U775" s="13">
        <v>9.4247503481853484E-2</v>
      </c>
      <c r="V775" s="13">
        <v>0.26483474608176849</v>
      </c>
      <c r="W775" s="147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53"/>
    </row>
    <row r="776" spans="1:65">
      <c r="A776" s="29"/>
      <c r="B776" s="3" t="s">
        <v>274</v>
      </c>
      <c r="C776" s="28"/>
      <c r="D776" s="13">
        <v>-7.887284677945916E-2</v>
      </c>
      <c r="E776" s="13">
        <v>5.0084954671416382E-2</v>
      </c>
      <c r="F776" s="13">
        <v>-6.7819320940812777E-2</v>
      </c>
      <c r="G776" s="13">
        <v>-3.0974234811990908E-2</v>
      </c>
      <c r="H776" s="13">
        <v>-5.3081286489283896E-2</v>
      </c>
      <c r="I776" s="13">
        <v>2.339292262906782</v>
      </c>
      <c r="J776" s="13" t="s">
        <v>647</v>
      </c>
      <c r="K776" s="13">
        <v>-8.8671831346979202E-3</v>
      </c>
      <c r="L776" s="13">
        <v>-4.2027760650637513E-2</v>
      </c>
      <c r="M776" s="13">
        <v>7.5876514961591646E-2</v>
      </c>
      <c r="N776" s="13">
        <v>3.1662411607005669E-2</v>
      </c>
      <c r="O776" s="13">
        <v>-0.40310960471308954</v>
      </c>
      <c r="P776" s="13">
        <v>-0.1157179329082807</v>
      </c>
      <c r="Q776" s="13">
        <v>6.8507497735827538E-2</v>
      </c>
      <c r="R776" s="13">
        <v>-6.0450303715048448E-2</v>
      </c>
      <c r="S776" s="13">
        <v>2.1230304047819226E-2</v>
      </c>
      <c r="T776" s="13">
        <v>0.16473691714303107</v>
      </c>
      <c r="U776" s="13">
        <v>0.93805153037601774</v>
      </c>
      <c r="V776" s="13">
        <v>8.3245532187355975E-2</v>
      </c>
      <c r="W776" s="147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53"/>
    </row>
    <row r="777" spans="1:65">
      <c r="A777" s="29"/>
      <c r="B777" s="45" t="s">
        <v>275</v>
      </c>
      <c r="C777" s="46"/>
      <c r="D777" s="44" t="s">
        <v>276</v>
      </c>
      <c r="E777" s="44">
        <v>0.26</v>
      </c>
      <c r="F777" s="44">
        <v>0.81</v>
      </c>
      <c r="G777" s="44">
        <v>0.47</v>
      </c>
      <c r="H777" s="44">
        <v>0.67</v>
      </c>
      <c r="I777" s="44">
        <v>21.03</v>
      </c>
      <c r="J777" s="44">
        <v>40.880000000000003</v>
      </c>
      <c r="K777" s="44">
        <v>0.27</v>
      </c>
      <c r="L777" s="44">
        <v>0.56999999999999995</v>
      </c>
      <c r="M777" s="44">
        <v>0.5</v>
      </c>
      <c r="N777" s="44" t="s">
        <v>276</v>
      </c>
      <c r="O777" s="44">
        <v>3.85</v>
      </c>
      <c r="P777" s="44">
        <v>1.24</v>
      </c>
      <c r="Q777" s="44">
        <v>0.43</v>
      </c>
      <c r="R777" s="44">
        <v>0.74</v>
      </c>
      <c r="S777" s="44">
        <v>0</v>
      </c>
      <c r="T777" s="44">
        <v>1.3</v>
      </c>
      <c r="U777" s="44">
        <v>8.32</v>
      </c>
      <c r="V777" s="44">
        <v>0.56000000000000005</v>
      </c>
      <c r="W777" s="147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53"/>
    </row>
    <row r="778" spans="1:65">
      <c r="B778" s="30" t="s">
        <v>299</v>
      </c>
      <c r="C778" s="20"/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BM778" s="53"/>
    </row>
    <row r="779" spans="1:65">
      <c r="BM779" s="53"/>
    </row>
    <row r="780" spans="1:65" ht="15">
      <c r="B780" s="8" t="s">
        <v>532</v>
      </c>
      <c r="BM780" s="27" t="s">
        <v>66</v>
      </c>
    </row>
    <row r="781" spans="1:65" ht="15">
      <c r="A781" s="24" t="s">
        <v>9</v>
      </c>
      <c r="B781" s="18" t="s">
        <v>118</v>
      </c>
      <c r="C781" s="15" t="s">
        <v>119</v>
      </c>
      <c r="D781" s="16" t="s">
        <v>244</v>
      </c>
      <c r="E781" s="17" t="s">
        <v>244</v>
      </c>
      <c r="F781" s="17" t="s">
        <v>244</v>
      </c>
      <c r="G781" s="17" t="s">
        <v>244</v>
      </c>
      <c r="H781" s="17" t="s">
        <v>244</v>
      </c>
      <c r="I781" s="17" t="s">
        <v>244</v>
      </c>
      <c r="J781" s="17" t="s">
        <v>244</v>
      </c>
      <c r="K781" s="17" t="s">
        <v>244</v>
      </c>
      <c r="L781" s="17" t="s">
        <v>244</v>
      </c>
      <c r="M781" s="17" t="s">
        <v>244</v>
      </c>
      <c r="N781" s="17" t="s">
        <v>244</v>
      </c>
      <c r="O781" s="17" t="s">
        <v>244</v>
      </c>
      <c r="P781" s="17" t="s">
        <v>244</v>
      </c>
      <c r="Q781" s="17" t="s">
        <v>244</v>
      </c>
      <c r="R781" s="17" t="s">
        <v>244</v>
      </c>
      <c r="S781" s="17" t="s">
        <v>244</v>
      </c>
      <c r="T781" s="17" t="s">
        <v>244</v>
      </c>
      <c r="U781" s="17" t="s">
        <v>244</v>
      </c>
      <c r="V781" s="17" t="s">
        <v>244</v>
      </c>
      <c r="W781" s="17" t="s">
        <v>244</v>
      </c>
      <c r="X781" s="147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7">
        <v>1</v>
      </c>
    </row>
    <row r="782" spans="1:65">
      <c r="A782" s="29"/>
      <c r="B782" s="19" t="s">
        <v>245</v>
      </c>
      <c r="C782" s="9" t="s">
        <v>245</v>
      </c>
      <c r="D782" s="145" t="s">
        <v>247</v>
      </c>
      <c r="E782" s="146" t="s">
        <v>248</v>
      </c>
      <c r="F782" s="146" t="s">
        <v>249</v>
      </c>
      <c r="G782" s="146" t="s">
        <v>250</v>
      </c>
      <c r="H782" s="146" t="s">
        <v>287</v>
      </c>
      <c r="I782" s="146" t="s">
        <v>251</v>
      </c>
      <c r="J782" s="146" t="s">
        <v>252</v>
      </c>
      <c r="K782" s="146" t="s">
        <v>253</v>
      </c>
      <c r="L782" s="146" t="s">
        <v>254</v>
      </c>
      <c r="M782" s="146" t="s">
        <v>255</v>
      </c>
      <c r="N782" s="146" t="s">
        <v>256</v>
      </c>
      <c r="O782" s="146" t="s">
        <v>257</v>
      </c>
      <c r="P782" s="146" t="s">
        <v>258</v>
      </c>
      <c r="Q782" s="146" t="s">
        <v>260</v>
      </c>
      <c r="R782" s="146" t="s">
        <v>261</v>
      </c>
      <c r="S782" s="146" t="s">
        <v>262</v>
      </c>
      <c r="T782" s="146" t="s">
        <v>263</v>
      </c>
      <c r="U782" s="146" t="s">
        <v>288</v>
      </c>
      <c r="V782" s="146" t="s">
        <v>290</v>
      </c>
      <c r="W782" s="146" t="s">
        <v>264</v>
      </c>
      <c r="X782" s="147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7" t="s">
        <v>3</v>
      </c>
    </row>
    <row r="783" spans="1:65">
      <c r="A783" s="29"/>
      <c r="B783" s="19"/>
      <c r="C783" s="9"/>
      <c r="D783" s="10" t="s">
        <v>291</v>
      </c>
      <c r="E783" s="11" t="s">
        <v>291</v>
      </c>
      <c r="F783" s="11" t="s">
        <v>121</v>
      </c>
      <c r="G783" s="11" t="s">
        <v>291</v>
      </c>
      <c r="H783" s="11" t="s">
        <v>291</v>
      </c>
      <c r="I783" s="11" t="s">
        <v>121</v>
      </c>
      <c r="J783" s="11" t="s">
        <v>292</v>
      </c>
      <c r="K783" s="11" t="s">
        <v>291</v>
      </c>
      <c r="L783" s="11" t="s">
        <v>291</v>
      </c>
      <c r="M783" s="11" t="s">
        <v>291</v>
      </c>
      <c r="N783" s="11" t="s">
        <v>121</v>
      </c>
      <c r="O783" s="11" t="s">
        <v>121</v>
      </c>
      <c r="P783" s="11" t="s">
        <v>291</v>
      </c>
      <c r="Q783" s="11" t="s">
        <v>292</v>
      </c>
      <c r="R783" s="11" t="s">
        <v>292</v>
      </c>
      <c r="S783" s="11" t="s">
        <v>292</v>
      </c>
      <c r="T783" s="11" t="s">
        <v>292</v>
      </c>
      <c r="U783" s="11" t="s">
        <v>121</v>
      </c>
      <c r="V783" s="11" t="s">
        <v>291</v>
      </c>
      <c r="W783" s="11" t="s">
        <v>291</v>
      </c>
      <c r="X783" s="147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7">
        <v>1</v>
      </c>
    </row>
    <row r="784" spans="1:65">
      <c r="A784" s="29"/>
      <c r="B784" s="19"/>
      <c r="C784" s="9"/>
      <c r="D784" s="25"/>
      <c r="E784" s="25"/>
      <c r="F784" s="25"/>
      <c r="G784" s="25"/>
      <c r="H784" s="25"/>
      <c r="I784" s="25"/>
      <c r="J784" s="25"/>
      <c r="K784" s="25"/>
      <c r="L784" s="25"/>
      <c r="M784" s="25"/>
      <c r="N784" s="25"/>
      <c r="O784" s="25"/>
      <c r="P784" s="25"/>
      <c r="Q784" s="25"/>
      <c r="R784" s="25"/>
      <c r="S784" s="25"/>
      <c r="T784" s="25"/>
      <c r="U784" s="25"/>
      <c r="V784" s="25"/>
      <c r="W784" s="25"/>
      <c r="X784" s="147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7">
        <v>2</v>
      </c>
    </row>
    <row r="785" spans="1:65">
      <c r="A785" s="29"/>
      <c r="B785" s="18">
        <v>1</v>
      </c>
      <c r="C785" s="14">
        <v>1</v>
      </c>
      <c r="D785" s="210">
        <v>23.7</v>
      </c>
      <c r="E785" s="210">
        <v>26.5</v>
      </c>
      <c r="F785" s="210">
        <v>23.7</v>
      </c>
      <c r="G785" s="210">
        <v>23.2</v>
      </c>
      <c r="H785" s="211">
        <v>18.93</v>
      </c>
      <c r="I785" s="210">
        <v>23.721651982378852</v>
      </c>
      <c r="J785" s="210">
        <v>27</v>
      </c>
      <c r="K785" s="210">
        <v>25.5</v>
      </c>
      <c r="L785" s="211">
        <v>19.8</v>
      </c>
      <c r="M785" s="210">
        <v>24.8</v>
      </c>
      <c r="N785" s="210">
        <v>23</v>
      </c>
      <c r="O785" s="210">
        <v>25</v>
      </c>
      <c r="P785" s="210">
        <v>23.5</v>
      </c>
      <c r="Q785" s="210">
        <v>24.1</v>
      </c>
      <c r="R785" s="210">
        <v>24.8</v>
      </c>
      <c r="S785" s="210">
        <v>24.895350381002164</v>
      </c>
      <c r="T785" s="211">
        <v>26</v>
      </c>
      <c r="U785" s="210">
        <v>24.205540607550581</v>
      </c>
      <c r="V785" s="210">
        <v>25.7</v>
      </c>
      <c r="W785" s="210">
        <v>24.3</v>
      </c>
      <c r="X785" s="212"/>
      <c r="Y785" s="213"/>
      <c r="Z785" s="213"/>
      <c r="AA785" s="213"/>
      <c r="AB785" s="213"/>
      <c r="AC785" s="213"/>
      <c r="AD785" s="213"/>
      <c r="AE785" s="213"/>
      <c r="AF785" s="213"/>
      <c r="AG785" s="213"/>
      <c r="AH785" s="213"/>
      <c r="AI785" s="213"/>
      <c r="AJ785" s="213"/>
      <c r="AK785" s="213"/>
      <c r="AL785" s="213"/>
      <c r="AM785" s="213"/>
      <c r="AN785" s="213"/>
      <c r="AO785" s="213"/>
      <c r="AP785" s="213"/>
      <c r="AQ785" s="213"/>
      <c r="AR785" s="213"/>
      <c r="AS785" s="213"/>
      <c r="AT785" s="213"/>
      <c r="AU785" s="213"/>
      <c r="AV785" s="213"/>
      <c r="AW785" s="213"/>
      <c r="AX785" s="213"/>
      <c r="AY785" s="213"/>
      <c r="AZ785" s="213"/>
      <c r="BA785" s="213"/>
      <c r="BB785" s="213"/>
      <c r="BC785" s="213"/>
      <c r="BD785" s="213"/>
      <c r="BE785" s="213"/>
      <c r="BF785" s="213"/>
      <c r="BG785" s="213"/>
      <c r="BH785" s="213"/>
      <c r="BI785" s="213"/>
      <c r="BJ785" s="213"/>
      <c r="BK785" s="213"/>
      <c r="BL785" s="213"/>
      <c r="BM785" s="214">
        <v>1</v>
      </c>
    </row>
    <row r="786" spans="1:65">
      <c r="A786" s="29"/>
      <c r="B786" s="19">
        <v>1</v>
      </c>
      <c r="C786" s="9">
        <v>2</v>
      </c>
      <c r="D786" s="216">
        <v>23.5</v>
      </c>
      <c r="E786" s="216">
        <v>26.1</v>
      </c>
      <c r="F786" s="216">
        <v>23.2</v>
      </c>
      <c r="G786" s="216">
        <v>24.2</v>
      </c>
      <c r="H786" s="217">
        <v>19.61</v>
      </c>
      <c r="I786" s="216">
        <v>23.443623348017617</v>
      </c>
      <c r="J786" s="216">
        <v>26.2</v>
      </c>
      <c r="K786" s="216">
        <v>24.6</v>
      </c>
      <c r="L786" s="217">
        <v>18</v>
      </c>
      <c r="M786" s="216">
        <v>25.8</v>
      </c>
      <c r="N786" s="216">
        <v>23</v>
      </c>
      <c r="O786" s="216">
        <v>24.8</v>
      </c>
      <c r="P786" s="216">
        <v>23.7</v>
      </c>
      <c r="Q786" s="216">
        <v>24.4</v>
      </c>
      <c r="R786" s="216">
        <v>24.7</v>
      </c>
      <c r="S786" s="216">
        <v>24.558965430202267</v>
      </c>
      <c r="T786" s="217">
        <v>26.7</v>
      </c>
      <c r="U786" s="216">
        <v>23.938304689766191</v>
      </c>
      <c r="V786" s="216">
        <v>25.3</v>
      </c>
      <c r="W786" s="216">
        <v>24.2</v>
      </c>
      <c r="X786" s="212"/>
      <c r="Y786" s="213"/>
      <c r="Z786" s="213"/>
      <c r="AA786" s="213"/>
      <c r="AB786" s="213"/>
      <c r="AC786" s="213"/>
      <c r="AD786" s="213"/>
      <c r="AE786" s="213"/>
      <c r="AF786" s="213"/>
      <c r="AG786" s="213"/>
      <c r="AH786" s="213"/>
      <c r="AI786" s="213"/>
      <c r="AJ786" s="213"/>
      <c r="AK786" s="213"/>
      <c r="AL786" s="213"/>
      <c r="AM786" s="213"/>
      <c r="AN786" s="213"/>
      <c r="AO786" s="213"/>
      <c r="AP786" s="213"/>
      <c r="AQ786" s="213"/>
      <c r="AR786" s="213"/>
      <c r="AS786" s="213"/>
      <c r="AT786" s="213"/>
      <c r="AU786" s="213"/>
      <c r="AV786" s="213"/>
      <c r="AW786" s="213"/>
      <c r="AX786" s="213"/>
      <c r="AY786" s="213"/>
      <c r="AZ786" s="213"/>
      <c r="BA786" s="213"/>
      <c r="BB786" s="213"/>
      <c r="BC786" s="213"/>
      <c r="BD786" s="213"/>
      <c r="BE786" s="213"/>
      <c r="BF786" s="213"/>
      <c r="BG786" s="213"/>
      <c r="BH786" s="213"/>
      <c r="BI786" s="213"/>
      <c r="BJ786" s="213"/>
      <c r="BK786" s="213"/>
      <c r="BL786" s="213"/>
      <c r="BM786" s="214">
        <v>15</v>
      </c>
    </row>
    <row r="787" spans="1:65">
      <c r="A787" s="29"/>
      <c r="B787" s="19">
        <v>1</v>
      </c>
      <c r="C787" s="9">
        <v>3</v>
      </c>
      <c r="D787" s="216">
        <v>23.6</v>
      </c>
      <c r="E787" s="216">
        <v>25</v>
      </c>
      <c r="F787" s="216">
        <v>23.6</v>
      </c>
      <c r="G787" s="216">
        <v>23.6</v>
      </c>
      <c r="H787" s="217">
        <v>19.77</v>
      </c>
      <c r="I787" s="216">
        <v>23.855517621145371</v>
      </c>
      <c r="J787" s="216">
        <v>26.1</v>
      </c>
      <c r="K787" s="216">
        <v>25.1</v>
      </c>
      <c r="L787" s="217">
        <v>20.399999999999999</v>
      </c>
      <c r="M787" s="216">
        <v>25.2</v>
      </c>
      <c r="N787" s="216">
        <v>23</v>
      </c>
      <c r="O787" s="216">
        <v>24.9</v>
      </c>
      <c r="P787" s="216">
        <v>23.9</v>
      </c>
      <c r="Q787" s="216">
        <v>24.5</v>
      </c>
      <c r="R787" s="216">
        <v>24.6</v>
      </c>
      <c r="S787" s="216">
        <v>24.786394847976513</v>
      </c>
      <c r="T787" s="217">
        <v>27.1</v>
      </c>
      <c r="U787" s="216">
        <v>24.13268728908076</v>
      </c>
      <c r="V787" s="216">
        <v>25.5</v>
      </c>
      <c r="W787" s="216">
        <v>24.9</v>
      </c>
      <c r="X787" s="212"/>
      <c r="Y787" s="213"/>
      <c r="Z787" s="213"/>
      <c r="AA787" s="213"/>
      <c r="AB787" s="213"/>
      <c r="AC787" s="213"/>
      <c r="AD787" s="213"/>
      <c r="AE787" s="213"/>
      <c r="AF787" s="213"/>
      <c r="AG787" s="213"/>
      <c r="AH787" s="213"/>
      <c r="AI787" s="213"/>
      <c r="AJ787" s="213"/>
      <c r="AK787" s="213"/>
      <c r="AL787" s="213"/>
      <c r="AM787" s="213"/>
      <c r="AN787" s="213"/>
      <c r="AO787" s="213"/>
      <c r="AP787" s="213"/>
      <c r="AQ787" s="213"/>
      <c r="AR787" s="213"/>
      <c r="AS787" s="213"/>
      <c r="AT787" s="213"/>
      <c r="AU787" s="213"/>
      <c r="AV787" s="213"/>
      <c r="AW787" s="213"/>
      <c r="AX787" s="213"/>
      <c r="AY787" s="213"/>
      <c r="AZ787" s="213"/>
      <c r="BA787" s="213"/>
      <c r="BB787" s="213"/>
      <c r="BC787" s="213"/>
      <c r="BD787" s="213"/>
      <c r="BE787" s="213"/>
      <c r="BF787" s="213"/>
      <c r="BG787" s="213"/>
      <c r="BH787" s="213"/>
      <c r="BI787" s="213"/>
      <c r="BJ787" s="213"/>
      <c r="BK787" s="213"/>
      <c r="BL787" s="213"/>
      <c r="BM787" s="214">
        <v>16</v>
      </c>
    </row>
    <row r="788" spans="1:65">
      <c r="A788" s="29"/>
      <c r="B788" s="19">
        <v>1</v>
      </c>
      <c r="C788" s="9">
        <v>4</v>
      </c>
      <c r="D788" s="216">
        <v>23.7</v>
      </c>
      <c r="E788" s="216">
        <v>25.9</v>
      </c>
      <c r="F788" s="216">
        <v>23.7</v>
      </c>
      <c r="G788" s="216">
        <v>24.1</v>
      </c>
      <c r="H788" s="217">
        <v>19.68</v>
      </c>
      <c r="I788" s="216">
        <v>23.701057268722462</v>
      </c>
      <c r="J788" s="216">
        <v>24.4</v>
      </c>
      <c r="K788" s="216">
        <v>25.6</v>
      </c>
      <c r="L788" s="217">
        <v>18.600000000000001</v>
      </c>
      <c r="M788" s="216">
        <v>25.2</v>
      </c>
      <c r="N788" s="216">
        <v>23</v>
      </c>
      <c r="O788" s="216">
        <v>24.5</v>
      </c>
      <c r="P788" s="216">
        <v>24.6</v>
      </c>
      <c r="Q788" s="216">
        <v>23.5</v>
      </c>
      <c r="R788" s="216">
        <v>24.4</v>
      </c>
      <c r="S788" s="216">
        <v>25.053364299541538</v>
      </c>
      <c r="T788" s="217">
        <v>26.9</v>
      </c>
      <c r="U788" s="216">
        <v>24.11262527319894</v>
      </c>
      <c r="V788" s="216">
        <v>25.5</v>
      </c>
      <c r="W788" s="216">
        <v>24</v>
      </c>
      <c r="X788" s="212"/>
      <c r="Y788" s="213"/>
      <c r="Z788" s="213"/>
      <c r="AA788" s="213"/>
      <c r="AB788" s="213"/>
      <c r="AC788" s="213"/>
      <c r="AD788" s="213"/>
      <c r="AE788" s="213"/>
      <c r="AF788" s="213"/>
      <c r="AG788" s="213"/>
      <c r="AH788" s="213"/>
      <c r="AI788" s="213"/>
      <c r="AJ788" s="213"/>
      <c r="AK788" s="213"/>
      <c r="AL788" s="213"/>
      <c r="AM788" s="213"/>
      <c r="AN788" s="213"/>
      <c r="AO788" s="213"/>
      <c r="AP788" s="213"/>
      <c r="AQ788" s="213"/>
      <c r="AR788" s="213"/>
      <c r="AS788" s="213"/>
      <c r="AT788" s="213"/>
      <c r="AU788" s="213"/>
      <c r="AV788" s="213"/>
      <c r="AW788" s="213"/>
      <c r="AX788" s="213"/>
      <c r="AY788" s="213"/>
      <c r="AZ788" s="213"/>
      <c r="BA788" s="213"/>
      <c r="BB788" s="213"/>
      <c r="BC788" s="213"/>
      <c r="BD788" s="213"/>
      <c r="BE788" s="213"/>
      <c r="BF788" s="213"/>
      <c r="BG788" s="213"/>
      <c r="BH788" s="213"/>
      <c r="BI788" s="213"/>
      <c r="BJ788" s="213"/>
      <c r="BK788" s="213"/>
      <c r="BL788" s="213"/>
      <c r="BM788" s="214">
        <v>24.420232635727476</v>
      </c>
    </row>
    <row r="789" spans="1:65">
      <c r="A789" s="29"/>
      <c r="B789" s="19">
        <v>1</v>
      </c>
      <c r="C789" s="9">
        <v>5</v>
      </c>
      <c r="D789" s="216">
        <v>24.5</v>
      </c>
      <c r="E789" s="216">
        <v>26</v>
      </c>
      <c r="F789" s="216">
        <v>23.7</v>
      </c>
      <c r="G789" s="216">
        <v>23</v>
      </c>
      <c r="H789" s="217">
        <v>21.01</v>
      </c>
      <c r="I789" s="216">
        <v>23.340649779735678</v>
      </c>
      <c r="J789" s="216">
        <v>23</v>
      </c>
      <c r="K789" s="216">
        <v>25.6</v>
      </c>
      <c r="L789" s="217">
        <v>19</v>
      </c>
      <c r="M789" s="216">
        <v>24.9</v>
      </c>
      <c r="N789" s="216">
        <v>23</v>
      </c>
      <c r="O789" s="216">
        <v>23.1</v>
      </c>
      <c r="P789" s="216">
        <v>23.6</v>
      </c>
      <c r="Q789" s="216">
        <v>24.2</v>
      </c>
      <c r="R789" s="216">
        <v>24.8</v>
      </c>
      <c r="S789" s="216">
        <v>24.683885807013596</v>
      </c>
      <c r="T789" s="217">
        <v>27.4</v>
      </c>
      <c r="U789" s="216">
        <v>24.078102287572989</v>
      </c>
      <c r="V789" s="216">
        <v>24.9</v>
      </c>
      <c r="W789" s="216">
        <v>24.8</v>
      </c>
      <c r="X789" s="212"/>
      <c r="Y789" s="213"/>
      <c r="Z789" s="213"/>
      <c r="AA789" s="213"/>
      <c r="AB789" s="213"/>
      <c r="AC789" s="213"/>
      <c r="AD789" s="213"/>
      <c r="AE789" s="213"/>
      <c r="AF789" s="213"/>
      <c r="AG789" s="213"/>
      <c r="AH789" s="213"/>
      <c r="AI789" s="213"/>
      <c r="AJ789" s="213"/>
      <c r="AK789" s="213"/>
      <c r="AL789" s="213"/>
      <c r="AM789" s="213"/>
      <c r="AN789" s="213"/>
      <c r="AO789" s="213"/>
      <c r="AP789" s="213"/>
      <c r="AQ789" s="213"/>
      <c r="AR789" s="213"/>
      <c r="AS789" s="213"/>
      <c r="AT789" s="213"/>
      <c r="AU789" s="213"/>
      <c r="AV789" s="213"/>
      <c r="AW789" s="213"/>
      <c r="AX789" s="213"/>
      <c r="AY789" s="213"/>
      <c r="AZ789" s="213"/>
      <c r="BA789" s="213"/>
      <c r="BB789" s="213"/>
      <c r="BC789" s="213"/>
      <c r="BD789" s="213"/>
      <c r="BE789" s="213"/>
      <c r="BF789" s="213"/>
      <c r="BG789" s="213"/>
      <c r="BH789" s="213"/>
      <c r="BI789" s="213"/>
      <c r="BJ789" s="213"/>
      <c r="BK789" s="213"/>
      <c r="BL789" s="213"/>
      <c r="BM789" s="214">
        <v>57</v>
      </c>
    </row>
    <row r="790" spans="1:65">
      <c r="A790" s="29"/>
      <c r="B790" s="19">
        <v>1</v>
      </c>
      <c r="C790" s="9">
        <v>6</v>
      </c>
      <c r="D790" s="216">
        <v>24.6</v>
      </c>
      <c r="E790" s="216">
        <v>25.6</v>
      </c>
      <c r="F790" s="216">
        <v>23.5</v>
      </c>
      <c r="G790" s="216">
        <v>23</v>
      </c>
      <c r="H790" s="217">
        <v>20.46</v>
      </c>
      <c r="I790" s="216">
        <v>23.680462555066075</v>
      </c>
      <c r="J790" s="216">
        <v>24.5</v>
      </c>
      <c r="K790" s="216">
        <v>26.4</v>
      </c>
      <c r="L790" s="217">
        <v>20</v>
      </c>
      <c r="M790" s="216">
        <v>25.9</v>
      </c>
      <c r="N790" s="216">
        <v>23</v>
      </c>
      <c r="O790" s="216">
        <v>24.4</v>
      </c>
      <c r="P790" s="216">
        <v>24.4</v>
      </c>
      <c r="Q790" s="216">
        <v>24.3</v>
      </c>
      <c r="R790" s="216">
        <v>24.6</v>
      </c>
      <c r="S790" s="216">
        <v>25.334719174320863</v>
      </c>
      <c r="T790" s="217">
        <v>27.1</v>
      </c>
      <c r="U790" s="216">
        <v>23.940826201910589</v>
      </c>
      <c r="V790" s="216">
        <v>24.4</v>
      </c>
      <c r="W790" s="216">
        <v>23.6</v>
      </c>
      <c r="X790" s="212"/>
      <c r="Y790" s="213"/>
      <c r="Z790" s="213"/>
      <c r="AA790" s="213"/>
      <c r="AB790" s="213"/>
      <c r="AC790" s="213"/>
      <c r="AD790" s="213"/>
      <c r="AE790" s="213"/>
      <c r="AF790" s="213"/>
      <c r="AG790" s="213"/>
      <c r="AH790" s="213"/>
      <c r="AI790" s="213"/>
      <c r="AJ790" s="213"/>
      <c r="AK790" s="213"/>
      <c r="AL790" s="213"/>
      <c r="AM790" s="213"/>
      <c r="AN790" s="213"/>
      <c r="AO790" s="213"/>
      <c r="AP790" s="213"/>
      <c r="AQ790" s="213"/>
      <c r="AR790" s="213"/>
      <c r="AS790" s="213"/>
      <c r="AT790" s="213"/>
      <c r="AU790" s="213"/>
      <c r="AV790" s="213"/>
      <c r="AW790" s="213"/>
      <c r="AX790" s="213"/>
      <c r="AY790" s="213"/>
      <c r="AZ790" s="213"/>
      <c r="BA790" s="213"/>
      <c r="BB790" s="213"/>
      <c r="BC790" s="213"/>
      <c r="BD790" s="213"/>
      <c r="BE790" s="213"/>
      <c r="BF790" s="213"/>
      <c r="BG790" s="213"/>
      <c r="BH790" s="213"/>
      <c r="BI790" s="213"/>
      <c r="BJ790" s="213"/>
      <c r="BK790" s="213"/>
      <c r="BL790" s="213"/>
      <c r="BM790" s="218"/>
    </row>
    <row r="791" spans="1:65">
      <c r="A791" s="29"/>
      <c r="B791" s="20" t="s">
        <v>271</v>
      </c>
      <c r="C791" s="12"/>
      <c r="D791" s="219">
        <v>23.933333333333337</v>
      </c>
      <c r="E791" s="219">
        <v>25.849999999999998</v>
      </c>
      <c r="F791" s="219">
        <v>23.566666666666666</v>
      </c>
      <c r="G791" s="219">
        <v>23.516666666666666</v>
      </c>
      <c r="H791" s="219">
        <v>19.91</v>
      </c>
      <c r="I791" s="219">
        <v>23.623827092511007</v>
      </c>
      <c r="J791" s="219">
        <v>25.200000000000003</v>
      </c>
      <c r="K791" s="219">
        <v>25.466666666666669</v>
      </c>
      <c r="L791" s="219">
        <v>19.3</v>
      </c>
      <c r="M791" s="219">
        <v>25.3</v>
      </c>
      <c r="N791" s="219">
        <v>23</v>
      </c>
      <c r="O791" s="219">
        <v>24.45</v>
      </c>
      <c r="P791" s="219">
        <v>23.95</v>
      </c>
      <c r="Q791" s="219">
        <v>24.166666666666668</v>
      </c>
      <c r="R791" s="219">
        <v>24.650000000000002</v>
      </c>
      <c r="S791" s="219">
        <v>24.885446656676155</v>
      </c>
      <c r="T791" s="219">
        <v>26.866666666666671</v>
      </c>
      <c r="U791" s="219">
        <v>24.068014391513344</v>
      </c>
      <c r="V791" s="219">
        <v>25.216666666666669</v>
      </c>
      <c r="W791" s="219">
        <v>24.3</v>
      </c>
      <c r="X791" s="212"/>
      <c r="Y791" s="213"/>
      <c r="Z791" s="213"/>
      <c r="AA791" s="213"/>
      <c r="AB791" s="213"/>
      <c r="AC791" s="213"/>
      <c r="AD791" s="213"/>
      <c r="AE791" s="213"/>
      <c r="AF791" s="213"/>
      <c r="AG791" s="213"/>
      <c r="AH791" s="213"/>
      <c r="AI791" s="213"/>
      <c r="AJ791" s="213"/>
      <c r="AK791" s="213"/>
      <c r="AL791" s="213"/>
      <c r="AM791" s="213"/>
      <c r="AN791" s="213"/>
      <c r="AO791" s="213"/>
      <c r="AP791" s="213"/>
      <c r="AQ791" s="213"/>
      <c r="AR791" s="213"/>
      <c r="AS791" s="213"/>
      <c r="AT791" s="213"/>
      <c r="AU791" s="213"/>
      <c r="AV791" s="213"/>
      <c r="AW791" s="213"/>
      <c r="AX791" s="213"/>
      <c r="AY791" s="213"/>
      <c r="AZ791" s="213"/>
      <c r="BA791" s="213"/>
      <c r="BB791" s="213"/>
      <c r="BC791" s="213"/>
      <c r="BD791" s="213"/>
      <c r="BE791" s="213"/>
      <c r="BF791" s="213"/>
      <c r="BG791" s="213"/>
      <c r="BH791" s="213"/>
      <c r="BI791" s="213"/>
      <c r="BJ791" s="213"/>
      <c r="BK791" s="213"/>
      <c r="BL791" s="213"/>
      <c r="BM791" s="218"/>
    </row>
    <row r="792" spans="1:65">
      <c r="A792" s="29"/>
      <c r="B792" s="3" t="s">
        <v>272</v>
      </c>
      <c r="C792" s="28"/>
      <c r="D792" s="216">
        <v>23.7</v>
      </c>
      <c r="E792" s="216">
        <v>25.95</v>
      </c>
      <c r="F792" s="216">
        <v>23.65</v>
      </c>
      <c r="G792" s="216">
        <v>23.4</v>
      </c>
      <c r="H792" s="216">
        <v>19.725000000000001</v>
      </c>
      <c r="I792" s="216">
        <v>23.690759911894268</v>
      </c>
      <c r="J792" s="216">
        <v>25.3</v>
      </c>
      <c r="K792" s="216">
        <v>25.55</v>
      </c>
      <c r="L792" s="216">
        <v>19.399999999999999</v>
      </c>
      <c r="M792" s="216">
        <v>25.2</v>
      </c>
      <c r="N792" s="216">
        <v>23</v>
      </c>
      <c r="O792" s="216">
        <v>24.65</v>
      </c>
      <c r="P792" s="216">
        <v>23.799999999999997</v>
      </c>
      <c r="Q792" s="216">
        <v>24.25</v>
      </c>
      <c r="R792" s="216">
        <v>24.65</v>
      </c>
      <c r="S792" s="216">
        <v>24.840872614489339</v>
      </c>
      <c r="T792" s="216">
        <v>27</v>
      </c>
      <c r="U792" s="216">
        <v>24.095363780385966</v>
      </c>
      <c r="V792" s="216">
        <v>25.4</v>
      </c>
      <c r="W792" s="216">
        <v>24.25</v>
      </c>
      <c r="X792" s="212"/>
      <c r="Y792" s="213"/>
      <c r="Z792" s="213"/>
      <c r="AA792" s="213"/>
      <c r="AB792" s="213"/>
      <c r="AC792" s="213"/>
      <c r="AD792" s="213"/>
      <c r="AE792" s="213"/>
      <c r="AF792" s="213"/>
      <c r="AG792" s="213"/>
      <c r="AH792" s="213"/>
      <c r="AI792" s="213"/>
      <c r="AJ792" s="213"/>
      <c r="AK792" s="213"/>
      <c r="AL792" s="213"/>
      <c r="AM792" s="213"/>
      <c r="AN792" s="213"/>
      <c r="AO792" s="213"/>
      <c r="AP792" s="213"/>
      <c r="AQ792" s="213"/>
      <c r="AR792" s="213"/>
      <c r="AS792" s="213"/>
      <c r="AT792" s="213"/>
      <c r="AU792" s="213"/>
      <c r="AV792" s="213"/>
      <c r="AW792" s="213"/>
      <c r="AX792" s="213"/>
      <c r="AY792" s="213"/>
      <c r="AZ792" s="213"/>
      <c r="BA792" s="213"/>
      <c r="BB792" s="213"/>
      <c r="BC792" s="213"/>
      <c r="BD792" s="213"/>
      <c r="BE792" s="213"/>
      <c r="BF792" s="213"/>
      <c r="BG792" s="213"/>
      <c r="BH792" s="213"/>
      <c r="BI792" s="213"/>
      <c r="BJ792" s="213"/>
      <c r="BK792" s="213"/>
      <c r="BL792" s="213"/>
      <c r="BM792" s="218"/>
    </row>
    <row r="793" spans="1:65">
      <c r="A793" s="29"/>
      <c r="B793" s="3" t="s">
        <v>273</v>
      </c>
      <c r="C793" s="28"/>
      <c r="D793" s="23">
        <v>0.48442405665559896</v>
      </c>
      <c r="E793" s="23">
        <v>0.50892042599997889</v>
      </c>
      <c r="F793" s="23">
        <v>0.19663841605003501</v>
      </c>
      <c r="G793" s="23">
        <v>0.53820689949745815</v>
      </c>
      <c r="H793" s="23">
        <v>0.72600275481571086</v>
      </c>
      <c r="I793" s="23">
        <v>0.1923980591758146</v>
      </c>
      <c r="J793" s="23">
        <v>1.4845874847916509</v>
      </c>
      <c r="K793" s="23">
        <v>0.59888785817268464</v>
      </c>
      <c r="L793" s="23">
        <v>0.9186947262284676</v>
      </c>
      <c r="M793" s="23">
        <v>0.45607017003965511</v>
      </c>
      <c r="N793" s="23">
        <v>0</v>
      </c>
      <c r="O793" s="23">
        <v>0.70071392165419333</v>
      </c>
      <c r="P793" s="23">
        <v>0.45055521304275242</v>
      </c>
      <c r="Q793" s="23">
        <v>0.35590260840104354</v>
      </c>
      <c r="R793" s="23">
        <v>0.15165750888103152</v>
      </c>
      <c r="S793" s="23">
        <v>0.27826902156548577</v>
      </c>
      <c r="T793" s="23">
        <v>0.48442405665559862</v>
      </c>
      <c r="U793" s="23">
        <v>0.10787899006824685</v>
      </c>
      <c r="V793" s="23">
        <v>0.48339080118126704</v>
      </c>
      <c r="W793" s="23">
        <v>0.48989794855663504</v>
      </c>
      <c r="X793" s="147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53"/>
    </row>
    <row r="794" spans="1:65">
      <c r="A794" s="29"/>
      <c r="B794" s="3" t="s">
        <v>86</v>
      </c>
      <c r="C794" s="28"/>
      <c r="D794" s="13">
        <v>2.0240559470289646E-2</v>
      </c>
      <c r="E794" s="13">
        <v>1.9687443945840578E-2</v>
      </c>
      <c r="F794" s="13">
        <v>8.3439214731273696E-3</v>
      </c>
      <c r="G794" s="13">
        <v>2.2886189914845846E-2</v>
      </c>
      <c r="H794" s="13">
        <v>3.6464226761210992E-2</v>
      </c>
      <c r="I794" s="13">
        <v>8.1442375285927619E-3</v>
      </c>
      <c r="J794" s="13">
        <v>5.8912201777446459E-2</v>
      </c>
      <c r="K794" s="13">
        <v>2.3516538933482378E-2</v>
      </c>
      <c r="L794" s="13">
        <v>4.7600763017019043E-2</v>
      </c>
      <c r="M794" s="13">
        <v>1.8026488934373718E-2</v>
      </c>
      <c r="N794" s="13">
        <v>0</v>
      </c>
      <c r="O794" s="13">
        <v>2.8659056100376005E-2</v>
      </c>
      <c r="P794" s="13">
        <v>1.8812326223079434E-2</v>
      </c>
      <c r="Q794" s="13">
        <v>1.4727004485560422E-2</v>
      </c>
      <c r="R794" s="13">
        <v>6.1524344373643618E-3</v>
      </c>
      <c r="S794" s="13">
        <v>1.1181998274113076E-2</v>
      </c>
      <c r="T794" s="13">
        <v>1.8030672083955281E-2</v>
      </c>
      <c r="U794" s="13">
        <v>4.4822555078031781E-3</v>
      </c>
      <c r="V794" s="13">
        <v>1.9169496411682762E-2</v>
      </c>
      <c r="W794" s="13">
        <v>2.0160409405622842E-2</v>
      </c>
      <c r="X794" s="147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53"/>
    </row>
    <row r="795" spans="1:65">
      <c r="A795" s="29"/>
      <c r="B795" s="3" t="s">
        <v>274</v>
      </c>
      <c r="C795" s="28"/>
      <c r="D795" s="13">
        <v>-1.9938356429978987E-2</v>
      </c>
      <c r="E795" s="13">
        <v>5.8548474357313474E-2</v>
      </c>
      <c r="F795" s="13">
        <v>-3.4953228406678583E-2</v>
      </c>
      <c r="G795" s="13">
        <v>-3.7000710948955851E-2</v>
      </c>
      <c r="H795" s="13">
        <v>-0.18469245166521797</v>
      </c>
      <c r="I795" s="13">
        <v>-3.2612528926170281E-2</v>
      </c>
      <c r="J795" s="13">
        <v>3.1931201307710211E-2</v>
      </c>
      <c r="K795" s="13">
        <v>4.2851108199855048E-2</v>
      </c>
      <c r="L795" s="13">
        <v>-0.20967173868099986</v>
      </c>
      <c r="M795" s="13">
        <v>3.6026166392264525E-2</v>
      </c>
      <c r="N795" s="13">
        <v>-5.8158030552486917E-2</v>
      </c>
      <c r="O795" s="13">
        <v>1.2189631735519679E-3</v>
      </c>
      <c r="P795" s="13">
        <v>-1.9255862249220046E-2</v>
      </c>
      <c r="Q795" s="13">
        <v>-1.0383437899352144E-2</v>
      </c>
      <c r="R795" s="13">
        <v>9.4088933426608179E-3</v>
      </c>
      <c r="S795" s="13">
        <v>1.9050351726300097E-2</v>
      </c>
      <c r="T795" s="13">
        <v>0.100180619383617</v>
      </c>
      <c r="U795" s="13">
        <v>-1.4423214121999317E-2</v>
      </c>
      <c r="V795" s="13">
        <v>3.2613695488469041E-2</v>
      </c>
      <c r="W795" s="13">
        <v>-4.923484453279614E-3</v>
      </c>
      <c r="X795" s="147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3"/>
    </row>
    <row r="796" spans="1:65">
      <c r="A796" s="29"/>
      <c r="B796" s="45" t="s">
        <v>275</v>
      </c>
      <c r="C796" s="46"/>
      <c r="D796" s="44">
        <v>0.28999999999999998</v>
      </c>
      <c r="E796" s="44">
        <v>1.58</v>
      </c>
      <c r="F796" s="44">
        <v>0.65</v>
      </c>
      <c r="G796" s="44">
        <v>0.7</v>
      </c>
      <c r="H796" s="44">
        <v>4.21</v>
      </c>
      <c r="I796" s="44">
        <v>0.59</v>
      </c>
      <c r="J796" s="44">
        <v>0.94</v>
      </c>
      <c r="K796" s="44">
        <v>1.2</v>
      </c>
      <c r="L796" s="44">
        <v>4.8099999999999996</v>
      </c>
      <c r="M796" s="44">
        <v>1.04</v>
      </c>
      <c r="N796" s="44">
        <v>1.2</v>
      </c>
      <c r="O796" s="44">
        <v>0.21</v>
      </c>
      <c r="P796" s="44">
        <v>0.28000000000000003</v>
      </c>
      <c r="Q796" s="44">
        <v>0.06</v>
      </c>
      <c r="R796" s="44">
        <v>0.41</v>
      </c>
      <c r="S796" s="44">
        <v>0.64</v>
      </c>
      <c r="T796" s="44">
        <v>2.57</v>
      </c>
      <c r="U796" s="44">
        <v>0.16</v>
      </c>
      <c r="V796" s="44">
        <v>0.96</v>
      </c>
      <c r="W796" s="44">
        <v>0.06</v>
      </c>
      <c r="X796" s="147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3"/>
    </row>
    <row r="797" spans="1:65">
      <c r="B797" s="30"/>
      <c r="C797" s="20"/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BM797" s="53"/>
    </row>
    <row r="798" spans="1:65" ht="15">
      <c r="B798" s="8" t="s">
        <v>533</v>
      </c>
      <c r="BM798" s="27" t="s">
        <v>66</v>
      </c>
    </row>
    <row r="799" spans="1:65" ht="15">
      <c r="A799" s="24" t="s">
        <v>61</v>
      </c>
      <c r="B799" s="18" t="s">
        <v>118</v>
      </c>
      <c r="C799" s="15" t="s">
        <v>119</v>
      </c>
      <c r="D799" s="16" t="s">
        <v>244</v>
      </c>
      <c r="E799" s="17" t="s">
        <v>244</v>
      </c>
      <c r="F799" s="17" t="s">
        <v>244</v>
      </c>
      <c r="G799" s="17" t="s">
        <v>244</v>
      </c>
      <c r="H799" s="17" t="s">
        <v>244</v>
      </c>
      <c r="I799" s="17" t="s">
        <v>244</v>
      </c>
      <c r="J799" s="17" t="s">
        <v>244</v>
      </c>
      <c r="K799" s="17" t="s">
        <v>244</v>
      </c>
      <c r="L799" s="17" t="s">
        <v>244</v>
      </c>
      <c r="M799" s="17" t="s">
        <v>244</v>
      </c>
      <c r="N799" s="17" t="s">
        <v>244</v>
      </c>
      <c r="O799" s="17" t="s">
        <v>244</v>
      </c>
      <c r="P799" s="17" t="s">
        <v>244</v>
      </c>
      <c r="Q799" s="17" t="s">
        <v>244</v>
      </c>
      <c r="R799" s="17" t="s">
        <v>244</v>
      </c>
      <c r="S799" s="17" t="s">
        <v>244</v>
      </c>
      <c r="T799" s="17" t="s">
        <v>244</v>
      </c>
      <c r="U799" s="17" t="s">
        <v>244</v>
      </c>
      <c r="V799" s="147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7">
        <v>1</v>
      </c>
    </row>
    <row r="800" spans="1:65">
      <c r="A800" s="29"/>
      <c r="B800" s="19" t="s">
        <v>245</v>
      </c>
      <c r="C800" s="9" t="s">
        <v>245</v>
      </c>
      <c r="D800" s="145" t="s">
        <v>247</v>
      </c>
      <c r="E800" s="146" t="s">
        <v>248</v>
      </c>
      <c r="F800" s="146" t="s">
        <v>249</v>
      </c>
      <c r="G800" s="146" t="s">
        <v>250</v>
      </c>
      <c r="H800" s="146" t="s">
        <v>287</v>
      </c>
      <c r="I800" s="146" t="s">
        <v>252</v>
      </c>
      <c r="J800" s="146" t="s">
        <v>253</v>
      </c>
      <c r="K800" s="146" t="s">
        <v>254</v>
      </c>
      <c r="L800" s="146" t="s">
        <v>255</v>
      </c>
      <c r="M800" s="146" t="s">
        <v>256</v>
      </c>
      <c r="N800" s="146" t="s">
        <v>257</v>
      </c>
      <c r="O800" s="146" t="s">
        <v>258</v>
      </c>
      <c r="P800" s="146" t="s">
        <v>260</v>
      </c>
      <c r="Q800" s="146" t="s">
        <v>261</v>
      </c>
      <c r="R800" s="146" t="s">
        <v>262</v>
      </c>
      <c r="S800" s="146" t="s">
        <v>288</v>
      </c>
      <c r="T800" s="146" t="s">
        <v>290</v>
      </c>
      <c r="U800" s="146" t="s">
        <v>264</v>
      </c>
      <c r="V800" s="147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7" t="s">
        <v>3</v>
      </c>
    </row>
    <row r="801" spans="1:65">
      <c r="A801" s="29"/>
      <c r="B801" s="19"/>
      <c r="C801" s="9"/>
      <c r="D801" s="10" t="s">
        <v>291</v>
      </c>
      <c r="E801" s="11" t="s">
        <v>291</v>
      </c>
      <c r="F801" s="11" t="s">
        <v>292</v>
      </c>
      <c r="G801" s="11" t="s">
        <v>291</v>
      </c>
      <c r="H801" s="11" t="s">
        <v>291</v>
      </c>
      <c r="I801" s="11" t="s">
        <v>121</v>
      </c>
      <c r="J801" s="11" t="s">
        <v>291</v>
      </c>
      <c r="K801" s="11" t="s">
        <v>291</v>
      </c>
      <c r="L801" s="11" t="s">
        <v>291</v>
      </c>
      <c r="M801" s="11" t="s">
        <v>292</v>
      </c>
      <c r="N801" s="11" t="s">
        <v>292</v>
      </c>
      <c r="O801" s="11" t="s">
        <v>291</v>
      </c>
      <c r="P801" s="11" t="s">
        <v>292</v>
      </c>
      <c r="Q801" s="11" t="s">
        <v>292</v>
      </c>
      <c r="R801" s="11" t="s">
        <v>292</v>
      </c>
      <c r="S801" s="11" t="s">
        <v>121</v>
      </c>
      <c r="T801" s="11" t="s">
        <v>291</v>
      </c>
      <c r="U801" s="11" t="s">
        <v>291</v>
      </c>
      <c r="V801" s="147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7">
        <v>2</v>
      </c>
    </row>
    <row r="802" spans="1:65">
      <c r="A802" s="29"/>
      <c r="B802" s="19"/>
      <c r="C802" s="9"/>
      <c r="D802" s="25"/>
      <c r="E802" s="25"/>
      <c r="F802" s="25"/>
      <c r="G802" s="25"/>
      <c r="H802" s="25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147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7">
        <v>2</v>
      </c>
    </row>
    <row r="803" spans="1:65">
      <c r="A803" s="29"/>
      <c r="B803" s="18">
        <v>1</v>
      </c>
      <c r="C803" s="14">
        <v>1</v>
      </c>
      <c r="D803" s="21" t="s">
        <v>300</v>
      </c>
      <c r="E803" s="21" t="s">
        <v>108</v>
      </c>
      <c r="F803" s="21" t="s">
        <v>224</v>
      </c>
      <c r="G803" s="21">
        <v>1</v>
      </c>
      <c r="H803" s="21">
        <v>0.42</v>
      </c>
      <c r="I803" s="141" t="s">
        <v>110</v>
      </c>
      <c r="J803" s="21" t="s">
        <v>108</v>
      </c>
      <c r="K803" s="21" t="s">
        <v>109</v>
      </c>
      <c r="L803" s="21" t="s">
        <v>108</v>
      </c>
      <c r="M803" s="21" t="s">
        <v>108</v>
      </c>
      <c r="N803" s="21" t="s">
        <v>108</v>
      </c>
      <c r="O803" s="21" t="s">
        <v>108</v>
      </c>
      <c r="P803" s="21" t="s">
        <v>108</v>
      </c>
      <c r="Q803" s="21" t="s">
        <v>108</v>
      </c>
      <c r="R803" s="21" t="s">
        <v>301</v>
      </c>
      <c r="S803" s="21" t="s">
        <v>109</v>
      </c>
      <c r="T803" s="21" t="s">
        <v>224</v>
      </c>
      <c r="U803" s="21" t="s">
        <v>109</v>
      </c>
      <c r="V803" s="147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7">
        <v>1</v>
      </c>
    </row>
    <row r="804" spans="1:65">
      <c r="A804" s="29"/>
      <c r="B804" s="19">
        <v>1</v>
      </c>
      <c r="C804" s="9">
        <v>2</v>
      </c>
      <c r="D804" s="11" t="s">
        <v>300</v>
      </c>
      <c r="E804" s="11" t="s">
        <v>108</v>
      </c>
      <c r="F804" s="11" t="s">
        <v>224</v>
      </c>
      <c r="G804" s="11">
        <v>1</v>
      </c>
      <c r="H804" s="11">
        <v>0.54</v>
      </c>
      <c r="I804" s="142" t="s">
        <v>110</v>
      </c>
      <c r="J804" s="11" t="s">
        <v>108</v>
      </c>
      <c r="K804" s="11" t="s">
        <v>109</v>
      </c>
      <c r="L804" s="11" t="s">
        <v>108</v>
      </c>
      <c r="M804" s="11" t="s">
        <v>108</v>
      </c>
      <c r="N804" s="11" t="s">
        <v>108</v>
      </c>
      <c r="O804" s="11">
        <v>1</v>
      </c>
      <c r="P804" s="11" t="s">
        <v>108</v>
      </c>
      <c r="Q804" s="11" t="s">
        <v>108</v>
      </c>
      <c r="R804" s="11" t="s">
        <v>301</v>
      </c>
      <c r="S804" s="11" t="s">
        <v>109</v>
      </c>
      <c r="T804" s="11" t="s">
        <v>224</v>
      </c>
      <c r="U804" s="11" t="s">
        <v>109</v>
      </c>
      <c r="V804" s="147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7" t="e">
        <v>#N/A</v>
      </c>
    </row>
    <row r="805" spans="1:65">
      <c r="A805" s="29"/>
      <c r="B805" s="19">
        <v>1</v>
      </c>
      <c r="C805" s="9">
        <v>3</v>
      </c>
      <c r="D805" s="11" t="s">
        <v>300</v>
      </c>
      <c r="E805" s="11" t="s">
        <v>108</v>
      </c>
      <c r="F805" s="11" t="s">
        <v>224</v>
      </c>
      <c r="G805" s="11">
        <v>1</v>
      </c>
      <c r="H805" s="11">
        <v>0.46</v>
      </c>
      <c r="I805" s="142" t="s">
        <v>110</v>
      </c>
      <c r="J805" s="11">
        <v>1</v>
      </c>
      <c r="K805" s="11" t="s">
        <v>109</v>
      </c>
      <c r="L805" s="11" t="s">
        <v>108</v>
      </c>
      <c r="M805" s="11" t="s">
        <v>108</v>
      </c>
      <c r="N805" s="11" t="s">
        <v>108</v>
      </c>
      <c r="O805" s="11" t="s">
        <v>108</v>
      </c>
      <c r="P805" s="11" t="s">
        <v>108</v>
      </c>
      <c r="Q805" s="11" t="s">
        <v>108</v>
      </c>
      <c r="R805" s="11" t="s">
        <v>301</v>
      </c>
      <c r="S805" s="11" t="s">
        <v>109</v>
      </c>
      <c r="T805" s="11" t="s">
        <v>224</v>
      </c>
      <c r="U805" s="11" t="s">
        <v>109</v>
      </c>
      <c r="V805" s="147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7">
        <v>16</v>
      </c>
    </row>
    <row r="806" spans="1:65">
      <c r="A806" s="29"/>
      <c r="B806" s="19">
        <v>1</v>
      </c>
      <c r="C806" s="9">
        <v>4</v>
      </c>
      <c r="D806" s="11" t="s">
        <v>300</v>
      </c>
      <c r="E806" s="11" t="s">
        <v>108</v>
      </c>
      <c r="F806" s="11" t="s">
        <v>224</v>
      </c>
      <c r="G806" s="11">
        <v>1</v>
      </c>
      <c r="H806" s="11">
        <v>0.49</v>
      </c>
      <c r="I806" s="142" t="s">
        <v>110</v>
      </c>
      <c r="J806" s="11">
        <v>1</v>
      </c>
      <c r="K806" s="11" t="s">
        <v>109</v>
      </c>
      <c r="L806" s="11" t="s">
        <v>108</v>
      </c>
      <c r="M806" s="11" t="s">
        <v>108</v>
      </c>
      <c r="N806" s="11" t="s">
        <v>108</v>
      </c>
      <c r="O806" s="11" t="s">
        <v>108</v>
      </c>
      <c r="P806" s="11" t="s">
        <v>108</v>
      </c>
      <c r="Q806" s="11" t="s">
        <v>108</v>
      </c>
      <c r="R806" s="11" t="s">
        <v>301</v>
      </c>
      <c r="S806" s="11" t="s">
        <v>109</v>
      </c>
      <c r="T806" s="11" t="s">
        <v>224</v>
      </c>
      <c r="U806" s="11" t="s">
        <v>109</v>
      </c>
      <c r="V806" s="147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7" t="s">
        <v>108</v>
      </c>
    </row>
    <row r="807" spans="1:65">
      <c r="A807" s="29"/>
      <c r="B807" s="19">
        <v>1</v>
      </c>
      <c r="C807" s="9">
        <v>5</v>
      </c>
      <c r="D807" s="148">
        <v>0.4</v>
      </c>
      <c r="E807" s="11" t="s">
        <v>108</v>
      </c>
      <c r="F807" s="11" t="s">
        <v>224</v>
      </c>
      <c r="G807" s="11">
        <v>1</v>
      </c>
      <c r="H807" s="11">
        <v>0.53</v>
      </c>
      <c r="I807" s="142" t="s">
        <v>110</v>
      </c>
      <c r="J807" s="11">
        <v>1</v>
      </c>
      <c r="K807" s="11" t="s">
        <v>109</v>
      </c>
      <c r="L807" s="11" t="s">
        <v>108</v>
      </c>
      <c r="M807" s="11" t="s">
        <v>108</v>
      </c>
      <c r="N807" s="11" t="s">
        <v>108</v>
      </c>
      <c r="O807" s="11" t="s">
        <v>108</v>
      </c>
      <c r="P807" s="11" t="s">
        <v>108</v>
      </c>
      <c r="Q807" s="11" t="s">
        <v>108</v>
      </c>
      <c r="R807" s="11" t="s">
        <v>301</v>
      </c>
      <c r="S807" s="11" t="s">
        <v>109</v>
      </c>
      <c r="T807" s="11" t="s">
        <v>224</v>
      </c>
      <c r="U807" s="11" t="s">
        <v>109</v>
      </c>
      <c r="V807" s="147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7">
        <v>58</v>
      </c>
    </row>
    <row r="808" spans="1:65">
      <c r="A808" s="29"/>
      <c r="B808" s="19">
        <v>1</v>
      </c>
      <c r="C808" s="9">
        <v>6</v>
      </c>
      <c r="D808" s="11">
        <v>0.3</v>
      </c>
      <c r="E808" s="11" t="s">
        <v>108</v>
      </c>
      <c r="F808" s="11" t="s">
        <v>224</v>
      </c>
      <c r="G808" s="11">
        <v>1</v>
      </c>
      <c r="H808" s="11">
        <v>0.54</v>
      </c>
      <c r="I808" s="142" t="s">
        <v>110</v>
      </c>
      <c r="J808" s="11">
        <v>1</v>
      </c>
      <c r="K808" s="11" t="s">
        <v>109</v>
      </c>
      <c r="L808" s="11" t="s">
        <v>108</v>
      </c>
      <c r="M808" s="11" t="s">
        <v>108</v>
      </c>
      <c r="N808" s="11" t="s">
        <v>108</v>
      </c>
      <c r="O808" s="11" t="s">
        <v>108</v>
      </c>
      <c r="P808" s="11" t="s">
        <v>108</v>
      </c>
      <c r="Q808" s="11" t="s">
        <v>108</v>
      </c>
      <c r="R808" s="11" t="s">
        <v>301</v>
      </c>
      <c r="S808" s="11" t="s">
        <v>109</v>
      </c>
      <c r="T808" s="11" t="s">
        <v>224</v>
      </c>
      <c r="U808" s="11" t="s">
        <v>109</v>
      </c>
      <c r="V808" s="147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3"/>
    </row>
    <row r="809" spans="1:65">
      <c r="A809" s="29"/>
      <c r="B809" s="20" t="s">
        <v>271</v>
      </c>
      <c r="C809" s="12"/>
      <c r="D809" s="22">
        <v>0.35</v>
      </c>
      <c r="E809" s="22" t="s">
        <v>647</v>
      </c>
      <c r="F809" s="22" t="s">
        <v>647</v>
      </c>
      <c r="G809" s="22">
        <v>1</v>
      </c>
      <c r="H809" s="22">
        <v>0.49666666666666665</v>
      </c>
      <c r="I809" s="22" t="s">
        <v>647</v>
      </c>
      <c r="J809" s="22">
        <v>1</v>
      </c>
      <c r="K809" s="22" t="s">
        <v>647</v>
      </c>
      <c r="L809" s="22" t="s">
        <v>647</v>
      </c>
      <c r="M809" s="22" t="s">
        <v>647</v>
      </c>
      <c r="N809" s="22" t="s">
        <v>647</v>
      </c>
      <c r="O809" s="22">
        <v>1</v>
      </c>
      <c r="P809" s="22" t="s">
        <v>647</v>
      </c>
      <c r="Q809" s="22" t="s">
        <v>647</v>
      </c>
      <c r="R809" s="22" t="s">
        <v>647</v>
      </c>
      <c r="S809" s="22" t="s">
        <v>647</v>
      </c>
      <c r="T809" s="22" t="s">
        <v>647</v>
      </c>
      <c r="U809" s="22" t="s">
        <v>647</v>
      </c>
      <c r="V809" s="147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3"/>
    </row>
    <row r="810" spans="1:65">
      <c r="A810" s="29"/>
      <c r="B810" s="3" t="s">
        <v>272</v>
      </c>
      <c r="C810" s="28"/>
      <c r="D810" s="11">
        <v>0.35</v>
      </c>
      <c r="E810" s="11" t="s">
        <v>647</v>
      </c>
      <c r="F810" s="11" t="s">
        <v>647</v>
      </c>
      <c r="G810" s="11">
        <v>1</v>
      </c>
      <c r="H810" s="11">
        <v>0.51</v>
      </c>
      <c r="I810" s="11" t="s">
        <v>647</v>
      </c>
      <c r="J810" s="11">
        <v>1</v>
      </c>
      <c r="K810" s="11" t="s">
        <v>647</v>
      </c>
      <c r="L810" s="11" t="s">
        <v>647</v>
      </c>
      <c r="M810" s="11" t="s">
        <v>647</v>
      </c>
      <c r="N810" s="11" t="s">
        <v>647</v>
      </c>
      <c r="O810" s="11">
        <v>1</v>
      </c>
      <c r="P810" s="11" t="s">
        <v>647</v>
      </c>
      <c r="Q810" s="11" t="s">
        <v>647</v>
      </c>
      <c r="R810" s="11" t="s">
        <v>647</v>
      </c>
      <c r="S810" s="11" t="s">
        <v>647</v>
      </c>
      <c r="T810" s="11" t="s">
        <v>647</v>
      </c>
      <c r="U810" s="11" t="s">
        <v>647</v>
      </c>
      <c r="V810" s="147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53"/>
    </row>
    <row r="811" spans="1:65">
      <c r="A811" s="29"/>
      <c r="B811" s="3" t="s">
        <v>273</v>
      </c>
      <c r="C811" s="28"/>
      <c r="D811" s="23">
        <v>7.0710678118654974E-2</v>
      </c>
      <c r="E811" s="23" t="s">
        <v>647</v>
      </c>
      <c r="F811" s="23" t="s">
        <v>647</v>
      </c>
      <c r="G811" s="23">
        <v>0</v>
      </c>
      <c r="H811" s="23">
        <v>4.9261208538429788E-2</v>
      </c>
      <c r="I811" s="23" t="s">
        <v>647</v>
      </c>
      <c r="J811" s="23">
        <v>0</v>
      </c>
      <c r="K811" s="23" t="s">
        <v>647</v>
      </c>
      <c r="L811" s="23" t="s">
        <v>647</v>
      </c>
      <c r="M811" s="23" t="s">
        <v>647</v>
      </c>
      <c r="N811" s="23" t="s">
        <v>647</v>
      </c>
      <c r="O811" s="23" t="s">
        <v>647</v>
      </c>
      <c r="P811" s="23" t="s">
        <v>647</v>
      </c>
      <c r="Q811" s="23" t="s">
        <v>647</v>
      </c>
      <c r="R811" s="23" t="s">
        <v>647</v>
      </c>
      <c r="S811" s="23" t="s">
        <v>647</v>
      </c>
      <c r="T811" s="23" t="s">
        <v>647</v>
      </c>
      <c r="U811" s="23" t="s">
        <v>647</v>
      </c>
      <c r="V811" s="147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53"/>
    </row>
    <row r="812" spans="1:65">
      <c r="A812" s="29"/>
      <c r="B812" s="3" t="s">
        <v>86</v>
      </c>
      <c r="C812" s="28"/>
      <c r="D812" s="13">
        <v>0.2020305089104428</v>
      </c>
      <c r="E812" s="13" t="s">
        <v>647</v>
      </c>
      <c r="F812" s="13" t="s">
        <v>647</v>
      </c>
      <c r="G812" s="13">
        <v>0</v>
      </c>
      <c r="H812" s="13">
        <v>9.9183641352543206E-2</v>
      </c>
      <c r="I812" s="13" t="s">
        <v>647</v>
      </c>
      <c r="J812" s="13">
        <v>0</v>
      </c>
      <c r="K812" s="13" t="s">
        <v>647</v>
      </c>
      <c r="L812" s="13" t="s">
        <v>647</v>
      </c>
      <c r="M812" s="13" t="s">
        <v>647</v>
      </c>
      <c r="N812" s="13" t="s">
        <v>647</v>
      </c>
      <c r="O812" s="13" t="s">
        <v>647</v>
      </c>
      <c r="P812" s="13" t="s">
        <v>647</v>
      </c>
      <c r="Q812" s="13" t="s">
        <v>647</v>
      </c>
      <c r="R812" s="13" t="s">
        <v>647</v>
      </c>
      <c r="S812" s="13" t="s">
        <v>647</v>
      </c>
      <c r="T812" s="13" t="s">
        <v>647</v>
      </c>
      <c r="U812" s="13" t="s">
        <v>647</v>
      </c>
      <c r="V812" s="147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3"/>
    </row>
    <row r="813" spans="1:65">
      <c r="A813" s="29"/>
      <c r="B813" s="3" t="s">
        <v>274</v>
      </c>
      <c r="C813" s="28"/>
      <c r="D813" s="13" t="s">
        <v>647</v>
      </c>
      <c r="E813" s="13" t="s">
        <v>647</v>
      </c>
      <c r="F813" s="13" t="s">
        <v>647</v>
      </c>
      <c r="G813" s="13" t="s">
        <v>647</v>
      </c>
      <c r="H813" s="13" t="s">
        <v>647</v>
      </c>
      <c r="I813" s="13" t="s">
        <v>647</v>
      </c>
      <c r="J813" s="13" t="s">
        <v>647</v>
      </c>
      <c r="K813" s="13" t="s">
        <v>647</v>
      </c>
      <c r="L813" s="13" t="s">
        <v>647</v>
      </c>
      <c r="M813" s="13" t="s">
        <v>647</v>
      </c>
      <c r="N813" s="13" t="s">
        <v>647</v>
      </c>
      <c r="O813" s="13" t="s">
        <v>647</v>
      </c>
      <c r="P813" s="13" t="s">
        <v>647</v>
      </c>
      <c r="Q813" s="13" t="s">
        <v>647</v>
      </c>
      <c r="R813" s="13" t="s">
        <v>647</v>
      </c>
      <c r="S813" s="13" t="s">
        <v>647</v>
      </c>
      <c r="T813" s="13" t="s">
        <v>647</v>
      </c>
      <c r="U813" s="13" t="s">
        <v>647</v>
      </c>
      <c r="V813" s="147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3"/>
    </row>
    <row r="814" spans="1:65">
      <c r="A814" s="29"/>
      <c r="B814" s="45" t="s">
        <v>275</v>
      </c>
      <c r="C814" s="46"/>
      <c r="D814" s="44">
        <v>0.76</v>
      </c>
      <c r="E814" s="44">
        <v>0</v>
      </c>
      <c r="F814" s="44">
        <v>0.67</v>
      </c>
      <c r="G814" s="44">
        <v>1.35</v>
      </c>
      <c r="H814" s="44">
        <v>0.01</v>
      </c>
      <c r="I814" s="44">
        <v>5.39</v>
      </c>
      <c r="J814" s="44">
        <v>0.9</v>
      </c>
      <c r="K814" s="44">
        <v>1.35</v>
      </c>
      <c r="L814" s="44">
        <v>0</v>
      </c>
      <c r="M814" s="44">
        <v>0</v>
      </c>
      <c r="N814" s="44">
        <v>0</v>
      </c>
      <c r="O814" s="44">
        <v>0.22</v>
      </c>
      <c r="P814" s="44">
        <v>0</v>
      </c>
      <c r="Q814" s="44">
        <v>0</v>
      </c>
      <c r="R814" s="44">
        <v>0.67</v>
      </c>
      <c r="S814" s="44">
        <v>1.35</v>
      </c>
      <c r="T814" s="44">
        <v>0.67</v>
      </c>
      <c r="U814" s="44">
        <v>1.35</v>
      </c>
      <c r="V814" s="147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3"/>
    </row>
    <row r="815" spans="1:65">
      <c r="B815" s="30"/>
      <c r="C815" s="20"/>
      <c r="D815" s="20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BM815" s="53"/>
    </row>
    <row r="816" spans="1:65" ht="15">
      <c r="B816" s="8" t="s">
        <v>534</v>
      </c>
      <c r="BM816" s="27" t="s">
        <v>66</v>
      </c>
    </row>
    <row r="817" spans="1:65" ht="15">
      <c r="A817" s="24" t="s">
        <v>12</v>
      </c>
      <c r="B817" s="18" t="s">
        <v>118</v>
      </c>
      <c r="C817" s="15" t="s">
        <v>119</v>
      </c>
      <c r="D817" s="16" t="s">
        <v>244</v>
      </c>
      <c r="E817" s="17" t="s">
        <v>244</v>
      </c>
      <c r="F817" s="17" t="s">
        <v>244</v>
      </c>
      <c r="G817" s="17" t="s">
        <v>244</v>
      </c>
      <c r="H817" s="17" t="s">
        <v>244</v>
      </c>
      <c r="I817" s="17" t="s">
        <v>244</v>
      </c>
      <c r="J817" s="17" t="s">
        <v>244</v>
      </c>
      <c r="K817" s="17" t="s">
        <v>244</v>
      </c>
      <c r="L817" s="17" t="s">
        <v>244</v>
      </c>
      <c r="M817" s="147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7">
        <v>1</v>
      </c>
    </row>
    <row r="818" spans="1:65">
      <c r="A818" s="29"/>
      <c r="B818" s="19" t="s">
        <v>245</v>
      </c>
      <c r="C818" s="9" t="s">
        <v>245</v>
      </c>
      <c r="D818" s="145" t="s">
        <v>247</v>
      </c>
      <c r="E818" s="146" t="s">
        <v>249</v>
      </c>
      <c r="F818" s="146" t="s">
        <v>287</v>
      </c>
      <c r="G818" s="146" t="s">
        <v>251</v>
      </c>
      <c r="H818" s="146" t="s">
        <v>252</v>
      </c>
      <c r="I818" s="146" t="s">
        <v>257</v>
      </c>
      <c r="J818" s="146" t="s">
        <v>261</v>
      </c>
      <c r="K818" s="146" t="s">
        <v>262</v>
      </c>
      <c r="L818" s="146" t="s">
        <v>263</v>
      </c>
      <c r="M818" s="147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7" t="s">
        <v>3</v>
      </c>
    </row>
    <row r="819" spans="1:65">
      <c r="A819" s="29"/>
      <c r="B819" s="19"/>
      <c r="C819" s="9"/>
      <c r="D819" s="10" t="s">
        <v>291</v>
      </c>
      <c r="E819" s="11" t="s">
        <v>292</v>
      </c>
      <c r="F819" s="11" t="s">
        <v>291</v>
      </c>
      <c r="G819" s="11" t="s">
        <v>292</v>
      </c>
      <c r="H819" s="11" t="s">
        <v>292</v>
      </c>
      <c r="I819" s="11" t="s">
        <v>292</v>
      </c>
      <c r="J819" s="11" t="s">
        <v>292</v>
      </c>
      <c r="K819" s="11" t="s">
        <v>292</v>
      </c>
      <c r="L819" s="11" t="s">
        <v>292</v>
      </c>
      <c r="M819" s="147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7">
        <v>2</v>
      </c>
    </row>
    <row r="820" spans="1:65">
      <c r="A820" s="29"/>
      <c r="B820" s="19"/>
      <c r="C820" s="9"/>
      <c r="D820" s="25"/>
      <c r="E820" s="25"/>
      <c r="F820" s="25"/>
      <c r="G820" s="25"/>
      <c r="H820" s="25"/>
      <c r="I820" s="25"/>
      <c r="J820" s="25"/>
      <c r="K820" s="25"/>
      <c r="L820" s="25"/>
      <c r="M820" s="147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7">
        <v>3</v>
      </c>
    </row>
    <row r="821" spans="1:65">
      <c r="A821" s="29"/>
      <c r="B821" s="18">
        <v>1</v>
      </c>
      <c r="C821" s="14">
        <v>1</v>
      </c>
      <c r="D821" s="21">
        <v>4.5599999999999996</v>
      </c>
      <c r="E821" s="21">
        <v>4.8600000000000003</v>
      </c>
      <c r="F821" s="143">
        <v>3.48</v>
      </c>
      <c r="G821" s="21">
        <v>4.7862250532206003</v>
      </c>
      <c r="H821" s="21">
        <v>5.12</v>
      </c>
      <c r="I821" s="21">
        <v>4.9000000000000004</v>
      </c>
      <c r="J821" s="21">
        <v>4.68</v>
      </c>
      <c r="K821" s="21">
        <v>5.1490666797770626</v>
      </c>
      <c r="L821" s="21">
        <v>5.0999999999999996</v>
      </c>
      <c r="M821" s="147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7">
        <v>1</v>
      </c>
    </row>
    <row r="822" spans="1:65">
      <c r="A822" s="29"/>
      <c r="B822" s="19">
        <v>1</v>
      </c>
      <c r="C822" s="9">
        <v>2</v>
      </c>
      <c r="D822" s="11">
        <v>4.82</v>
      </c>
      <c r="E822" s="11">
        <v>4.9800000000000004</v>
      </c>
      <c r="F822" s="11">
        <v>5.1100000000000003</v>
      </c>
      <c r="G822" s="11">
        <v>4.8253622476914302</v>
      </c>
      <c r="H822" s="11">
        <v>4.8899999999999997</v>
      </c>
      <c r="I822" s="11">
        <v>4.8</v>
      </c>
      <c r="J822" s="11">
        <v>4.59</v>
      </c>
      <c r="K822" s="11">
        <v>5.0732665920115005</v>
      </c>
      <c r="L822" s="11">
        <v>5</v>
      </c>
      <c r="M822" s="147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7" t="e">
        <v>#N/A</v>
      </c>
    </row>
    <row r="823" spans="1:65">
      <c r="A823" s="29"/>
      <c r="B823" s="19">
        <v>1</v>
      </c>
      <c r="C823" s="9">
        <v>3</v>
      </c>
      <c r="D823" s="11">
        <v>4.71</v>
      </c>
      <c r="E823" s="11">
        <v>4.8499999999999996</v>
      </c>
      <c r="F823" s="11">
        <v>4.91</v>
      </c>
      <c r="G823" s="11">
        <v>4.8619425184366474</v>
      </c>
      <c r="H823" s="11">
        <v>5.34</v>
      </c>
      <c r="I823" s="11">
        <v>4.9000000000000004</v>
      </c>
      <c r="J823" s="11">
        <v>4.58</v>
      </c>
      <c r="K823" s="11">
        <v>5.2154157153425267</v>
      </c>
      <c r="L823" s="11">
        <v>5.2</v>
      </c>
      <c r="M823" s="147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7">
        <v>16</v>
      </c>
    </row>
    <row r="824" spans="1:65">
      <c r="A824" s="29"/>
      <c r="B824" s="19">
        <v>1</v>
      </c>
      <c r="C824" s="9">
        <v>4</v>
      </c>
      <c r="D824" s="11">
        <v>4.68</v>
      </c>
      <c r="E824" s="11">
        <v>4.88</v>
      </c>
      <c r="F824" s="11">
        <v>4.99</v>
      </c>
      <c r="G824" s="11">
        <v>4.8497223128746496</v>
      </c>
      <c r="H824" s="11">
        <v>4.88</v>
      </c>
      <c r="I824" s="11">
        <v>4.8</v>
      </c>
      <c r="J824" s="11">
        <v>4.76</v>
      </c>
      <c r="K824" s="11">
        <v>5.2352215685819425</v>
      </c>
      <c r="L824" s="11">
        <v>5.2</v>
      </c>
      <c r="M824" s="147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7">
        <v>4.9111572961095877</v>
      </c>
    </row>
    <row r="825" spans="1:65">
      <c r="A825" s="29"/>
      <c r="B825" s="19">
        <v>1</v>
      </c>
      <c r="C825" s="9">
        <v>5</v>
      </c>
      <c r="D825" s="11">
        <v>4.7300000000000004</v>
      </c>
      <c r="E825" s="11">
        <v>4.83</v>
      </c>
      <c r="F825" s="11">
        <v>5.2</v>
      </c>
      <c r="G825" s="11">
        <v>4.8170121756204303</v>
      </c>
      <c r="H825" s="11">
        <v>5.15</v>
      </c>
      <c r="I825" s="11">
        <v>4.5</v>
      </c>
      <c r="J825" s="11">
        <v>4.68</v>
      </c>
      <c r="K825" s="11">
        <v>5.1835022393470975</v>
      </c>
      <c r="L825" s="11">
        <v>5</v>
      </c>
      <c r="M825" s="147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7">
        <v>59</v>
      </c>
    </row>
    <row r="826" spans="1:65">
      <c r="A826" s="29"/>
      <c r="B826" s="19">
        <v>1</v>
      </c>
      <c r="C826" s="9">
        <v>6</v>
      </c>
      <c r="D826" s="11">
        <v>4.88</v>
      </c>
      <c r="E826" s="11">
        <v>4.9400000000000004</v>
      </c>
      <c r="F826" s="11">
        <v>5.09</v>
      </c>
      <c r="G826" s="11">
        <v>4.7832937311453101</v>
      </c>
      <c r="H826" s="11">
        <v>4.7</v>
      </c>
      <c r="I826" s="11">
        <v>4.4000000000000004</v>
      </c>
      <c r="J826" s="11">
        <v>4.7699999999999996</v>
      </c>
      <c r="K826" s="11">
        <v>5.3024631558684998</v>
      </c>
      <c r="L826" s="11">
        <v>5.0999999999999996</v>
      </c>
      <c r="M826" s="147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3"/>
    </row>
    <row r="827" spans="1:65">
      <c r="A827" s="29"/>
      <c r="B827" s="20" t="s">
        <v>271</v>
      </c>
      <c r="C827" s="12"/>
      <c r="D827" s="22">
        <v>4.7299999999999995</v>
      </c>
      <c r="E827" s="22">
        <v>4.8899999999999997</v>
      </c>
      <c r="F827" s="22">
        <v>4.7966666666666669</v>
      </c>
      <c r="G827" s="22">
        <v>4.8205930064981777</v>
      </c>
      <c r="H827" s="22">
        <v>5.0133333333333336</v>
      </c>
      <c r="I827" s="22">
        <v>4.7166666666666659</v>
      </c>
      <c r="J827" s="22">
        <v>4.6766666666666667</v>
      </c>
      <c r="K827" s="22">
        <v>5.1931559918214383</v>
      </c>
      <c r="L827" s="22">
        <v>5.1000000000000005</v>
      </c>
      <c r="M827" s="147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3"/>
    </row>
    <row r="828" spans="1:65">
      <c r="A828" s="29"/>
      <c r="B828" s="3" t="s">
        <v>272</v>
      </c>
      <c r="C828" s="28"/>
      <c r="D828" s="11">
        <v>4.7200000000000006</v>
      </c>
      <c r="E828" s="11">
        <v>4.87</v>
      </c>
      <c r="F828" s="11">
        <v>5.04</v>
      </c>
      <c r="G828" s="11">
        <v>4.8211872116559302</v>
      </c>
      <c r="H828" s="11">
        <v>5.0049999999999999</v>
      </c>
      <c r="I828" s="11">
        <v>4.8</v>
      </c>
      <c r="J828" s="11">
        <v>4.68</v>
      </c>
      <c r="K828" s="11">
        <v>5.1994589773448121</v>
      </c>
      <c r="L828" s="11">
        <v>5.0999999999999996</v>
      </c>
      <c r="M828" s="147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53"/>
    </row>
    <row r="829" spans="1:65">
      <c r="A829" s="29"/>
      <c r="B829" s="3" t="s">
        <v>273</v>
      </c>
      <c r="C829" s="28"/>
      <c r="D829" s="23">
        <v>0.11171392035015169</v>
      </c>
      <c r="E829" s="23">
        <v>5.7965506984757963E-2</v>
      </c>
      <c r="F829" s="23">
        <v>0.65279910130657393</v>
      </c>
      <c r="G829" s="23">
        <v>3.214423367634462E-2</v>
      </c>
      <c r="H829" s="23">
        <v>0.23148794065062367</v>
      </c>
      <c r="I829" s="23">
        <v>0.21369760566432808</v>
      </c>
      <c r="J829" s="23">
        <v>8.0663911798688787E-2</v>
      </c>
      <c r="K829" s="23">
        <v>7.8260583580254062E-2</v>
      </c>
      <c r="L829" s="23">
        <v>8.9442719099991672E-2</v>
      </c>
      <c r="M829" s="230"/>
      <c r="N829" s="231"/>
      <c r="O829" s="231"/>
      <c r="P829" s="231"/>
      <c r="Q829" s="231"/>
      <c r="R829" s="231"/>
      <c r="S829" s="231"/>
      <c r="T829" s="231"/>
      <c r="U829" s="231"/>
      <c r="V829" s="231"/>
      <c r="W829" s="231"/>
      <c r="X829" s="231"/>
      <c r="Y829" s="231"/>
      <c r="Z829" s="231"/>
      <c r="AA829" s="231"/>
      <c r="AB829" s="231"/>
      <c r="AC829" s="231"/>
      <c r="AD829" s="231"/>
      <c r="AE829" s="231"/>
      <c r="AF829" s="231"/>
      <c r="AG829" s="231"/>
      <c r="AH829" s="231"/>
      <c r="AI829" s="231"/>
      <c r="AJ829" s="231"/>
      <c r="AK829" s="231"/>
      <c r="AL829" s="231"/>
      <c r="AM829" s="231"/>
      <c r="AN829" s="231"/>
      <c r="AO829" s="231"/>
      <c r="AP829" s="231"/>
      <c r="AQ829" s="231"/>
      <c r="AR829" s="231"/>
      <c r="AS829" s="231"/>
      <c r="AT829" s="231"/>
      <c r="AU829" s="231"/>
      <c r="AV829" s="231"/>
      <c r="AW829" s="231"/>
      <c r="AX829" s="231"/>
      <c r="AY829" s="231"/>
      <c r="AZ829" s="231"/>
      <c r="BA829" s="231"/>
      <c r="BB829" s="231"/>
      <c r="BC829" s="231"/>
      <c r="BD829" s="231"/>
      <c r="BE829" s="231"/>
      <c r="BF829" s="231"/>
      <c r="BG829" s="231"/>
      <c r="BH829" s="231"/>
      <c r="BI829" s="231"/>
      <c r="BJ829" s="231"/>
      <c r="BK829" s="231"/>
      <c r="BL829" s="231"/>
      <c r="BM829" s="54"/>
    </row>
    <row r="830" spans="1:65">
      <c r="A830" s="29"/>
      <c r="B830" s="3" t="s">
        <v>86</v>
      </c>
      <c r="C830" s="28"/>
      <c r="D830" s="13">
        <v>2.3618164978890424E-2</v>
      </c>
      <c r="E830" s="13">
        <v>1.1853886908948459E-2</v>
      </c>
      <c r="F830" s="13">
        <v>0.13609432271853522</v>
      </c>
      <c r="G830" s="13">
        <v>6.668107768694447E-3</v>
      </c>
      <c r="H830" s="13">
        <v>4.617445624679993E-2</v>
      </c>
      <c r="I830" s="13">
        <v>4.5306912861695005E-2</v>
      </c>
      <c r="J830" s="13">
        <v>1.7248163606277005E-2</v>
      </c>
      <c r="K830" s="13">
        <v>1.5069946618877721E-2</v>
      </c>
      <c r="L830" s="13">
        <v>1.7537788058821894E-2</v>
      </c>
      <c r="M830" s="147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3"/>
    </row>
    <row r="831" spans="1:65">
      <c r="A831" s="29"/>
      <c r="B831" s="3" t="s">
        <v>274</v>
      </c>
      <c r="C831" s="28"/>
      <c r="D831" s="13">
        <v>-3.6886885348407228E-2</v>
      </c>
      <c r="E831" s="13">
        <v>-4.3080062058586943E-3</v>
      </c>
      <c r="F831" s="13">
        <v>-2.3312352372345191E-2</v>
      </c>
      <c r="G831" s="13">
        <v>-1.8440519036755587E-2</v>
      </c>
      <c r="H831" s="13">
        <v>2.0804879799856124E-2</v>
      </c>
      <c r="I831" s="13">
        <v>-3.960179194361968E-2</v>
      </c>
      <c r="J831" s="13">
        <v>-4.7746511729256702E-2</v>
      </c>
      <c r="K831" s="13">
        <v>5.7420008912204556E-2</v>
      </c>
      <c r="L831" s="13">
        <v>3.8451772668736561E-2</v>
      </c>
      <c r="M831" s="147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3"/>
    </row>
    <row r="832" spans="1:65">
      <c r="A832" s="29"/>
      <c r="B832" s="45" t="s">
        <v>275</v>
      </c>
      <c r="C832" s="46"/>
      <c r="D832" s="44">
        <v>0.59</v>
      </c>
      <c r="E832" s="44">
        <v>0.45</v>
      </c>
      <c r="F832" s="44">
        <v>0.16</v>
      </c>
      <c r="G832" s="44">
        <v>0</v>
      </c>
      <c r="H832" s="44">
        <v>1.25</v>
      </c>
      <c r="I832" s="44">
        <v>0.67</v>
      </c>
      <c r="J832" s="44">
        <v>0.93</v>
      </c>
      <c r="K832" s="44">
        <v>2.42</v>
      </c>
      <c r="L832" s="44">
        <v>1.81</v>
      </c>
      <c r="M832" s="147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3"/>
    </row>
    <row r="833" spans="1:65">
      <c r="B833" s="30"/>
      <c r="C833" s="20"/>
      <c r="D833" s="20"/>
      <c r="E833" s="20"/>
      <c r="F833" s="20"/>
      <c r="G833" s="20"/>
      <c r="H833" s="20"/>
      <c r="I833" s="20"/>
      <c r="J833" s="20"/>
      <c r="K833" s="20"/>
      <c r="L833" s="20"/>
      <c r="BM833" s="53"/>
    </row>
    <row r="834" spans="1:65" ht="15">
      <c r="B834" s="8" t="s">
        <v>535</v>
      </c>
      <c r="BM834" s="27" t="s">
        <v>66</v>
      </c>
    </row>
    <row r="835" spans="1:65" ht="15">
      <c r="A835" s="24" t="s">
        <v>15</v>
      </c>
      <c r="B835" s="18" t="s">
        <v>118</v>
      </c>
      <c r="C835" s="15" t="s">
        <v>119</v>
      </c>
      <c r="D835" s="16" t="s">
        <v>244</v>
      </c>
      <c r="E835" s="17" t="s">
        <v>244</v>
      </c>
      <c r="F835" s="17" t="s">
        <v>244</v>
      </c>
      <c r="G835" s="17" t="s">
        <v>244</v>
      </c>
      <c r="H835" s="17" t="s">
        <v>244</v>
      </c>
      <c r="I835" s="17" t="s">
        <v>244</v>
      </c>
      <c r="J835" s="17" t="s">
        <v>244</v>
      </c>
      <c r="K835" s="17" t="s">
        <v>244</v>
      </c>
      <c r="L835" s="17" t="s">
        <v>244</v>
      </c>
      <c r="M835" s="17" t="s">
        <v>244</v>
      </c>
      <c r="N835" s="17" t="s">
        <v>244</v>
      </c>
      <c r="O835" s="17" t="s">
        <v>244</v>
      </c>
      <c r="P835" s="17" t="s">
        <v>244</v>
      </c>
      <c r="Q835" s="17" t="s">
        <v>244</v>
      </c>
      <c r="R835" s="17" t="s">
        <v>244</v>
      </c>
      <c r="S835" s="17" t="s">
        <v>244</v>
      </c>
      <c r="T835" s="17" t="s">
        <v>244</v>
      </c>
      <c r="U835" s="17" t="s">
        <v>244</v>
      </c>
      <c r="V835" s="17" t="s">
        <v>244</v>
      </c>
      <c r="W835" s="147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7">
        <v>1</v>
      </c>
    </row>
    <row r="836" spans="1:65">
      <c r="A836" s="29"/>
      <c r="B836" s="19" t="s">
        <v>245</v>
      </c>
      <c r="C836" s="9" t="s">
        <v>245</v>
      </c>
      <c r="D836" s="145" t="s">
        <v>247</v>
      </c>
      <c r="E836" s="146" t="s">
        <v>248</v>
      </c>
      <c r="F836" s="146" t="s">
        <v>249</v>
      </c>
      <c r="G836" s="146" t="s">
        <v>250</v>
      </c>
      <c r="H836" s="146" t="s">
        <v>287</v>
      </c>
      <c r="I836" s="146" t="s">
        <v>252</v>
      </c>
      <c r="J836" s="146" t="s">
        <v>253</v>
      </c>
      <c r="K836" s="146" t="s">
        <v>254</v>
      </c>
      <c r="L836" s="146" t="s">
        <v>255</v>
      </c>
      <c r="M836" s="146" t="s">
        <v>256</v>
      </c>
      <c r="N836" s="146" t="s">
        <v>257</v>
      </c>
      <c r="O836" s="146" t="s">
        <v>258</v>
      </c>
      <c r="P836" s="146" t="s">
        <v>260</v>
      </c>
      <c r="Q836" s="146" t="s">
        <v>261</v>
      </c>
      <c r="R836" s="146" t="s">
        <v>262</v>
      </c>
      <c r="S836" s="146" t="s">
        <v>263</v>
      </c>
      <c r="T836" s="146" t="s">
        <v>288</v>
      </c>
      <c r="U836" s="146" t="s">
        <v>290</v>
      </c>
      <c r="V836" s="146" t="s">
        <v>264</v>
      </c>
      <c r="W836" s="147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7" t="s">
        <v>3</v>
      </c>
    </row>
    <row r="837" spans="1:65">
      <c r="A837" s="29"/>
      <c r="B837" s="19"/>
      <c r="C837" s="9"/>
      <c r="D837" s="10" t="s">
        <v>291</v>
      </c>
      <c r="E837" s="11" t="s">
        <v>291</v>
      </c>
      <c r="F837" s="11" t="s">
        <v>292</v>
      </c>
      <c r="G837" s="11" t="s">
        <v>291</v>
      </c>
      <c r="H837" s="11" t="s">
        <v>291</v>
      </c>
      <c r="I837" s="11" t="s">
        <v>292</v>
      </c>
      <c r="J837" s="11" t="s">
        <v>291</v>
      </c>
      <c r="K837" s="11" t="s">
        <v>291</v>
      </c>
      <c r="L837" s="11" t="s">
        <v>291</v>
      </c>
      <c r="M837" s="11" t="s">
        <v>292</v>
      </c>
      <c r="N837" s="11" t="s">
        <v>292</v>
      </c>
      <c r="O837" s="11" t="s">
        <v>291</v>
      </c>
      <c r="P837" s="11" t="s">
        <v>292</v>
      </c>
      <c r="Q837" s="11" t="s">
        <v>292</v>
      </c>
      <c r="R837" s="11" t="s">
        <v>292</v>
      </c>
      <c r="S837" s="11" t="s">
        <v>292</v>
      </c>
      <c r="T837" s="11" t="s">
        <v>121</v>
      </c>
      <c r="U837" s="11" t="s">
        <v>291</v>
      </c>
      <c r="V837" s="11" t="s">
        <v>291</v>
      </c>
      <c r="W837" s="147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7">
        <v>2</v>
      </c>
    </row>
    <row r="838" spans="1:65">
      <c r="A838" s="29"/>
      <c r="B838" s="19"/>
      <c r="C838" s="9"/>
      <c r="D838" s="25"/>
      <c r="E838" s="25"/>
      <c r="F838" s="25"/>
      <c r="G838" s="25"/>
      <c r="H838" s="25"/>
      <c r="I838" s="25"/>
      <c r="J838" s="25"/>
      <c r="K838" s="25"/>
      <c r="L838" s="25"/>
      <c r="M838" s="25"/>
      <c r="N838" s="25"/>
      <c r="O838" s="25"/>
      <c r="P838" s="25"/>
      <c r="Q838" s="25"/>
      <c r="R838" s="25"/>
      <c r="S838" s="25"/>
      <c r="T838" s="25"/>
      <c r="U838" s="25"/>
      <c r="V838" s="25"/>
      <c r="W838" s="147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7">
        <v>3</v>
      </c>
    </row>
    <row r="839" spans="1:65">
      <c r="A839" s="29"/>
      <c r="B839" s="18">
        <v>1</v>
      </c>
      <c r="C839" s="14">
        <v>1</v>
      </c>
      <c r="D839" s="21">
        <v>2.2000000000000002</v>
      </c>
      <c r="E839" s="141">
        <v>2.6</v>
      </c>
      <c r="F839" s="21">
        <v>2.2000000000000002</v>
      </c>
      <c r="G839" s="21">
        <v>2.2000000000000002</v>
      </c>
      <c r="H839" s="143">
        <v>1.62</v>
      </c>
      <c r="I839" s="141">
        <v>3.1</v>
      </c>
      <c r="J839" s="21">
        <v>2.2999999999999998</v>
      </c>
      <c r="K839" s="141">
        <v>2.6</v>
      </c>
      <c r="L839" s="21">
        <v>2.2000000000000002</v>
      </c>
      <c r="M839" s="21">
        <v>2.1</v>
      </c>
      <c r="N839" s="21">
        <v>2.2999999999999998</v>
      </c>
      <c r="O839" s="21">
        <v>2</v>
      </c>
      <c r="P839" s="21">
        <v>2.4</v>
      </c>
      <c r="Q839" s="21">
        <v>1.8</v>
      </c>
      <c r="R839" s="141" t="s">
        <v>302</v>
      </c>
      <c r="S839" s="21">
        <v>2.15</v>
      </c>
      <c r="T839" s="21">
        <v>2.4320910268855656</v>
      </c>
      <c r="U839" s="21">
        <v>2.2000000000000002</v>
      </c>
      <c r="V839" s="21">
        <v>2.1</v>
      </c>
      <c r="W839" s="147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7">
        <v>1</v>
      </c>
    </row>
    <row r="840" spans="1:65">
      <c r="A840" s="29"/>
      <c r="B840" s="19">
        <v>1</v>
      </c>
      <c r="C840" s="9">
        <v>2</v>
      </c>
      <c r="D840" s="11">
        <v>2.1</v>
      </c>
      <c r="E840" s="142">
        <v>2.6</v>
      </c>
      <c r="F840" s="11">
        <v>2.2999999999999998</v>
      </c>
      <c r="G840" s="11">
        <v>2.2000000000000002</v>
      </c>
      <c r="H840" s="11">
        <v>2.3199999999999998</v>
      </c>
      <c r="I840" s="142">
        <v>3.9</v>
      </c>
      <c r="J840" s="11">
        <v>2.2999999999999998</v>
      </c>
      <c r="K840" s="142">
        <v>2.6</v>
      </c>
      <c r="L840" s="11">
        <v>2.2000000000000002</v>
      </c>
      <c r="M840" s="11">
        <v>2</v>
      </c>
      <c r="N840" s="11">
        <v>2.2999999999999998</v>
      </c>
      <c r="O840" s="11">
        <v>2</v>
      </c>
      <c r="P840" s="11">
        <v>2.4</v>
      </c>
      <c r="Q840" s="11">
        <v>1.8</v>
      </c>
      <c r="R840" s="142" t="s">
        <v>302</v>
      </c>
      <c r="S840" s="11">
        <v>2.11</v>
      </c>
      <c r="T840" s="11">
        <v>2.0432571110755995</v>
      </c>
      <c r="U840" s="11">
        <v>2.2000000000000002</v>
      </c>
      <c r="V840" s="11">
        <v>2.1</v>
      </c>
      <c r="W840" s="147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7" t="e">
        <v>#N/A</v>
      </c>
    </row>
    <row r="841" spans="1:65">
      <c r="A841" s="29"/>
      <c r="B841" s="19">
        <v>1</v>
      </c>
      <c r="C841" s="9">
        <v>3</v>
      </c>
      <c r="D841" s="11">
        <v>2</v>
      </c>
      <c r="E841" s="142">
        <v>2.5</v>
      </c>
      <c r="F841" s="11">
        <v>2.2000000000000002</v>
      </c>
      <c r="G841" s="11">
        <v>2.2000000000000002</v>
      </c>
      <c r="H841" s="11">
        <v>2.2799999999999998</v>
      </c>
      <c r="I841" s="142">
        <v>3.3</v>
      </c>
      <c r="J841" s="11">
        <v>2.1</v>
      </c>
      <c r="K841" s="142">
        <v>2.7</v>
      </c>
      <c r="L841" s="11">
        <v>2.1</v>
      </c>
      <c r="M841" s="11">
        <v>1.9</v>
      </c>
      <c r="N841" s="11">
        <v>2.2999999999999998</v>
      </c>
      <c r="O841" s="11">
        <v>1.9</v>
      </c>
      <c r="P841" s="11">
        <v>2.2999999999999998</v>
      </c>
      <c r="Q841" s="11">
        <v>1.9</v>
      </c>
      <c r="R841" s="142" t="s">
        <v>302</v>
      </c>
      <c r="S841" s="11">
        <v>2.16</v>
      </c>
      <c r="T841" s="11">
        <v>1.9717809408759455</v>
      </c>
      <c r="U841" s="11">
        <v>2.2999999999999998</v>
      </c>
      <c r="V841" s="11">
        <v>2.1</v>
      </c>
      <c r="W841" s="147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7">
        <v>16</v>
      </c>
    </row>
    <row r="842" spans="1:65">
      <c r="A842" s="29"/>
      <c r="B842" s="19">
        <v>1</v>
      </c>
      <c r="C842" s="9">
        <v>4</v>
      </c>
      <c r="D842" s="11">
        <v>2.2000000000000002</v>
      </c>
      <c r="E842" s="142">
        <v>2.5</v>
      </c>
      <c r="F842" s="11">
        <v>2.1</v>
      </c>
      <c r="G842" s="11">
        <v>2.2000000000000002</v>
      </c>
      <c r="H842" s="11">
        <v>2.37</v>
      </c>
      <c r="I842" s="142">
        <v>3.6</v>
      </c>
      <c r="J842" s="11">
        <v>2.1</v>
      </c>
      <c r="K842" s="142">
        <v>2.6</v>
      </c>
      <c r="L842" s="11">
        <v>2.1</v>
      </c>
      <c r="M842" s="11">
        <v>2</v>
      </c>
      <c r="N842" s="11">
        <v>2.2999999999999998</v>
      </c>
      <c r="O842" s="11">
        <v>2</v>
      </c>
      <c r="P842" s="11">
        <v>2.2999999999999998</v>
      </c>
      <c r="Q842" s="11">
        <v>2</v>
      </c>
      <c r="R842" s="142" t="s">
        <v>302</v>
      </c>
      <c r="S842" s="11">
        <v>2.2200000000000002</v>
      </c>
      <c r="T842" s="11">
        <v>2.4107149030538881</v>
      </c>
      <c r="U842" s="11">
        <v>2.2999999999999998</v>
      </c>
      <c r="V842" s="11">
        <v>2.1</v>
      </c>
      <c r="W842" s="147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7">
        <v>2.1618070883387919</v>
      </c>
    </row>
    <row r="843" spans="1:65">
      <c r="A843" s="29"/>
      <c r="B843" s="19">
        <v>1</v>
      </c>
      <c r="C843" s="9">
        <v>5</v>
      </c>
      <c r="D843" s="11">
        <v>2.2000000000000002</v>
      </c>
      <c r="E843" s="142">
        <v>2.5</v>
      </c>
      <c r="F843" s="11">
        <v>2.2000000000000002</v>
      </c>
      <c r="G843" s="11">
        <v>2.2000000000000002</v>
      </c>
      <c r="H843" s="11">
        <v>2.36</v>
      </c>
      <c r="I843" s="142">
        <v>3.1</v>
      </c>
      <c r="J843" s="11">
        <v>2.1</v>
      </c>
      <c r="K843" s="142">
        <v>2.6</v>
      </c>
      <c r="L843" s="11">
        <v>2.1</v>
      </c>
      <c r="M843" s="11">
        <v>2</v>
      </c>
      <c r="N843" s="11">
        <v>2.1</v>
      </c>
      <c r="O843" s="11">
        <v>2</v>
      </c>
      <c r="P843" s="11">
        <v>2.2999999999999998</v>
      </c>
      <c r="Q843" s="11">
        <v>2</v>
      </c>
      <c r="R843" s="142" t="s">
        <v>302</v>
      </c>
      <c r="S843" s="11">
        <v>2.14</v>
      </c>
      <c r="T843" s="11">
        <v>2.1075253126885225</v>
      </c>
      <c r="U843" s="11">
        <v>2.2999999999999998</v>
      </c>
      <c r="V843" s="11">
        <v>2.1</v>
      </c>
      <c r="W843" s="147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7">
        <v>60</v>
      </c>
    </row>
    <row r="844" spans="1:65">
      <c r="A844" s="29"/>
      <c r="B844" s="19">
        <v>1</v>
      </c>
      <c r="C844" s="9">
        <v>6</v>
      </c>
      <c r="D844" s="11">
        <v>2.2999999999999998</v>
      </c>
      <c r="E844" s="142">
        <v>2.5</v>
      </c>
      <c r="F844" s="11">
        <v>2.2000000000000002</v>
      </c>
      <c r="G844" s="11">
        <v>2.1</v>
      </c>
      <c r="H844" s="11">
        <v>2.37</v>
      </c>
      <c r="I844" s="142">
        <v>3</v>
      </c>
      <c r="J844" s="11">
        <v>2.1</v>
      </c>
      <c r="K844" s="142">
        <v>2.6</v>
      </c>
      <c r="L844" s="11">
        <v>2.1</v>
      </c>
      <c r="M844" s="11">
        <v>2.1</v>
      </c>
      <c r="N844" s="11">
        <v>2.2999999999999998</v>
      </c>
      <c r="O844" s="11">
        <v>2.1</v>
      </c>
      <c r="P844" s="11">
        <v>2.2999999999999998</v>
      </c>
      <c r="Q844" s="11">
        <v>2</v>
      </c>
      <c r="R844" s="142" t="s">
        <v>302</v>
      </c>
      <c r="S844" s="11">
        <v>2.19</v>
      </c>
      <c r="T844" s="11">
        <v>2.2872686559117468</v>
      </c>
      <c r="U844" s="11">
        <v>2.1</v>
      </c>
      <c r="V844" s="11">
        <v>2.1</v>
      </c>
      <c r="W844" s="147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3"/>
    </row>
    <row r="845" spans="1:65">
      <c r="A845" s="29"/>
      <c r="B845" s="20" t="s">
        <v>271</v>
      </c>
      <c r="C845" s="12"/>
      <c r="D845" s="22">
        <v>2.1666666666666665</v>
      </c>
      <c r="E845" s="22">
        <v>2.5333333333333332</v>
      </c>
      <c r="F845" s="22">
        <v>2.1999999999999997</v>
      </c>
      <c r="G845" s="22">
        <v>2.1833333333333331</v>
      </c>
      <c r="H845" s="22">
        <v>2.2200000000000002</v>
      </c>
      <c r="I845" s="22">
        <v>3.3333333333333335</v>
      </c>
      <c r="J845" s="22">
        <v>2.1666666666666665</v>
      </c>
      <c r="K845" s="22">
        <v>2.6166666666666667</v>
      </c>
      <c r="L845" s="22">
        <v>2.1333333333333333</v>
      </c>
      <c r="M845" s="22">
        <v>2.0166666666666666</v>
      </c>
      <c r="N845" s="22">
        <v>2.2666666666666662</v>
      </c>
      <c r="O845" s="22">
        <v>2</v>
      </c>
      <c r="P845" s="22">
        <v>2.3333333333333335</v>
      </c>
      <c r="Q845" s="22">
        <v>1.9166666666666667</v>
      </c>
      <c r="R845" s="22" t="s">
        <v>647</v>
      </c>
      <c r="S845" s="22">
        <v>2.1616666666666666</v>
      </c>
      <c r="T845" s="22">
        <v>2.2087729917485448</v>
      </c>
      <c r="U845" s="22">
        <v>2.2333333333333334</v>
      </c>
      <c r="V845" s="22">
        <v>2.1</v>
      </c>
      <c r="W845" s="147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3"/>
    </row>
    <row r="846" spans="1:65">
      <c r="A846" s="29"/>
      <c r="B846" s="3" t="s">
        <v>272</v>
      </c>
      <c r="C846" s="28"/>
      <c r="D846" s="11">
        <v>2.2000000000000002</v>
      </c>
      <c r="E846" s="11">
        <v>2.5</v>
      </c>
      <c r="F846" s="11">
        <v>2.2000000000000002</v>
      </c>
      <c r="G846" s="11">
        <v>2.2000000000000002</v>
      </c>
      <c r="H846" s="11">
        <v>2.34</v>
      </c>
      <c r="I846" s="11">
        <v>3.2</v>
      </c>
      <c r="J846" s="11">
        <v>2.1</v>
      </c>
      <c r="K846" s="11">
        <v>2.6</v>
      </c>
      <c r="L846" s="11">
        <v>2.1</v>
      </c>
      <c r="M846" s="11">
        <v>2</v>
      </c>
      <c r="N846" s="11">
        <v>2.2999999999999998</v>
      </c>
      <c r="O846" s="11">
        <v>2</v>
      </c>
      <c r="P846" s="11">
        <v>2.2999999999999998</v>
      </c>
      <c r="Q846" s="11">
        <v>1.95</v>
      </c>
      <c r="R846" s="11" t="s">
        <v>647</v>
      </c>
      <c r="S846" s="11">
        <v>2.1550000000000002</v>
      </c>
      <c r="T846" s="11">
        <v>2.1973969843001346</v>
      </c>
      <c r="U846" s="11">
        <v>2.25</v>
      </c>
      <c r="V846" s="11">
        <v>2.1</v>
      </c>
      <c r="W846" s="147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53"/>
    </row>
    <row r="847" spans="1:65">
      <c r="A847" s="29"/>
      <c r="B847" s="3" t="s">
        <v>273</v>
      </c>
      <c r="C847" s="28"/>
      <c r="D847" s="23">
        <v>0.10327955589886442</v>
      </c>
      <c r="E847" s="23">
        <v>5.1639777949432267E-2</v>
      </c>
      <c r="F847" s="23">
        <v>6.3245553203367499E-2</v>
      </c>
      <c r="G847" s="23">
        <v>4.0824829046386339E-2</v>
      </c>
      <c r="H847" s="23">
        <v>0.29604053776467787</v>
      </c>
      <c r="I847" s="23">
        <v>0.35023801430836526</v>
      </c>
      <c r="J847" s="23">
        <v>0.10327955589886431</v>
      </c>
      <c r="K847" s="23">
        <v>4.0824829046386339E-2</v>
      </c>
      <c r="L847" s="23">
        <v>5.1639777949432267E-2</v>
      </c>
      <c r="M847" s="23">
        <v>7.5277265270908167E-2</v>
      </c>
      <c r="N847" s="23">
        <v>8.1649658092772498E-2</v>
      </c>
      <c r="O847" s="23">
        <v>6.3245553203367638E-2</v>
      </c>
      <c r="P847" s="23">
        <v>5.1639777949432267E-2</v>
      </c>
      <c r="Q847" s="23">
        <v>9.8319208025017493E-2</v>
      </c>
      <c r="R847" s="23" t="s">
        <v>647</v>
      </c>
      <c r="S847" s="23">
        <v>3.8686776379877823E-2</v>
      </c>
      <c r="T847" s="23">
        <v>0.19525618100245618</v>
      </c>
      <c r="U847" s="23">
        <v>8.1649658092772456E-2</v>
      </c>
      <c r="V847" s="23">
        <v>0</v>
      </c>
      <c r="W847" s="230"/>
      <c r="X847" s="231"/>
      <c r="Y847" s="231"/>
      <c r="Z847" s="231"/>
      <c r="AA847" s="231"/>
      <c r="AB847" s="231"/>
      <c r="AC847" s="231"/>
      <c r="AD847" s="231"/>
      <c r="AE847" s="231"/>
      <c r="AF847" s="231"/>
      <c r="AG847" s="231"/>
      <c r="AH847" s="231"/>
      <c r="AI847" s="231"/>
      <c r="AJ847" s="231"/>
      <c r="AK847" s="231"/>
      <c r="AL847" s="231"/>
      <c r="AM847" s="231"/>
      <c r="AN847" s="231"/>
      <c r="AO847" s="231"/>
      <c r="AP847" s="231"/>
      <c r="AQ847" s="231"/>
      <c r="AR847" s="231"/>
      <c r="AS847" s="231"/>
      <c r="AT847" s="231"/>
      <c r="AU847" s="231"/>
      <c r="AV847" s="231"/>
      <c r="AW847" s="231"/>
      <c r="AX847" s="231"/>
      <c r="AY847" s="231"/>
      <c r="AZ847" s="231"/>
      <c r="BA847" s="231"/>
      <c r="BB847" s="231"/>
      <c r="BC847" s="231"/>
      <c r="BD847" s="231"/>
      <c r="BE847" s="231"/>
      <c r="BF847" s="231"/>
      <c r="BG847" s="231"/>
      <c r="BH847" s="231"/>
      <c r="BI847" s="231"/>
      <c r="BJ847" s="231"/>
      <c r="BK847" s="231"/>
      <c r="BL847" s="231"/>
      <c r="BM847" s="54"/>
    </row>
    <row r="848" spans="1:65">
      <c r="A848" s="29"/>
      <c r="B848" s="3" t="s">
        <v>86</v>
      </c>
      <c r="C848" s="28"/>
      <c r="D848" s="13">
        <v>4.7667487337937429E-2</v>
      </c>
      <c r="E848" s="13">
        <v>2.0384122874775895E-2</v>
      </c>
      <c r="F848" s="13">
        <v>2.8747978728803414E-2</v>
      </c>
      <c r="G848" s="13">
        <v>1.8698394983077713E-2</v>
      </c>
      <c r="H848" s="13">
        <v>0.13335159358769272</v>
      </c>
      <c r="I848" s="13">
        <v>0.10507140429250958</v>
      </c>
      <c r="J848" s="13">
        <v>4.7667487337937381E-2</v>
      </c>
      <c r="K848" s="13">
        <v>1.560184549543427E-2</v>
      </c>
      <c r="L848" s="13">
        <v>2.4206145913796374E-2</v>
      </c>
      <c r="M848" s="13">
        <v>3.7327569555822233E-2</v>
      </c>
      <c r="N848" s="13">
        <v>3.6021907982105521E-2</v>
      </c>
      <c r="O848" s="13">
        <v>3.1622776601683819E-2</v>
      </c>
      <c r="P848" s="13">
        <v>2.2131333406899541E-2</v>
      </c>
      <c r="Q848" s="13">
        <v>5.1296978100009126E-2</v>
      </c>
      <c r="R848" s="13" t="s">
        <v>647</v>
      </c>
      <c r="S848" s="13">
        <v>1.7896735410891824E-2</v>
      </c>
      <c r="T848" s="13">
        <v>8.840029361635951E-2</v>
      </c>
      <c r="U848" s="13">
        <v>3.6559548399748863E-2</v>
      </c>
      <c r="V848" s="13">
        <v>0</v>
      </c>
      <c r="W848" s="147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53"/>
    </row>
    <row r="849" spans="1:65">
      <c r="A849" s="29"/>
      <c r="B849" s="3" t="s">
        <v>274</v>
      </c>
      <c r="C849" s="28"/>
      <c r="D849" s="13">
        <v>2.2479241344373069E-3</v>
      </c>
      <c r="E849" s="13">
        <v>0.17185911129565001</v>
      </c>
      <c r="F849" s="13">
        <v>1.7667122967274906E-2</v>
      </c>
      <c r="G849" s="13">
        <v>9.9575235508562177E-3</v>
      </c>
      <c r="H849" s="13">
        <v>2.6918642266977599E-2</v>
      </c>
      <c r="I849" s="13">
        <v>0.54191988328374996</v>
      </c>
      <c r="J849" s="13">
        <v>2.2479241344373069E-3</v>
      </c>
      <c r="K849" s="13">
        <v>0.21040710837774368</v>
      </c>
      <c r="L849" s="13">
        <v>-1.3171274698400071E-2</v>
      </c>
      <c r="M849" s="13">
        <v>-6.7138470613331336E-2</v>
      </c>
      <c r="N849" s="13">
        <v>4.8505520632949661E-2</v>
      </c>
      <c r="O849" s="13">
        <v>-7.4848070029750025E-2</v>
      </c>
      <c r="P849" s="13">
        <v>7.9343918298625082E-2</v>
      </c>
      <c r="Q849" s="13">
        <v>-0.11339606711184369</v>
      </c>
      <c r="R849" s="13" t="s">
        <v>647</v>
      </c>
      <c r="S849" s="13">
        <v>-6.4955690488144313E-5</v>
      </c>
      <c r="T849" s="13">
        <v>2.1725298091164635E-2</v>
      </c>
      <c r="U849" s="13">
        <v>3.3086321800112506E-2</v>
      </c>
      <c r="V849" s="13">
        <v>-2.8590473531237448E-2</v>
      </c>
      <c r="W849" s="147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3"/>
    </row>
    <row r="850" spans="1:65">
      <c r="A850" s="29"/>
      <c r="B850" s="45" t="s">
        <v>275</v>
      </c>
      <c r="C850" s="46"/>
      <c r="D850" s="44">
        <v>0.13</v>
      </c>
      <c r="E850" s="44">
        <v>2.83</v>
      </c>
      <c r="F850" s="44">
        <v>0.13</v>
      </c>
      <c r="G850" s="44">
        <v>0</v>
      </c>
      <c r="H850" s="44">
        <v>0.3</v>
      </c>
      <c r="I850" s="44">
        <v>9.31</v>
      </c>
      <c r="J850" s="44">
        <v>0.13</v>
      </c>
      <c r="K850" s="44">
        <v>3.51</v>
      </c>
      <c r="L850" s="44">
        <v>0.4</v>
      </c>
      <c r="M850" s="44">
        <v>1.35</v>
      </c>
      <c r="N850" s="44">
        <v>0.67</v>
      </c>
      <c r="O850" s="44">
        <v>1.48</v>
      </c>
      <c r="P850" s="44">
        <v>1.21</v>
      </c>
      <c r="Q850" s="44">
        <v>2.16</v>
      </c>
      <c r="R850" s="44">
        <v>7.55</v>
      </c>
      <c r="S850" s="44">
        <v>0.18</v>
      </c>
      <c r="T850" s="44">
        <v>0.21</v>
      </c>
      <c r="U850" s="44">
        <v>0.4</v>
      </c>
      <c r="V850" s="44">
        <v>0.67</v>
      </c>
      <c r="W850" s="147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3"/>
    </row>
    <row r="851" spans="1:65">
      <c r="B851" s="30"/>
      <c r="C851" s="20"/>
      <c r="D851" s="20"/>
      <c r="E851" s="20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BM851" s="53"/>
    </row>
    <row r="852" spans="1:65" ht="15">
      <c r="B852" s="8" t="s">
        <v>536</v>
      </c>
      <c r="BM852" s="27" t="s">
        <v>66</v>
      </c>
    </row>
    <row r="853" spans="1:65" ht="15">
      <c r="A853" s="24" t="s">
        <v>18</v>
      </c>
      <c r="B853" s="18" t="s">
        <v>118</v>
      </c>
      <c r="C853" s="15" t="s">
        <v>119</v>
      </c>
      <c r="D853" s="16" t="s">
        <v>244</v>
      </c>
      <c r="E853" s="17" t="s">
        <v>244</v>
      </c>
      <c r="F853" s="17" t="s">
        <v>244</v>
      </c>
      <c r="G853" s="17" t="s">
        <v>244</v>
      </c>
      <c r="H853" s="17" t="s">
        <v>244</v>
      </c>
      <c r="I853" s="17" t="s">
        <v>244</v>
      </c>
      <c r="J853" s="17" t="s">
        <v>244</v>
      </c>
      <c r="K853" s="17" t="s">
        <v>244</v>
      </c>
      <c r="L853" s="17" t="s">
        <v>244</v>
      </c>
      <c r="M853" s="17" t="s">
        <v>244</v>
      </c>
      <c r="N853" s="17" t="s">
        <v>244</v>
      </c>
      <c r="O853" s="17" t="s">
        <v>244</v>
      </c>
      <c r="P853" s="17" t="s">
        <v>244</v>
      </c>
      <c r="Q853" s="17" t="s">
        <v>244</v>
      </c>
      <c r="R853" s="17" t="s">
        <v>244</v>
      </c>
      <c r="S853" s="17" t="s">
        <v>244</v>
      </c>
      <c r="T853" s="17" t="s">
        <v>244</v>
      </c>
      <c r="U853" s="17" t="s">
        <v>244</v>
      </c>
      <c r="V853" s="17" t="s">
        <v>244</v>
      </c>
      <c r="W853" s="17" t="s">
        <v>244</v>
      </c>
      <c r="X853" s="147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7">
        <v>1</v>
      </c>
    </row>
    <row r="854" spans="1:65">
      <c r="A854" s="29"/>
      <c r="B854" s="19" t="s">
        <v>245</v>
      </c>
      <c r="C854" s="9" t="s">
        <v>245</v>
      </c>
      <c r="D854" s="145" t="s">
        <v>247</v>
      </c>
      <c r="E854" s="146" t="s">
        <v>248</v>
      </c>
      <c r="F854" s="146" t="s">
        <v>249</v>
      </c>
      <c r="G854" s="146" t="s">
        <v>250</v>
      </c>
      <c r="H854" s="146" t="s">
        <v>287</v>
      </c>
      <c r="I854" s="146" t="s">
        <v>251</v>
      </c>
      <c r="J854" s="146" t="s">
        <v>252</v>
      </c>
      <c r="K854" s="146" t="s">
        <v>253</v>
      </c>
      <c r="L854" s="146" t="s">
        <v>254</v>
      </c>
      <c r="M854" s="146" t="s">
        <v>255</v>
      </c>
      <c r="N854" s="146" t="s">
        <v>256</v>
      </c>
      <c r="O854" s="146" t="s">
        <v>257</v>
      </c>
      <c r="P854" s="146" t="s">
        <v>258</v>
      </c>
      <c r="Q854" s="146" t="s">
        <v>260</v>
      </c>
      <c r="R854" s="146" t="s">
        <v>261</v>
      </c>
      <c r="S854" s="146" t="s">
        <v>262</v>
      </c>
      <c r="T854" s="146" t="s">
        <v>263</v>
      </c>
      <c r="U854" s="146" t="s">
        <v>288</v>
      </c>
      <c r="V854" s="146" t="s">
        <v>290</v>
      </c>
      <c r="W854" s="146" t="s">
        <v>264</v>
      </c>
      <c r="X854" s="147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7" t="s">
        <v>3</v>
      </c>
    </row>
    <row r="855" spans="1:65">
      <c r="A855" s="29"/>
      <c r="B855" s="19"/>
      <c r="C855" s="9"/>
      <c r="D855" s="10" t="s">
        <v>291</v>
      </c>
      <c r="E855" s="11" t="s">
        <v>291</v>
      </c>
      <c r="F855" s="11" t="s">
        <v>292</v>
      </c>
      <c r="G855" s="11" t="s">
        <v>291</v>
      </c>
      <c r="H855" s="11" t="s">
        <v>291</v>
      </c>
      <c r="I855" s="11" t="s">
        <v>121</v>
      </c>
      <c r="J855" s="11" t="s">
        <v>292</v>
      </c>
      <c r="K855" s="11" t="s">
        <v>291</v>
      </c>
      <c r="L855" s="11" t="s">
        <v>291</v>
      </c>
      <c r="M855" s="11" t="s">
        <v>291</v>
      </c>
      <c r="N855" s="11" t="s">
        <v>292</v>
      </c>
      <c r="O855" s="11" t="s">
        <v>121</v>
      </c>
      <c r="P855" s="11" t="s">
        <v>291</v>
      </c>
      <c r="Q855" s="11" t="s">
        <v>291</v>
      </c>
      <c r="R855" s="11" t="s">
        <v>292</v>
      </c>
      <c r="S855" s="11" t="s">
        <v>292</v>
      </c>
      <c r="T855" s="11" t="s">
        <v>121</v>
      </c>
      <c r="U855" s="11" t="s">
        <v>121</v>
      </c>
      <c r="V855" s="11" t="s">
        <v>291</v>
      </c>
      <c r="W855" s="11" t="s">
        <v>291</v>
      </c>
      <c r="X855" s="147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7">
        <v>0</v>
      </c>
    </row>
    <row r="856" spans="1:65">
      <c r="A856" s="29"/>
      <c r="B856" s="19"/>
      <c r="C856" s="9"/>
      <c r="D856" s="25"/>
      <c r="E856" s="25"/>
      <c r="F856" s="25"/>
      <c r="G856" s="25"/>
      <c r="H856" s="25"/>
      <c r="I856" s="25"/>
      <c r="J856" s="25"/>
      <c r="K856" s="25"/>
      <c r="L856" s="25"/>
      <c r="M856" s="25"/>
      <c r="N856" s="25"/>
      <c r="O856" s="25"/>
      <c r="P856" s="25"/>
      <c r="Q856" s="25"/>
      <c r="R856" s="25"/>
      <c r="S856" s="25"/>
      <c r="T856" s="25"/>
      <c r="U856" s="25"/>
      <c r="V856" s="25"/>
      <c r="W856" s="25"/>
      <c r="X856" s="147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7">
        <v>0</v>
      </c>
    </row>
    <row r="857" spans="1:65">
      <c r="A857" s="29"/>
      <c r="B857" s="18">
        <v>1</v>
      </c>
      <c r="C857" s="14">
        <v>1</v>
      </c>
      <c r="D857" s="221">
        <v>436</v>
      </c>
      <c r="E857" s="221">
        <v>495</v>
      </c>
      <c r="F857" s="221">
        <v>455.26</v>
      </c>
      <c r="G857" s="221">
        <v>464</v>
      </c>
      <c r="H857" s="221">
        <v>414</v>
      </c>
      <c r="I857" s="221">
        <v>464.05498620273897</v>
      </c>
      <c r="J857" s="221">
        <v>488.99999999999994</v>
      </c>
      <c r="K857" s="221">
        <v>497.99999999999994</v>
      </c>
      <c r="L857" s="221">
        <v>448</v>
      </c>
      <c r="M857" s="221">
        <v>485</v>
      </c>
      <c r="N857" s="221">
        <v>443</v>
      </c>
      <c r="O857" s="221">
        <v>480</v>
      </c>
      <c r="P857" s="221">
        <v>469</v>
      </c>
      <c r="Q857" s="221">
        <v>503</v>
      </c>
      <c r="R857" s="221">
        <v>480.3</v>
      </c>
      <c r="S857" s="221">
        <v>492.03568661778655</v>
      </c>
      <c r="T857" s="221">
        <v>482</v>
      </c>
      <c r="U857" s="221">
        <v>453.21459025044857</v>
      </c>
      <c r="V857" s="221">
        <v>459</v>
      </c>
      <c r="W857" s="221">
        <v>464</v>
      </c>
      <c r="X857" s="222"/>
      <c r="Y857" s="223"/>
      <c r="Z857" s="223"/>
      <c r="AA857" s="223"/>
      <c r="AB857" s="223"/>
      <c r="AC857" s="223"/>
      <c r="AD857" s="223"/>
      <c r="AE857" s="223"/>
      <c r="AF857" s="223"/>
      <c r="AG857" s="223"/>
      <c r="AH857" s="223"/>
      <c r="AI857" s="223"/>
      <c r="AJ857" s="223"/>
      <c r="AK857" s="223"/>
      <c r="AL857" s="223"/>
      <c r="AM857" s="223"/>
      <c r="AN857" s="223"/>
      <c r="AO857" s="223"/>
      <c r="AP857" s="223"/>
      <c r="AQ857" s="223"/>
      <c r="AR857" s="223"/>
      <c r="AS857" s="223"/>
      <c r="AT857" s="223"/>
      <c r="AU857" s="223"/>
      <c r="AV857" s="223"/>
      <c r="AW857" s="223"/>
      <c r="AX857" s="223"/>
      <c r="AY857" s="223"/>
      <c r="AZ857" s="223"/>
      <c r="BA857" s="223"/>
      <c r="BB857" s="223"/>
      <c r="BC857" s="223"/>
      <c r="BD857" s="223"/>
      <c r="BE857" s="223"/>
      <c r="BF857" s="223"/>
      <c r="BG857" s="223"/>
      <c r="BH857" s="223"/>
      <c r="BI857" s="223"/>
      <c r="BJ857" s="223"/>
      <c r="BK857" s="223"/>
      <c r="BL857" s="223"/>
      <c r="BM857" s="224">
        <v>1</v>
      </c>
    </row>
    <row r="858" spans="1:65">
      <c r="A858" s="29"/>
      <c r="B858" s="19">
        <v>1</v>
      </c>
      <c r="C858" s="9">
        <v>2</v>
      </c>
      <c r="D858" s="225">
        <v>441</v>
      </c>
      <c r="E858" s="225">
        <v>484</v>
      </c>
      <c r="F858" s="225">
        <v>448.96</v>
      </c>
      <c r="G858" s="225">
        <v>461</v>
      </c>
      <c r="H858" s="225">
        <v>429</v>
      </c>
      <c r="I858" s="225">
        <v>463.439076475033</v>
      </c>
      <c r="J858" s="225">
        <v>488</v>
      </c>
      <c r="K858" s="225">
        <v>484</v>
      </c>
      <c r="L858" s="225">
        <v>455</v>
      </c>
      <c r="M858" s="225">
        <v>483</v>
      </c>
      <c r="N858" s="225">
        <v>451</v>
      </c>
      <c r="O858" s="225">
        <v>476</v>
      </c>
      <c r="P858" s="225">
        <v>468</v>
      </c>
      <c r="Q858" s="225">
        <v>492.99999999999994</v>
      </c>
      <c r="R858" s="225">
        <v>476.8</v>
      </c>
      <c r="S858" s="225">
        <v>486.0520702138997</v>
      </c>
      <c r="T858" s="225">
        <v>486</v>
      </c>
      <c r="U858" s="225">
        <v>472.14987568770664</v>
      </c>
      <c r="V858" s="225">
        <v>458</v>
      </c>
      <c r="W858" s="225">
        <v>460</v>
      </c>
      <c r="X858" s="222"/>
      <c r="Y858" s="223"/>
      <c r="Z858" s="223"/>
      <c r="AA858" s="223"/>
      <c r="AB858" s="223"/>
      <c r="AC858" s="223"/>
      <c r="AD858" s="223"/>
      <c r="AE858" s="223"/>
      <c r="AF858" s="223"/>
      <c r="AG858" s="223"/>
      <c r="AH858" s="223"/>
      <c r="AI858" s="223"/>
      <c r="AJ858" s="223"/>
      <c r="AK858" s="223"/>
      <c r="AL858" s="223"/>
      <c r="AM858" s="223"/>
      <c r="AN858" s="223"/>
      <c r="AO858" s="223"/>
      <c r="AP858" s="223"/>
      <c r="AQ858" s="223"/>
      <c r="AR858" s="223"/>
      <c r="AS858" s="223"/>
      <c r="AT858" s="223"/>
      <c r="AU858" s="223"/>
      <c r="AV858" s="223"/>
      <c r="AW858" s="223"/>
      <c r="AX858" s="223"/>
      <c r="AY858" s="223"/>
      <c r="AZ858" s="223"/>
      <c r="BA858" s="223"/>
      <c r="BB858" s="223"/>
      <c r="BC858" s="223"/>
      <c r="BD858" s="223"/>
      <c r="BE858" s="223"/>
      <c r="BF858" s="223"/>
      <c r="BG858" s="223"/>
      <c r="BH858" s="223"/>
      <c r="BI858" s="223"/>
      <c r="BJ858" s="223"/>
      <c r="BK858" s="223"/>
      <c r="BL858" s="223"/>
      <c r="BM858" s="224" t="e">
        <v>#N/A</v>
      </c>
    </row>
    <row r="859" spans="1:65">
      <c r="A859" s="29"/>
      <c r="B859" s="19">
        <v>1</v>
      </c>
      <c r="C859" s="9">
        <v>3</v>
      </c>
      <c r="D859" s="225">
        <v>437</v>
      </c>
      <c r="E859" s="225">
        <v>464</v>
      </c>
      <c r="F859" s="225">
        <v>447.57</v>
      </c>
      <c r="G859" s="225">
        <v>462</v>
      </c>
      <c r="H859" s="225">
        <v>427</v>
      </c>
      <c r="I859" s="225">
        <v>463.65219108994103</v>
      </c>
      <c r="J859" s="225">
        <v>487</v>
      </c>
      <c r="K859" s="225">
        <v>488</v>
      </c>
      <c r="L859" s="225">
        <v>461.1</v>
      </c>
      <c r="M859" s="225">
        <v>486</v>
      </c>
      <c r="N859" s="225">
        <v>450</v>
      </c>
      <c r="O859" s="225">
        <v>480</v>
      </c>
      <c r="P859" s="225">
        <v>471</v>
      </c>
      <c r="Q859" s="225">
        <v>490</v>
      </c>
      <c r="R859" s="225">
        <v>481.6</v>
      </c>
      <c r="S859" s="225">
        <v>494.95607660185175</v>
      </c>
      <c r="T859" s="225">
        <v>485</v>
      </c>
      <c r="U859" s="225">
        <v>450.31543029685491</v>
      </c>
      <c r="V859" s="225">
        <v>466</v>
      </c>
      <c r="W859" s="225">
        <v>478</v>
      </c>
      <c r="X859" s="222"/>
      <c r="Y859" s="223"/>
      <c r="Z859" s="223"/>
      <c r="AA859" s="223"/>
      <c r="AB859" s="223"/>
      <c r="AC859" s="223"/>
      <c r="AD859" s="223"/>
      <c r="AE859" s="223"/>
      <c r="AF859" s="223"/>
      <c r="AG859" s="223"/>
      <c r="AH859" s="223"/>
      <c r="AI859" s="223"/>
      <c r="AJ859" s="223"/>
      <c r="AK859" s="223"/>
      <c r="AL859" s="223"/>
      <c r="AM859" s="223"/>
      <c r="AN859" s="223"/>
      <c r="AO859" s="223"/>
      <c r="AP859" s="223"/>
      <c r="AQ859" s="223"/>
      <c r="AR859" s="223"/>
      <c r="AS859" s="223"/>
      <c r="AT859" s="223"/>
      <c r="AU859" s="223"/>
      <c r="AV859" s="223"/>
      <c r="AW859" s="223"/>
      <c r="AX859" s="223"/>
      <c r="AY859" s="223"/>
      <c r="AZ859" s="223"/>
      <c r="BA859" s="223"/>
      <c r="BB859" s="223"/>
      <c r="BC859" s="223"/>
      <c r="BD859" s="223"/>
      <c r="BE859" s="223"/>
      <c r="BF859" s="223"/>
      <c r="BG859" s="223"/>
      <c r="BH859" s="223"/>
      <c r="BI859" s="223"/>
      <c r="BJ859" s="223"/>
      <c r="BK859" s="223"/>
      <c r="BL859" s="223"/>
      <c r="BM859" s="224">
        <v>16</v>
      </c>
    </row>
    <row r="860" spans="1:65">
      <c r="A860" s="29"/>
      <c r="B860" s="19">
        <v>1</v>
      </c>
      <c r="C860" s="9">
        <v>4</v>
      </c>
      <c r="D860" s="225">
        <v>439</v>
      </c>
      <c r="E860" s="225">
        <v>481</v>
      </c>
      <c r="F860" s="225">
        <v>440.69</v>
      </c>
      <c r="G860" s="225">
        <v>464</v>
      </c>
      <c r="H860" s="225">
        <v>430</v>
      </c>
      <c r="I860" s="225">
        <v>464.84968296017053</v>
      </c>
      <c r="J860" s="225">
        <v>464</v>
      </c>
      <c r="K860" s="225">
        <v>487</v>
      </c>
      <c r="L860" s="225">
        <v>448.3</v>
      </c>
      <c r="M860" s="225">
        <v>474</v>
      </c>
      <c r="N860" s="225">
        <v>445</v>
      </c>
      <c r="O860" s="225">
        <v>473</v>
      </c>
      <c r="P860" s="225">
        <v>473</v>
      </c>
      <c r="Q860" s="225">
        <v>473</v>
      </c>
      <c r="R860" s="225">
        <v>470.9</v>
      </c>
      <c r="S860" s="225">
        <v>499.66347496724819</v>
      </c>
      <c r="T860" s="225">
        <v>487</v>
      </c>
      <c r="U860" s="225">
        <v>456.73517487274</v>
      </c>
      <c r="V860" s="225">
        <v>460</v>
      </c>
      <c r="W860" s="225">
        <v>455</v>
      </c>
      <c r="X860" s="222"/>
      <c r="Y860" s="223"/>
      <c r="Z860" s="223"/>
      <c r="AA860" s="223"/>
      <c r="AB860" s="223"/>
      <c r="AC860" s="223"/>
      <c r="AD860" s="223"/>
      <c r="AE860" s="223"/>
      <c r="AF860" s="223"/>
      <c r="AG860" s="223"/>
      <c r="AH860" s="223"/>
      <c r="AI860" s="223"/>
      <c r="AJ860" s="223"/>
      <c r="AK860" s="223"/>
      <c r="AL860" s="223"/>
      <c r="AM860" s="223"/>
      <c r="AN860" s="223"/>
      <c r="AO860" s="223"/>
      <c r="AP860" s="223"/>
      <c r="AQ860" s="223"/>
      <c r="AR860" s="223"/>
      <c r="AS860" s="223"/>
      <c r="AT860" s="223"/>
      <c r="AU860" s="223"/>
      <c r="AV860" s="223"/>
      <c r="AW860" s="223"/>
      <c r="AX860" s="223"/>
      <c r="AY860" s="223"/>
      <c r="AZ860" s="223"/>
      <c r="BA860" s="223"/>
      <c r="BB860" s="223"/>
      <c r="BC860" s="223"/>
      <c r="BD860" s="223"/>
      <c r="BE860" s="223"/>
      <c r="BF860" s="223"/>
      <c r="BG860" s="223"/>
      <c r="BH860" s="223"/>
      <c r="BI860" s="223"/>
      <c r="BJ860" s="223"/>
      <c r="BK860" s="223"/>
      <c r="BL860" s="223"/>
      <c r="BM860" s="224">
        <v>466.96697605899863</v>
      </c>
    </row>
    <row r="861" spans="1:65">
      <c r="A861" s="29"/>
      <c r="B861" s="19">
        <v>1</v>
      </c>
      <c r="C861" s="9">
        <v>5</v>
      </c>
      <c r="D861" s="225">
        <v>445</v>
      </c>
      <c r="E861" s="225">
        <v>483</v>
      </c>
      <c r="F861" s="225">
        <v>453.03</v>
      </c>
      <c r="G861" s="225">
        <v>462</v>
      </c>
      <c r="H861" s="225">
        <v>448</v>
      </c>
      <c r="I861" s="225">
        <v>463.301180281379</v>
      </c>
      <c r="J861" s="225">
        <v>474</v>
      </c>
      <c r="K861" s="225">
        <v>488.99999999999994</v>
      </c>
      <c r="L861" s="225">
        <v>447.4</v>
      </c>
      <c r="M861" s="225">
        <v>471</v>
      </c>
      <c r="N861" s="225">
        <v>445</v>
      </c>
      <c r="O861" s="225">
        <v>447</v>
      </c>
      <c r="P861" s="225">
        <v>470</v>
      </c>
      <c r="Q861" s="225">
        <v>474</v>
      </c>
      <c r="R861" s="225">
        <v>480.6</v>
      </c>
      <c r="S861" s="225">
        <v>496.43198991869627</v>
      </c>
      <c r="T861" s="225">
        <v>486</v>
      </c>
      <c r="U861" s="225">
        <v>470.77462130779639</v>
      </c>
      <c r="V861" s="225">
        <v>450</v>
      </c>
      <c r="W861" s="225">
        <v>465</v>
      </c>
      <c r="X861" s="222"/>
      <c r="Y861" s="223"/>
      <c r="Z861" s="223"/>
      <c r="AA861" s="223"/>
      <c r="AB861" s="223"/>
      <c r="AC861" s="223"/>
      <c r="AD861" s="223"/>
      <c r="AE861" s="223"/>
      <c r="AF861" s="223"/>
      <c r="AG861" s="223"/>
      <c r="AH861" s="223"/>
      <c r="AI861" s="223"/>
      <c r="AJ861" s="223"/>
      <c r="AK861" s="223"/>
      <c r="AL861" s="223"/>
      <c r="AM861" s="223"/>
      <c r="AN861" s="223"/>
      <c r="AO861" s="223"/>
      <c r="AP861" s="223"/>
      <c r="AQ861" s="223"/>
      <c r="AR861" s="223"/>
      <c r="AS861" s="223"/>
      <c r="AT861" s="223"/>
      <c r="AU861" s="223"/>
      <c r="AV861" s="223"/>
      <c r="AW861" s="223"/>
      <c r="AX861" s="223"/>
      <c r="AY861" s="223"/>
      <c r="AZ861" s="223"/>
      <c r="BA861" s="223"/>
      <c r="BB861" s="223"/>
      <c r="BC861" s="223"/>
      <c r="BD861" s="223"/>
      <c r="BE861" s="223"/>
      <c r="BF861" s="223"/>
      <c r="BG861" s="223"/>
      <c r="BH861" s="223"/>
      <c r="BI861" s="223"/>
      <c r="BJ861" s="223"/>
      <c r="BK861" s="223"/>
      <c r="BL861" s="223"/>
      <c r="BM861" s="224">
        <v>61</v>
      </c>
    </row>
    <row r="862" spans="1:65">
      <c r="A862" s="29"/>
      <c r="B862" s="19">
        <v>1</v>
      </c>
      <c r="C862" s="9">
        <v>6</v>
      </c>
      <c r="D862" s="225">
        <v>450</v>
      </c>
      <c r="E862" s="225">
        <v>469</v>
      </c>
      <c r="F862" s="225">
        <v>450.67</v>
      </c>
      <c r="G862" s="225">
        <v>466</v>
      </c>
      <c r="H862" s="225">
        <v>438</v>
      </c>
      <c r="I862" s="225">
        <v>464.58334912588998</v>
      </c>
      <c r="J862" s="225">
        <v>457</v>
      </c>
      <c r="K862" s="225">
        <v>490</v>
      </c>
      <c r="L862" s="225">
        <v>457.2</v>
      </c>
      <c r="M862" s="225">
        <v>478</v>
      </c>
      <c r="N862" s="225">
        <v>453</v>
      </c>
      <c r="O862" s="225">
        <v>472</v>
      </c>
      <c r="P862" s="225">
        <v>478</v>
      </c>
      <c r="Q862" s="225">
        <v>475</v>
      </c>
      <c r="R862" s="225">
        <v>470.8</v>
      </c>
      <c r="S862" s="225">
        <v>505.86156350185121</v>
      </c>
      <c r="T862" s="225">
        <v>481</v>
      </c>
      <c r="U862" s="225">
        <v>468.78610670779483</v>
      </c>
      <c r="V862" s="225">
        <v>447</v>
      </c>
      <c r="W862" s="225">
        <v>449</v>
      </c>
      <c r="X862" s="222"/>
      <c r="Y862" s="223"/>
      <c r="Z862" s="223"/>
      <c r="AA862" s="223"/>
      <c r="AB862" s="223"/>
      <c r="AC862" s="223"/>
      <c r="AD862" s="223"/>
      <c r="AE862" s="223"/>
      <c r="AF862" s="223"/>
      <c r="AG862" s="223"/>
      <c r="AH862" s="223"/>
      <c r="AI862" s="223"/>
      <c r="AJ862" s="223"/>
      <c r="AK862" s="223"/>
      <c r="AL862" s="223"/>
      <c r="AM862" s="223"/>
      <c r="AN862" s="223"/>
      <c r="AO862" s="223"/>
      <c r="AP862" s="223"/>
      <c r="AQ862" s="223"/>
      <c r="AR862" s="223"/>
      <c r="AS862" s="223"/>
      <c r="AT862" s="223"/>
      <c r="AU862" s="223"/>
      <c r="AV862" s="223"/>
      <c r="AW862" s="223"/>
      <c r="AX862" s="223"/>
      <c r="AY862" s="223"/>
      <c r="AZ862" s="223"/>
      <c r="BA862" s="223"/>
      <c r="BB862" s="223"/>
      <c r="BC862" s="223"/>
      <c r="BD862" s="223"/>
      <c r="BE862" s="223"/>
      <c r="BF862" s="223"/>
      <c r="BG862" s="223"/>
      <c r="BH862" s="223"/>
      <c r="BI862" s="223"/>
      <c r="BJ862" s="223"/>
      <c r="BK862" s="223"/>
      <c r="BL862" s="223"/>
      <c r="BM862" s="226"/>
    </row>
    <row r="863" spans="1:65">
      <c r="A863" s="29"/>
      <c r="B863" s="20" t="s">
        <v>271</v>
      </c>
      <c r="C863" s="12"/>
      <c r="D863" s="227">
        <v>441.33333333333331</v>
      </c>
      <c r="E863" s="227">
        <v>479.33333333333331</v>
      </c>
      <c r="F863" s="227">
        <v>449.3633333333334</v>
      </c>
      <c r="G863" s="227">
        <v>463.16666666666669</v>
      </c>
      <c r="H863" s="227">
        <v>431</v>
      </c>
      <c r="I863" s="227">
        <v>463.98007768919206</v>
      </c>
      <c r="J863" s="227">
        <v>476.5</v>
      </c>
      <c r="K863" s="227">
        <v>489.33333333333331</v>
      </c>
      <c r="L863" s="227">
        <v>452.83333333333326</v>
      </c>
      <c r="M863" s="227">
        <v>479.5</v>
      </c>
      <c r="N863" s="227">
        <v>447.83333333333331</v>
      </c>
      <c r="O863" s="227">
        <v>471.33333333333331</v>
      </c>
      <c r="P863" s="227">
        <v>471.5</v>
      </c>
      <c r="Q863" s="227">
        <v>484.66666666666669</v>
      </c>
      <c r="R863" s="227">
        <v>476.83333333333331</v>
      </c>
      <c r="S863" s="227">
        <v>495.83347697022231</v>
      </c>
      <c r="T863" s="227">
        <v>484.5</v>
      </c>
      <c r="U863" s="227">
        <v>461.99596652055681</v>
      </c>
      <c r="V863" s="227">
        <v>456.66666666666669</v>
      </c>
      <c r="W863" s="227">
        <v>461.83333333333331</v>
      </c>
      <c r="X863" s="222"/>
      <c r="Y863" s="223"/>
      <c r="Z863" s="223"/>
      <c r="AA863" s="223"/>
      <c r="AB863" s="223"/>
      <c r="AC863" s="223"/>
      <c r="AD863" s="223"/>
      <c r="AE863" s="223"/>
      <c r="AF863" s="223"/>
      <c r="AG863" s="223"/>
      <c r="AH863" s="223"/>
      <c r="AI863" s="223"/>
      <c r="AJ863" s="223"/>
      <c r="AK863" s="223"/>
      <c r="AL863" s="223"/>
      <c r="AM863" s="223"/>
      <c r="AN863" s="223"/>
      <c r="AO863" s="223"/>
      <c r="AP863" s="223"/>
      <c r="AQ863" s="223"/>
      <c r="AR863" s="223"/>
      <c r="AS863" s="223"/>
      <c r="AT863" s="223"/>
      <c r="AU863" s="223"/>
      <c r="AV863" s="223"/>
      <c r="AW863" s="223"/>
      <c r="AX863" s="223"/>
      <c r="AY863" s="223"/>
      <c r="AZ863" s="223"/>
      <c r="BA863" s="223"/>
      <c r="BB863" s="223"/>
      <c r="BC863" s="223"/>
      <c r="BD863" s="223"/>
      <c r="BE863" s="223"/>
      <c r="BF863" s="223"/>
      <c r="BG863" s="223"/>
      <c r="BH863" s="223"/>
      <c r="BI863" s="223"/>
      <c r="BJ863" s="223"/>
      <c r="BK863" s="223"/>
      <c r="BL863" s="223"/>
      <c r="BM863" s="226"/>
    </row>
    <row r="864" spans="1:65">
      <c r="A864" s="29"/>
      <c r="B864" s="3" t="s">
        <v>272</v>
      </c>
      <c r="C864" s="28"/>
      <c r="D864" s="225">
        <v>440</v>
      </c>
      <c r="E864" s="225">
        <v>482</v>
      </c>
      <c r="F864" s="225">
        <v>449.815</v>
      </c>
      <c r="G864" s="225">
        <v>463</v>
      </c>
      <c r="H864" s="225">
        <v>429.5</v>
      </c>
      <c r="I864" s="225">
        <v>463.85358864633997</v>
      </c>
      <c r="J864" s="225">
        <v>480.5</v>
      </c>
      <c r="K864" s="225">
        <v>488.5</v>
      </c>
      <c r="L864" s="225">
        <v>451.65</v>
      </c>
      <c r="M864" s="225">
        <v>480.5</v>
      </c>
      <c r="N864" s="225">
        <v>447.5</v>
      </c>
      <c r="O864" s="225">
        <v>474.5</v>
      </c>
      <c r="P864" s="225">
        <v>470.5</v>
      </c>
      <c r="Q864" s="225">
        <v>482.5</v>
      </c>
      <c r="R864" s="225">
        <v>478.55</v>
      </c>
      <c r="S864" s="225">
        <v>495.69403326027401</v>
      </c>
      <c r="T864" s="225">
        <v>485.5</v>
      </c>
      <c r="U864" s="225">
        <v>462.76064079026742</v>
      </c>
      <c r="V864" s="225">
        <v>458.5</v>
      </c>
      <c r="W864" s="225">
        <v>462</v>
      </c>
      <c r="X864" s="222"/>
      <c r="Y864" s="223"/>
      <c r="Z864" s="223"/>
      <c r="AA864" s="223"/>
      <c r="AB864" s="223"/>
      <c r="AC864" s="223"/>
      <c r="AD864" s="223"/>
      <c r="AE864" s="223"/>
      <c r="AF864" s="223"/>
      <c r="AG864" s="223"/>
      <c r="AH864" s="223"/>
      <c r="AI864" s="223"/>
      <c r="AJ864" s="223"/>
      <c r="AK864" s="223"/>
      <c r="AL864" s="223"/>
      <c r="AM864" s="223"/>
      <c r="AN864" s="223"/>
      <c r="AO864" s="223"/>
      <c r="AP864" s="223"/>
      <c r="AQ864" s="223"/>
      <c r="AR864" s="223"/>
      <c r="AS864" s="223"/>
      <c r="AT864" s="223"/>
      <c r="AU864" s="223"/>
      <c r="AV864" s="223"/>
      <c r="AW864" s="223"/>
      <c r="AX864" s="223"/>
      <c r="AY864" s="223"/>
      <c r="AZ864" s="223"/>
      <c r="BA864" s="223"/>
      <c r="BB864" s="223"/>
      <c r="BC864" s="223"/>
      <c r="BD864" s="223"/>
      <c r="BE864" s="223"/>
      <c r="BF864" s="223"/>
      <c r="BG864" s="223"/>
      <c r="BH864" s="223"/>
      <c r="BI864" s="223"/>
      <c r="BJ864" s="223"/>
      <c r="BK864" s="223"/>
      <c r="BL864" s="223"/>
      <c r="BM864" s="226"/>
    </row>
    <row r="865" spans="1:65">
      <c r="A865" s="29"/>
      <c r="B865" s="3" t="s">
        <v>273</v>
      </c>
      <c r="C865" s="28"/>
      <c r="D865" s="225">
        <v>5.3166405433005028</v>
      </c>
      <c r="E865" s="225">
        <v>11.183320914051722</v>
      </c>
      <c r="F865" s="225">
        <v>5.0700677181539326</v>
      </c>
      <c r="G865" s="225">
        <v>1.8348478592697179</v>
      </c>
      <c r="H865" s="225">
        <v>11.384199576606166</v>
      </c>
      <c r="I865" s="225">
        <v>0.63037364555891429</v>
      </c>
      <c r="J865" s="225">
        <v>13.722244714331534</v>
      </c>
      <c r="K865" s="225">
        <v>4.7187568984496844</v>
      </c>
      <c r="L865" s="225">
        <v>5.7538392979528679</v>
      </c>
      <c r="M865" s="225">
        <v>6.1562975886485543</v>
      </c>
      <c r="N865" s="225">
        <v>4.0207793606049398</v>
      </c>
      <c r="O865" s="225">
        <v>12.38816639647154</v>
      </c>
      <c r="P865" s="225">
        <v>3.6193922141707713</v>
      </c>
      <c r="Q865" s="225">
        <v>12.468627296806432</v>
      </c>
      <c r="R865" s="225">
        <v>4.9098540372058705</v>
      </c>
      <c r="S865" s="225">
        <v>6.729912079554305</v>
      </c>
      <c r="T865" s="225">
        <v>2.4289915602982237</v>
      </c>
      <c r="U865" s="225">
        <v>9.6694992573842207</v>
      </c>
      <c r="V865" s="225">
        <v>6.97614984548545</v>
      </c>
      <c r="W865" s="225">
        <v>9.9079092984678994</v>
      </c>
      <c r="X865" s="222"/>
      <c r="Y865" s="223"/>
      <c r="Z865" s="223"/>
      <c r="AA865" s="223"/>
      <c r="AB865" s="223"/>
      <c r="AC865" s="223"/>
      <c r="AD865" s="223"/>
      <c r="AE865" s="223"/>
      <c r="AF865" s="223"/>
      <c r="AG865" s="223"/>
      <c r="AH865" s="223"/>
      <c r="AI865" s="223"/>
      <c r="AJ865" s="223"/>
      <c r="AK865" s="223"/>
      <c r="AL865" s="223"/>
      <c r="AM865" s="223"/>
      <c r="AN865" s="223"/>
      <c r="AO865" s="223"/>
      <c r="AP865" s="223"/>
      <c r="AQ865" s="223"/>
      <c r="AR865" s="223"/>
      <c r="AS865" s="223"/>
      <c r="AT865" s="223"/>
      <c r="AU865" s="223"/>
      <c r="AV865" s="223"/>
      <c r="AW865" s="223"/>
      <c r="AX865" s="223"/>
      <c r="AY865" s="223"/>
      <c r="AZ865" s="223"/>
      <c r="BA865" s="223"/>
      <c r="BB865" s="223"/>
      <c r="BC865" s="223"/>
      <c r="BD865" s="223"/>
      <c r="BE865" s="223"/>
      <c r="BF865" s="223"/>
      <c r="BG865" s="223"/>
      <c r="BH865" s="223"/>
      <c r="BI865" s="223"/>
      <c r="BJ865" s="223"/>
      <c r="BK865" s="223"/>
      <c r="BL865" s="223"/>
      <c r="BM865" s="226"/>
    </row>
    <row r="866" spans="1:65">
      <c r="A866" s="29"/>
      <c r="B866" s="3" t="s">
        <v>86</v>
      </c>
      <c r="C866" s="28"/>
      <c r="D866" s="13">
        <v>1.2046768602644644E-2</v>
      </c>
      <c r="E866" s="13">
        <v>2.3330989389537666E-2</v>
      </c>
      <c r="F866" s="13">
        <v>1.1282780196026821E-2</v>
      </c>
      <c r="G866" s="13">
        <v>3.9615283035690204E-3</v>
      </c>
      <c r="H866" s="13">
        <v>2.6413456094213843E-2</v>
      </c>
      <c r="I866" s="13">
        <v>1.3586222251145551E-3</v>
      </c>
      <c r="J866" s="13">
        <v>2.8797995203214133E-2</v>
      </c>
      <c r="K866" s="13">
        <v>9.6432361684939058E-3</v>
      </c>
      <c r="L866" s="13">
        <v>1.2706306878070376E-2</v>
      </c>
      <c r="M866" s="13">
        <v>1.2838993928359863E-2</v>
      </c>
      <c r="N866" s="13">
        <v>8.9782940690843471E-3</v>
      </c>
      <c r="O866" s="13">
        <v>2.6283238464932548E-2</v>
      </c>
      <c r="P866" s="13">
        <v>7.6763355549751243E-3</v>
      </c>
      <c r="Q866" s="13">
        <v>2.5726191121333765E-2</v>
      </c>
      <c r="R866" s="13">
        <v>1.0296792807841742E-2</v>
      </c>
      <c r="S866" s="13">
        <v>1.3572927993239302E-2</v>
      </c>
      <c r="T866" s="13">
        <v>5.0133984732677475E-3</v>
      </c>
      <c r="U866" s="13">
        <v>2.0929834799659382E-2</v>
      </c>
      <c r="V866" s="13">
        <v>1.5276240537559379E-2</v>
      </c>
      <c r="W866" s="13">
        <v>2.1453430455000866E-2</v>
      </c>
      <c r="X866" s="147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53"/>
    </row>
    <row r="867" spans="1:65">
      <c r="A867" s="29"/>
      <c r="B867" s="3" t="s">
        <v>274</v>
      </c>
      <c r="C867" s="28"/>
      <c r="D867" s="13">
        <v>-5.4893909076830782E-2</v>
      </c>
      <c r="E867" s="13">
        <v>2.6482295126523558E-2</v>
      </c>
      <c r="F867" s="13">
        <v>-3.7697832241227025E-2</v>
      </c>
      <c r="G867" s="13">
        <v>-8.1382829775350496E-3</v>
      </c>
      <c r="H867" s="13">
        <v>-7.7022526009321912E-2</v>
      </c>
      <c r="I867" s="13">
        <v>-6.3963803072644154E-3</v>
      </c>
      <c r="J867" s="13">
        <v>2.0414771128905107E-2</v>
      </c>
      <c r="K867" s="13">
        <v>4.7897085706353648E-2</v>
      </c>
      <c r="L867" s="13">
        <v>-3.026689991002629E-2</v>
      </c>
      <c r="M867" s="13">
        <v>2.6839208302854134E-2</v>
      </c>
      <c r="N867" s="13">
        <v>-4.0974295199941224E-2</v>
      </c>
      <c r="O867" s="13">
        <v>9.3504626626594867E-3</v>
      </c>
      <c r="P867" s="13">
        <v>9.7073758389900622E-3</v>
      </c>
      <c r="Q867" s="13">
        <v>3.7903516769099754E-2</v>
      </c>
      <c r="R867" s="13">
        <v>2.1128597481566036E-2</v>
      </c>
      <c r="S867" s="13">
        <v>6.1817007178633032E-2</v>
      </c>
      <c r="T867" s="13">
        <v>3.7546603592769179E-2</v>
      </c>
      <c r="U867" s="13">
        <v>-1.0645312823606923E-2</v>
      </c>
      <c r="V867" s="13">
        <v>-2.2057896854424608E-2</v>
      </c>
      <c r="W867" s="13">
        <v>-1.0993588388179099E-2</v>
      </c>
      <c r="X867" s="147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53"/>
    </row>
    <row r="868" spans="1:65">
      <c r="A868" s="29"/>
      <c r="B868" s="45" t="s">
        <v>275</v>
      </c>
      <c r="C868" s="46"/>
      <c r="D868" s="44">
        <v>1.51</v>
      </c>
      <c r="E868" s="44">
        <v>0.67</v>
      </c>
      <c r="F868" s="44">
        <v>1.05</v>
      </c>
      <c r="G868" s="44">
        <v>0.26</v>
      </c>
      <c r="H868" s="44">
        <v>2.1</v>
      </c>
      <c r="I868" s="44">
        <v>0.21</v>
      </c>
      <c r="J868" s="44">
        <v>0.51</v>
      </c>
      <c r="K868" s="44">
        <v>1.24</v>
      </c>
      <c r="L868" s="44">
        <v>0.85</v>
      </c>
      <c r="M868" s="44">
        <v>0.68</v>
      </c>
      <c r="N868" s="44">
        <v>1.1399999999999999</v>
      </c>
      <c r="O868" s="44">
        <v>0.21</v>
      </c>
      <c r="P868" s="44">
        <v>0.22</v>
      </c>
      <c r="Q868" s="44">
        <v>0.98</v>
      </c>
      <c r="R868" s="44">
        <v>0.53</v>
      </c>
      <c r="S868" s="44">
        <v>1.62</v>
      </c>
      <c r="T868" s="44">
        <v>0.97</v>
      </c>
      <c r="U868" s="44">
        <v>0.32</v>
      </c>
      <c r="V868" s="44">
        <v>0.63</v>
      </c>
      <c r="W868" s="44">
        <v>0.33</v>
      </c>
      <c r="X868" s="147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3"/>
    </row>
    <row r="869" spans="1:65">
      <c r="B869" s="30"/>
      <c r="C869" s="20"/>
      <c r="D869" s="20"/>
      <c r="E869" s="20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BM869" s="53"/>
    </row>
    <row r="870" spans="1:65" ht="15">
      <c r="B870" s="8" t="s">
        <v>537</v>
      </c>
      <c r="BM870" s="27" t="s">
        <v>66</v>
      </c>
    </row>
    <row r="871" spans="1:65" ht="15">
      <c r="A871" s="24" t="s">
        <v>21</v>
      </c>
      <c r="B871" s="18" t="s">
        <v>118</v>
      </c>
      <c r="C871" s="15" t="s">
        <v>119</v>
      </c>
      <c r="D871" s="16" t="s">
        <v>244</v>
      </c>
      <c r="E871" s="17" t="s">
        <v>244</v>
      </c>
      <c r="F871" s="17" t="s">
        <v>244</v>
      </c>
      <c r="G871" s="17" t="s">
        <v>244</v>
      </c>
      <c r="H871" s="17" t="s">
        <v>244</v>
      </c>
      <c r="I871" s="17" t="s">
        <v>244</v>
      </c>
      <c r="J871" s="17" t="s">
        <v>244</v>
      </c>
      <c r="K871" s="17" t="s">
        <v>244</v>
      </c>
      <c r="L871" s="17" t="s">
        <v>244</v>
      </c>
      <c r="M871" s="17" t="s">
        <v>244</v>
      </c>
      <c r="N871" s="17" t="s">
        <v>244</v>
      </c>
      <c r="O871" s="17" t="s">
        <v>244</v>
      </c>
      <c r="P871" s="17" t="s">
        <v>244</v>
      </c>
      <c r="Q871" s="17" t="s">
        <v>244</v>
      </c>
      <c r="R871" s="17" t="s">
        <v>244</v>
      </c>
      <c r="S871" s="17" t="s">
        <v>244</v>
      </c>
      <c r="T871" s="17" t="s">
        <v>244</v>
      </c>
      <c r="U871" s="17" t="s">
        <v>244</v>
      </c>
      <c r="V871" s="17" t="s">
        <v>244</v>
      </c>
      <c r="W871" s="147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7">
        <v>1</v>
      </c>
    </row>
    <row r="872" spans="1:65">
      <c r="A872" s="29"/>
      <c r="B872" s="19" t="s">
        <v>245</v>
      </c>
      <c r="C872" s="9" t="s">
        <v>245</v>
      </c>
      <c r="D872" s="145" t="s">
        <v>247</v>
      </c>
      <c r="E872" s="146" t="s">
        <v>248</v>
      </c>
      <c r="F872" s="146" t="s">
        <v>249</v>
      </c>
      <c r="G872" s="146" t="s">
        <v>250</v>
      </c>
      <c r="H872" s="146" t="s">
        <v>287</v>
      </c>
      <c r="I872" s="146" t="s">
        <v>252</v>
      </c>
      <c r="J872" s="146" t="s">
        <v>253</v>
      </c>
      <c r="K872" s="146" t="s">
        <v>254</v>
      </c>
      <c r="L872" s="146" t="s">
        <v>255</v>
      </c>
      <c r="M872" s="146" t="s">
        <v>256</v>
      </c>
      <c r="N872" s="146" t="s">
        <v>257</v>
      </c>
      <c r="O872" s="146" t="s">
        <v>258</v>
      </c>
      <c r="P872" s="146" t="s">
        <v>260</v>
      </c>
      <c r="Q872" s="146" t="s">
        <v>261</v>
      </c>
      <c r="R872" s="146" t="s">
        <v>262</v>
      </c>
      <c r="S872" s="146" t="s">
        <v>263</v>
      </c>
      <c r="T872" s="146" t="s">
        <v>288</v>
      </c>
      <c r="U872" s="146" t="s">
        <v>290</v>
      </c>
      <c r="V872" s="146" t="s">
        <v>264</v>
      </c>
      <c r="W872" s="147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7" t="s">
        <v>3</v>
      </c>
    </row>
    <row r="873" spans="1:65">
      <c r="A873" s="29"/>
      <c r="B873" s="19"/>
      <c r="C873" s="9"/>
      <c r="D873" s="10" t="s">
        <v>291</v>
      </c>
      <c r="E873" s="11" t="s">
        <v>291</v>
      </c>
      <c r="F873" s="11" t="s">
        <v>292</v>
      </c>
      <c r="G873" s="11" t="s">
        <v>291</v>
      </c>
      <c r="H873" s="11" t="s">
        <v>291</v>
      </c>
      <c r="I873" s="11" t="s">
        <v>292</v>
      </c>
      <c r="J873" s="11" t="s">
        <v>291</v>
      </c>
      <c r="K873" s="11" t="s">
        <v>291</v>
      </c>
      <c r="L873" s="11" t="s">
        <v>291</v>
      </c>
      <c r="M873" s="11" t="s">
        <v>292</v>
      </c>
      <c r="N873" s="11" t="s">
        <v>292</v>
      </c>
      <c r="O873" s="11" t="s">
        <v>291</v>
      </c>
      <c r="P873" s="11" t="s">
        <v>292</v>
      </c>
      <c r="Q873" s="11" t="s">
        <v>292</v>
      </c>
      <c r="R873" s="11" t="s">
        <v>292</v>
      </c>
      <c r="S873" s="11" t="s">
        <v>292</v>
      </c>
      <c r="T873" s="11" t="s">
        <v>121</v>
      </c>
      <c r="U873" s="11" t="s">
        <v>291</v>
      </c>
      <c r="V873" s="11" t="s">
        <v>291</v>
      </c>
      <c r="W873" s="147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7">
        <v>2</v>
      </c>
    </row>
    <row r="874" spans="1:65">
      <c r="A874" s="29"/>
      <c r="B874" s="19"/>
      <c r="C874" s="9"/>
      <c r="D874" s="25"/>
      <c r="E874" s="25"/>
      <c r="F874" s="25"/>
      <c r="G874" s="25"/>
      <c r="H874" s="25"/>
      <c r="I874" s="25"/>
      <c r="J874" s="25"/>
      <c r="K874" s="25"/>
      <c r="L874" s="25"/>
      <c r="M874" s="25"/>
      <c r="N874" s="25"/>
      <c r="O874" s="25"/>
      <c r="P874" s="25"/>
      <c r="Q874" s="25"/>
      <c r="R874" s="25"/>
      <c r="S874" s="25"/>
      <c r="T874" s="25"/>
      <c r="U874" s="25"/>
      <c r="V874" s="25"/>
      <c r="W874" s="147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7">
        <v>2</v>
      </c>
    </row>
    <row r="875" spans="1:65">
      <c r="A875" s="29"/>
      <c r="B875" s="18">
        <v>1</v>
      </c>
      <c r="C875" s="14">
        <v>1</v>
      </c>
      <c r="D875" s="21">
        <v>0.45</v>
      </c>
      <c r="E875" s="21">
        <v>0.49</v>
      </c>
      <c r="F875" s="21">
        <v>0.45</v>
      </c>
      <c r="G875" s="21">
        <v>0.45</v>
      </c>
      <c r="H875" s="21">
        <v>0.41</v>
      </c>
      <c r="I875" s="141">
        <v>0.73</v>
      </c>
      <c r="J875" s="21">
        <v>0.49</v>
      </c>
      <c r="K875" s="143">
        <v>0.95</v>
      </c>
      <c r="L875" s="21">
        <v>0.47</v>
      </c>
      <c r="M875" s="21">
        <v>0.43</v>
      </c>
      <c r="N875" s="21">
        <v>0.63</v>
      </c>
      <c r="O875" s="21">
        <v>0.44</v>
      </c>
      <c r="P875" s="21">
        <v>0.5</v>
      </c>
      <c r="Q875" s="141">
        <v>0.77</v>
      </c>
      <c r="R875" s="21">
        <v>0.50173172125326904</v>
      </c>
      <c r="S875" s="141">
        <v>0.3</v>
      </c>
      <c r="T875" s="21">
        <v>0.61822777822869424</v>
      </c>
      <c r="U875" s="21">
        <v>0.48</v>
      </c>
      <c r="V875" s="143">
        <v>1.65</v>
      </c>
      <c r="W875" s="147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7">
        <v>1</v>
      </c>
    </row>
    <row r="876" spans="1:65">
      <c r="A876" s="29"/>
      <c r="B876" s="19">
        <v>1</v>
      </c>
      <c r="C876" s="9">
        <v>2</v>
      </c>
      <c r="D876" s="11">
        <v>0.46</v>
      </c>
      <c r="E876" s="11">
        <v>0.48</v>
      </c>
      <c r="F876" s="11">
        <v>0.46</v>
      </c>
      <c r="G876" s="11">
        <v>0.49</v>
      </c>
      <c r="H876" s="11">
        <v>0.55000000000000004</v>
      </c>
      <c r="I876" s="142">
        <v>0.74</v>
      </c>
      <c r="J876" s="11">
        <v>0.48</v>
      </c>
      <c r="K876" s="148">
        <v>0.7</v>
      </c>
      <c r="L876" s="11">
        <v>0.47</v>
      </c>
      <c r="M876" s="11">
        <v>0.43</v>
      </c>
      <c r="N876" s="11">
        <v>0.56999999999999995</v>
      </c>
      <c r="O876" s="11">
        <v>0.44</v>
      </c>
      <c r="P876" s="11">
        <v>0.49</v>
      </c>
      <c r="Q876" s="142">
        <v>0.8</v>
      </c>
      <c r="R876" s="11">
        <v>0.49844286460525367</v>
      </c>
      <c r="S876" s="142">
        <v>0.28999999999999998</v>
      </c>
      <c r="T876" s="11">
        <v>0.62354744599429024</v>
      </c>
      <c r="U876" s="11">
        <v>0.4</v>
      </c>
      <c r="V876" s="142">
        <v>0.95</v>
      </c>
      <c r="W876" s="147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7">
        <v>10</v>
      </c>
    </row>
    <row r="877" spans="1:65">
      <c r="A877" s="29"/>
      <c r="B877" s="19">
        <v>1</v>
      </c>
      <c r="C877" s="9">
        <v>3</v>
      </c>
      <c r="D877" s="11">
        <v>0.44</v>
      </c>
      <c r="E877" s="11">
        <v>0.46</v>
      </c>
      <c r="F877" s="11">
        <v>0.45</v>
      </c>
      <c r="G877" s="11">
        <v>0.46</v>
      </c>
      <c r="H877" s="11">
        <v>0.57999999999999996</v>
      </c>
      <c r="I877" s="142">
        <v>0.79</v>
      </c>
      <c r="J877" s="11">
        <v>0.43</v>
      </c>
      <c r="K877" s="11">
        <v>0.63</v>
      </c>
      <c r="L877" s="11">
        <v>0.45</v>
      </c>
      <c r="M877" s="11">
        <v>0.44</v>
      </c>
      <c r="N877" s="11">
        <v>0.59</v>
      </c>
      <c r="O877" s="11">
        <v>0.44</v>
      </c>
      <c r="P877" s="11">
        <v>0.47</v>
      </c>
      <c r="Q877" s="142">
        <v>0.72</v>
      </c>
      <c r="R877" s="11">
        <v>0.49508534261748871</v>
      </c>
      <c r="S877" s="142">
        <v>0.3</v>
      </c>
      <c r="T877" s="11">
        <v>0.60243770952132725</v>
      </c>
      <c r="U877" s="11">
        <v>0.42</v>
      </c>
      <c r="V877" s="142">
        <v>0.75</v>
      </c>
      <c r="W877" s="147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7">
        <v>16</v>
      </c>
    </row>
    <row r="878" spans="1:65">
      <c r="A878" s="29"/>
      <c r="B878" s="19">
        <v>1</v>
      </c>
      <c r="C878" s="9">
        <v>4</v>
      </c>
      <c r="D878" s="11">
        <v>0.49</v>
      </c>
      <c r="E878" s="11">
        <v>0.47</v>
      </c>
      <c r="F878" s="11">
        <v>0.47</v>
      </c>
      <c r="G878" s="11">
        <v>0.47</v>
      </c>
      <c r="H878" s="11">
        <v>0.56000000000000005</v>
      </c>
      <c r="I878" s="142">
        <v>0.73</v>
      </c>
      <c r="J878" s="11">
        <v>0.45</v>
      </c>
      <c r="K878" s="11">
        <v>0.56000000000000005</v>
      </c>
      <c r="L878" s="11">
        <v>0.48</v>
      </c>
      <c r="M878" s="11">
        <v>0.43</v>
      </c>
      <c r="N878" s="11">
        <v>0.56000000000000005</v>
      </c>
      <c r="O878" s="11">
        <v>0.45</v>
      </c>
      <c r="P878" s="11">
        <v>0.48</v>
      </c>
      <c r="Q878" s="142">
        <v>0.78</v>
      </c>
      <c r="R878" s="11">
        <v>0.46908288553791688</v>
      </c>
      <c r="S878" s="142">
        <v>0.3</v>
      </c>
      <c r="T878" s="11">
        <v>0.64687967047262829</v>
      </c>
      <c r="U878" s="11">
        <v>0.4</v>
      </c>
      <c r="V878" s="142">
        <v>0.59</v>
      </c>
      <c r="W878" s="147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7">
        <v>0.49188618736723388</v>
      </c>
    </row>
    <row r="879" spans="1:65">
      <c r="A879" s="29"/>
      <c r="B879" s="19">
        <v>1</v>
      </c>
      <c r="C879" s="9">
        <v>5</v>
      </c>
      <c r="D879" s="11">
        <v>0.5</v>
      </c>
      <c r="E879" s="11">
        <v>0.5</v>
      </c>
      <c r="F879" s="11">
        <v>0.45</v>
      </c>
      <c r="G879" s="11">
        <v>0.46</v>
      </c>
      <c r="H879" s="11">
        <v>0.55000000000000004</v>
      </c>
      <c r="I879" s="142">
        <v>0.77</v>
      </c>
      <c r="J879" s="11">
        <v>0.44</v>
      </c>
      <c r="K879" s="11">
        <v>0.57999999999999996</v>
      </c>
      <c r="L879" s="11">
        <v>0.45</v>
      </c>
      <c r="M879" s="11">
        <v>0.44</v>
      </c>
      <c r="N879" s="11">
        <v>0.52</v>
      </c>
      <c r="O879" s="11">
        <v>0.46</v>
      </c>
      <c r="P879" s="11">
        <v>0.48</v>
      </c>
      <c r="Q879" s="142">
        <v>0.78</v>
      </c>
      <c r="R879" s="11">
        <v>0.48511881656996286</v>
      </c>
      <c r="S879" s="142">
        <v>0.28999999999999998</v>
      </c>
      <c r="T879" s="11">
        <v>0.63269560543536274</v>
      </c>
      <c r="U879" s="11">
        <v>0.41</v>
      </c>
      <c r="V879" s="142">
        <v>0.6</v>
      </c>
      <c r="W879" s="147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7">
        <v>62</v>
      </c>
    </row>
    <row r="880" spans="1:65">
      <c r="A880" s="29"/>
      <c r="B880" s="19">
        <v>1</v>
      </c>
      <c r="C880" s="9">
        <v>6</v>
      </c>
      <c r="D880" s="11">
        <v>0.47</v>
      </c>
      <c r="E880" s="11">
        <v>0.47</v>
      </c>
      <c r="F880" s="11">
        <v>0.47</v>
      </c>
      <c r="G880" s="11">
        <v>0.47</v>
      </c>
      <c r="H880" s="11">
        <v>0.53</v>
      </c>
      <c r="I880" s="142">
        <v>0.71</v>
      </c>
      <c r="J880" s="11">
        <v>0.44</v>
      </c>
      <c r="K880" s="11">
        <v>0.56000000000000005</v>
      </c>
      <c r="L880" s="11">
        <v>0.47</v>
      </c>
      <c r="M880" s="11">
        <v>0.44</v>
      </c>
      <c r="N880" s="148">
        <v>0.77</v>
      </c>
      <c r="O880" s="11">
        <v>0.45</v>
      </c>
      <c r="P880" s="11">
        <v>0.48</v>
      </c>
      <c r="Q880" s="142">
        <v>0.74</v>
      </c>
      <c r="R880" s="11">
        <v>0.47714611113201</v>
      </c>
      <c r="S880" s="142">
        <v>0.3</v>
      </c>
      <c r="T880" s="11">
        <v>0.66036091168285027</v>
      </c>
      <c r="U880" s="11">
        <v>0.39</v>
      </c>
      <c r="V880" s="142">
        <v>0.48</v>
      </c>
      <c r="W880" s="147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3"/>
    </row>
    <row r="881" spans="1:65">
      <c r="A881" s="29"/>
      <c r="B881" s="20" t="s">
        <v>271</v>
      </c>
      <c r="C881" s="12"/>
      <c r="D881" s="22">
        <v>0.46833333333333327</v>
      </c>
      <c r="E881" s="22">
        <v>0.47833333333333333</v>
      </c>
      <c r="F881" s="22">
        <v>0.45833333333333331</v>
      </c>
      <c r="G881" s="22">
        <v>0.46666666666666662</v>
      </c>
      <c r="H881" s="22">
        <v>0.53000000000000014</v>
      </c>
      <c r="I881" s="22">
        <v>0.745</v>
      </c>
      <c r="J881" s="22">
        <v>0.45500000000000002</v>
      </c>
      <c r="K881" s="22">
        <v>0.66333333333333333</v>
      </c>
      <c r="L881" s="22">
        <v>0.46500000000000002</v>
      </c>
      <c r="M881" s="22">
        <v>0.435</v>
      </c>
      <c r="N881" s="22">
        <v>0.60666666666666669</v>
      </c>
      <c r="O881" s="22">
        <v>0.44666666666666671</v>
      </c>
      <c r="P881" s="22">
        <v>0.48333333333333334</v>
      </c>
      <c r="Q881" s="22">
        <v>0.76500000000000012</v>
      </c>
      <c r="R881" s="22">
        <v>0.48776795695265024</v>
      </c>
      <c r="S881" s="22">
        <v>0.29666666666666669</v>
      </c>
      <c r="T881" s="22">
        <v>0.6306915202225255</v>
      </c>
      <c r="U881" s="22">
        <v>0.41666666666666674</v>
      </c>
      <c r="V881" s="22">
        <v>0.83666666666666656</v>
      </c>
      <c r="W881" s="147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3"/>
    </row>
    <row r="882" spans="1:65">
      <c r="A882" s="29"/>
      <c r="B882" s="3" t="s">
        <v>272</v>
      </c>
      <c r="C882" s="28"/>
      <c r="D882" s="11">
        <v>0.46499999999999997</v>
      </c>
      <c r="E882" s="11">
        <v>0.47499999999999998</v>
      </c>
      <c r="F882" s="11">
        <v>0.45500000000000002</v>
      </c>
      <c r="G882" s="11">
        <v>0.46499999999999997</v>
      </c>
      <c r="H882" s="11">
        <v>0.55000000000000004</v>
      </c>
      <c r="I882" s="11">
        <v>0.73499999999999999</v>
      </c>
      <c r="J882" s="11">
        <v>0.44500000000000001</v>
      </c>
      <c r="K882" s="11">
        <v>0.60499999999999998</v>
      </c>
      <c r="L882" s="11">
        <v>0.47</v>
      </c>
      <c r="M882" s="11">
        <v>0.435</v>
      </c>
      <c r="N882" s="11">
        <v>0.57999999999999996</v>
      </c>
      <c r="O882" s="11">
        <v>0.44500000000000001</v>
      </c>
      <c r="P882" s="11">
        <v>0.48</v>
      </c>
      <c r="Q882" s="11">
        <v>0.77500000000000002</v>
      </c>
      <c r="R882" s="11">
        <v>0.49010207959372576</v>
      </c>
      <c r="S882" s="11">
        <v>0.3</v>
      </c>
      <c r="T882" s="11">
        <v>0.62812152571482649</v>
      </c>
      <c r="U882" s="11">
        <v>0.40500000000000003</v>
      </c>
      <c r="V882" s="11">
        <v>0.67500000000000004</v>
      </c>
      <c r="W882" s="147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53"/>
    </row>
    <row r="883" spans="1:65">
      <c r="A883" s="29"/>
      <c r="B883" s="3" t="s">
        <v>273</v>
      </c>
      <c r="C883" s="28"/>
      <c r="D883" s="23">
        <v>2.3166067138525401E-2</v>
      </c>
      <c r="E883" s="23">
        <v>1.4719601443879744E-2</v>
      </c>
      <c r="F883" s="23">
        <v>9.8319208025017327E-3</v>
      </c>
      <c r="G883" s="23">
        <v>1.3662601021279452E-2</v>
      </c>
      <c r="H883" s="23">
        <v>6.0991802727906816E-2</v>
      </c>
      <c r="I883" s="23">
        <v>2.9495762407505278E-2</v>
      </c>
      <c r="J883" s="23">
        <v>2.4289915602982229E-2</v>
      </c>
      <c r="K883" s="23">
        <v>0.1502886112340738</v>
      </c>
      <c r="L883" s="23">
        <v>1.2247448713915874E-2</v>
      </c>
      <c r="M883" s="23">
        <v>5.4772255750516656E-3</v>
      </c>
      <c r="N883" s="23">
        <v>8.7787622514035005E-2</v>
      </c>
      <c r="O883" s="23">
        <v>8.1649658092772665E-3</v>
      </c>
      <c r="P883" s="23">
        <v>1.0327955589886455E-2</v>
      </c>
      <c r="Q883" s="23">
        <v>2.9495762407505278E-2</v>
      </c>
      <c r="R883" s="23">
        <v>1.2895409624987909E-2</v>
      </c>
      <c r="S883" s="23">
        <v>5.1639777949432268E-3</v>
      </c>
      <c r="T883" s="23">
        <v>2.0741291357544166E-2</v>
      </c>
      <c r="U883" s="23">
        <v>3.2659863237109031E-2</v>
      </c>
      <c r="V883" s="23">
        <v>0.43033320423442456</v>
      </c>
      <c r="W883" s="147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53"/>
    </row>
    <row r="884" spans="1:65">
      <c r="A884" s="29"/>
      <c r="B884" s="3" t="s">
        <v>86</v>
      </c>
      <c r="C884" s="28"/>
      <c r="D884" s="13">
        <v>4.9464912039556025E-2</v>
      </c>
      <c r="E884" s="13">
        <v>3.0772685945393195E-2</v>
      </c>
      <c r="F884" s="13">
        <v>2.1451463569094692E-2</v>
      </c>
      <c r="G884" s="13">
        <v>2.9277002188455973E-2</v>
      </c>
      <c r="H884" s="13">
        <v>0.11507887307152226</v>
      </c>
      <c r="I884" s="13">
        <v>3.9591627392624534E-2</v>
      </c>
      <c r="J884" s="13">
        <v>5.338442989666424E-2</v>
      </c>
      <c r="K884" s="13">
        <v>0.22656574557900575</v>
      </c>
      <c r="L884" s="13">
        <v>2.6338599384765318E-2</v>
      </c>
      <c r="M884" s="13">
        <v>1.2591323161038313E-2</v>
      </c>
      <c r="N884" s="13">
        <v>0.14470487227588186</v>
      </c>
      <c r="O884" s="13">
        <v>1.8279774199874477E-2</v>
      </c>
      <c r="P884" s="13">
        <v>2.1368183979075424E-2</v>
      </c>
      <c r="Q884" s="13">
        <v>3.8556552166673558E-2</v>
      </c>
      <c r="R884" s="13">
        <v>2.643759074612546E-2</v>
      </c>
      <c r="S884" s="13">
        <v>1.7406666724527731E-2</v>
      </c>
      <c r="T884" s="13">
        <v>3.2886586694912373E-2</v>
      </c>
      <c r="U884" s="13">
        <v>7.8383671769061664E-2</v>
      </c>
      <c r="V884" s="13">
        <v>0.51434247518058718</v>
      </c>
      <c r="W884" s="147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53"/>
    </row>
    <row r="885" spans="1:65">
      <c r="A885" s="29"/>
      <c r="B885" s="3" t="s">
        <v>274</v>
      </c>
      <c r="C885" s="28"/>
      <c r="D885" s="13">
        <v>-4.7882731084531227E-2</v>
      </c>
      <c r="E885" s="13">
        <v>-2.7552824986691982E-2</v>
      </c>
      <c r="F885" s="13">
        <v>-6.8212637182370361E-2</v>
      </c>
      <c r="G885" s="13">
        <v>-5.1271048767504435E-2</v>
      </c>
      <c r="H885" s="13">
        <v>7.7485023185477564E-2</v>
      </c>
      <c r="I885" s="13">
        <v>0.51457800428901979</v>
      </c>
      <c r="J885" s="13">
        <v>-7.4989272548316666E-2</v>
      </c>
      <c r="K885" s="13">
        <v>0.34855043782333306</v>
      </c>
      <c r="L885" s="13">
        <v>-5.465936645047742E-2</v>
      </c>
      <c r="M885" s="13">
        <v>-0.11564908474399516</v>
      </c>
      <c r="N885" s="13">
        <v>0.23334763660224445</v>
      </c>
      <c r="O885" s="13">
        <v>-9.1930860963182592E-2</v>
      </c>
      <c r="P885" s="13">
        <v>-1.7387871937772359E-2</v>
      </c>
      <c r="Q885" s="13">
        <v>0.5552378164846985</v>
      </c>
      <c r="R885" s="13">
        <v>-8.3723237617751023E-3</v>
      </c>
      <c r="S885" s="13">
        <v>-0.39687945243077061</v>
      </c>
      <c r="T885" s="13">
        <v>0.28218993828273931</v>
      </c>
      <c r="U885" s="13">
        <v>-0.15292057925670011</v>
      </c>
      <c r="V885" s="13">
        <v>0.70093547685254554</v>
      </c>
      <c r="W885" s="147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53"/>
    </row>
    <row r="886" spans="1:65">
      <c r="A886" s="29"/>
      <c r="B886" s="45" t="s">
        <v>275</v>
      </c>
      <c r="C886" s="46"/>
      <c r="D886" s="44">
        <v>0.16</v>
      </c>
      <c r="E886" s="44">
        <v>0</v>
      </c>
      <c r="F886" s="44">
        <v>0.31</v>
      </c>
      <c r="G886" s="44">
        <v>0.18</v>
      </c>
      <c r="H886" s="44">
        <v>0.8</v>
      </c>
      <c r="I886" s="44">
        <v>4.1500000000000004</v>
      </c>
      <c r="J886" s="44">
        <v>0.36</v>
      </c>
      <c r="K886" s="44">
        <v>2.88</v>
      </c>
      <c r="L886" s="44">
        <v>0.21</v>
      </c>
      <c r="M886" s="44">
        <v>0.67</v>
      </c>
      <c r="N886" s="44">
        <v>2</v>
      </c>
      <c r="O886" s="44">
        <v>0.49</v>
      </c>
      <c r="P886" s="44">
        <v>0.08</v>
      </c>
      <c r="Q886" s="44">
        <v>4.46</v>
      </c>
      <c r="R886" s="44">
        <v>0.15</v>
      </c>
      <c r="S886" s="44">
        <v>2.83</v>
      </c>
      <c r="T886" s="44">
        <v>2.37</v>
      </c>
      <c r="U886" s="44">
        <v>0.96</v>
      </c>
      <c r="V886" s="44">
        <v>5.58</v>
      </c>
      <c r="W886" s="147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3"/>
    </row>
    <row r="887" spans="1:65">
      <c r="B887" s="30"/>
      <c r="C887" s="20"/>
      <c r="D887" s="20"/>
      <c r="E887" s="20"/>
      <c r="F887" s="20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  <c r="BM887" s="53"/>
    </row>
    <row r="888" spans="1:65" ht="15">
      <c r="B888" s="8" t="s">
        <v>538</v>
      </c>
      <c r="BM888" s="27" t="s">
        <v>66</v>
      </c>
    </row>
    <row r="889" spans="1:65" ht="15">
      <c r="A889" s="24" t="s">
        <v>24</v>
      </c>
      <c r="B889" s="18" t="s">
        <v>118</v>
      </c>
      <c r="C889" s="15" t="s">
        <v>119</v>
      </c>
      <c r="D889" s="16" t="s">
        <v>244</v>
      </c>
      <c r="E889" s="17" t="s">
        <v>244</v>
      </c>
      <c r="F889" s="17" t="s">
        <v>244</v>
      </c>
      <c r="G889" s="17" t="s">
        <v>244</v>
      </c>
      <c r="H889" s="17" t="s">
        <v>244</v>
      </c>
      <c r="I889" s="17" t="s">
        <v>244</v>
      </c>
      <c r="J889" s="17" t="s">
        <v>244</v>
      </c>
      <c r="K889" s="17" t="s">
        <v>244</v>
      </c>
      <c r="L889" s="17" t="s">
        <v>244</v>
      </c>
      <c r="M889" s="17" t="s">
        <v>244</v>
      </c>
      <c r="N889" s="17" t="s">
        <v>244</v>
      </c>
      <c r="O889" s="17" t="s">
        <v>244</v>
      </c>
      <c r="P889" s="147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7">
        <v>1</v>
      </c>
    </row>
    <row r="890" spans="1:65">
      <c r="A890" s="29"/>
      <c r="B890" s="19" t="s">
        <v>245</v>
      </c>
      <c r="C890" s="9" t="s">
        <v>245</v>
      </c>
      <c r="D890" s="145" t="s">
        <v>247</v>
      </c>
      <c r="E890" s="146" t="s">
        <v>249</v>
      </c>
      <c r="F890" s="146" t="s">
        <v>287</v>
      </c>
      <c r="G890" s="146" t="s">
        <v>251</v>
      </c>
      <c r="H890" s="146" t="s">
        <v>252</v>
      </c>
      <c r="I890" s="146" t="s">
        <v>254</v>
      </c>
      <c r="J890" s="146" t="s">
        <v>257</v>
      </c>
      <c r="K890" s="146" t="s">
        <v>260</v>
      </c>
      <c r="L890" s="146" t="s">
        <v>261</v>
      </c>
      <c r="M890" s="146" t="s">
        <v>262</v>
      </c>
      <c r="N890" s="146" t="s">
        <v>263</v>
      </c>
      <c r="O890" s="146" t="s">
        <v>264</v>
      </c>
      <c r="P890" s="147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7" t="s">
        <v>3</v>
      </c>
    </row>
    <row r="891" spans="1:65">
      <c r="A891" s="29"/>
      <c r="B891" s="19"/>
      <c r="C891" s="9"/>
      <c r="D891" s="10" t="s">
        <v>291</v>
      </c>
      <c r="E891" s="11" t="s">
        <v>292</v>
      </c>
      <c r="F891" s="11" t="s">
        <v>291</v>
      </c>
      <c r="G891" s="11" t="s">
        <v>292</v>
      </c>
      <c r="H891" s="11" t="s">
        <v>292</v>
      </c>
      <c r="I891" s="11" t="s">
        <v>291</v>
      </c>
      <c r="J891" s="11" t="s">
        <v>292</v>
      </c>
      <c r="K891" s="11" t="s">
        <v>292</v>
      </c>
      <c r="L891" s="11" t="s">
        <v>292</v>
      </c>
      <c r="M891" s="11" t="s">
        <v>292</v>
      </c>
      <c r="N891" s="11" t="s">
        <v>292</v>
      </c>
      <c r="O891" s="11" t="s">
        <v>291</v>
      </c>
      <c r="P891" s="147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7">
        <v>2</v>
      </c>
    </row>
    <row r="892" spans="1:65">
      <c r="A892" s="29"/>
      <c r="B892" s="19"/>
      <c r="C892" s="9"/>
      <c r="D892" s="25"/>
      <c r="E892" s="25"/>
      <c r="F892" s="25"/>
      <c r="G892" s="25"/>
      <c r="H892" s="25"/>
      <c r="I892" s="25"/>
      <c r="J892" s="25"/>
      <c r="K892" s="25"/>
      <c r="L892" s="25"/>
      <c r="M892" s="25"/>
      <c r="N892" s="25"/>
      <c r="O892" s="25"/>
      <c r="P892" s="147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7">
        <v>3</v>
      </c>
    </row>
    <row r="893" spans="1:65">
      <c r="A893" s="29"/>
      <c r="B893" s="18">
        <v>1</v>
      </c>
      <c r="C893" s="14">
        <v>1</v>
      </c>
      <c r="D893" s="21">
        <v>0.57999999999999996</v>
      </c>
      <c r="E893" s="21">
        <v>0.57999999999999996</v>
      </c>
      <c r="F893" s="141" t="s">
        <v>97</v>
      </c>
      <c r="G893" s="21">
        <v>0.65138929456621431</v>
      </c>
      <c r="H893" s="21">
        <v>0.62</v>
      </c>
      <c r="I893" s="141">
        <v>0.55000000000000004</v>
      </c>
      <c r="J893" s="21">
        <v>0.69</v>
      </c>
      <c r="K893" s="21">
        <v>0.65</v>
      </c>
      <c r="L893" s="21">
        <v>0.61</v>
      </c>
      <c r="M893" s="21">
        <v>0.6154730103586844</v>
      </c>
      <c r="N893" s="21">
        <v>0.63</v>
      </c>
      <c r="O893" s="21">
        <v>0.67</v>
      </c>
      <c r="P893" s="147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7">
        <v>1</v>
      </c>
    </row>
    <row r="894" spans="1:65">
      <c r="A894" s="29"/>
      <c r="B894" s="19">
        <v>1</v>
      </c>
      <c r="C894" s="9">
        <v>2</v>
      </c>
      <c r="D894" s="11">
        <v>0.56000000000000005</v>
      </c>
      <c r="E894" s="11">
        <v>0.59</v>
      </c>
      <c r="F894" s="142" t="s">
        <v>97</v>
      </c>
      <c r="G894" s="11">
        <v>0.63869090809573781</v>
      </c>
      <c r="H894" s="11">
        <v>0.66</v>
      </c>
      <c r="I894" s="142">
        <v>0.56000000000000005</v>
      </c>
      <c r="J894" s="11">
        <v>0.68</v>
      </c>
      <c r="K894" s="11">
        <v>0.67</v>
      </c>
      <c r="L894" s="11">
        <v>0.64</v>
      </c>
      <c r="M894" s="11">
        <v>0.60716599640168289</v>
      </c>
      <c r="N894" s="11">
        <v>0.62</v>
      </c>
      <c r="O894" s="11">
        <v>0.65</v>
      </c>
      <c r="P894" s="147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7" t="e">
        <v>#N/A</v>
      </c>
    </row>
    <row r="895" spans="1:65">
      <c r="A895" s="29"/>
      <c r="B895" s="19">
        <v>1</v>
      </c>
      <c r="C895" s="9">
        <v>3</v>
      </c>
      <c r="D895" s="11">
        <v>0.59</v>
      </c>
      <c r="E895" s="11">
        <v>0.59</v>
      </c>
      <c r="F895" s="142" t="s">
        <v>97</v>
      </c>
      <c r="G895" s="11">
        <v>0.64972536806318637</v>
      </c>
      <c r="H895" s="11">
        <v>0.62</v>
      </c>
      <c r="I895" s="142">
        <v>0.56999999999999995</v>
      </c>
      <c r="J895" s="11">
        <v>0.68</v>
      </c>
      <c r="K895" s="11">
        <v>0.66</v>
      </c>
      <c r="L895" s="11">
        <v>0.62</v>
      </c>
      <c r="M895" s="11">
        <v>0.61903972937058704</v>
      </c>
      <c r="N895" s="11">
        <v>0.63</v>
      </c>
      <c r="O895" s="11">
        <v>0.66</v>
      </c>
      <c r="P895" s="147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7">
        <v>16</v>
      </c>
    </row>
    <row r="896" spans="1:65">
      <c r="A896" s="29"/>
      <c r="B896" s="19">
        <v>1</v>
      </c>
      <c r="C896" s="9">
        <v>4</v>
      </c>
      <c r="D896" s="11">
        <v>0.59</v>
      </c>
      <c r="E896" s="11">
        <v>0.57999999999999996</v>
      </c>
      <c r="F896" s="142" t="s">
        <v>97</v>
      </c>
      <c r="G896" s="11">
        <v>0.61688471339816109</v>
      </c>
      <c r="H896" s="11">
        <v>0.61</v>
      </c>
      <c r="I896" s="142">
        <v>0.54</v>
      </c>
      <c r="J896" s="11">
        <v>0.67</v>
      </c>
      <c r="K896" s="11">
        <v>0.65</v>
      </c>
      <c r="L896" s="11">
        <v>0.67</v>
      </c>
      <c r="M896" s="11">
        <v>0.61182001683816911</v>
      </c>
      <c r="N896" s="11">
        <v>0.68</v>
      </c>
      <c r="O896" s="11">
        <v>0.63</v>
      </c>
      <c r="P896" s="147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7">
        <v>0.62948381474060844</v>
      </c>
    </row>
    <row r="897" spans="1:65">
      <c r="A897" s="29"/>
      <c r="B897" s="19">
        <v>1</v>
      </c>
      <c r="C897" s="9">
        <v>5</v>
      </c>
      <c r="D897" s="11">
        <v>0.62</v>
      </c>
      <c r="E897" s="11">
        <v>0.59</v>
      </c>
      <c r="F897" s="142" t="s">
        <v>97</v>
      </c>
      <c r="G897" s="11">
        <v>0.64140573554804658</v>
      </c>
      <c r="H897" s="11">
        <v>0.63</v>
      </c>
      <c r="I897" s="142">
        <v>0.56000000000000005</v>
      </c>
      <c r="J897" s="11">
        <v>0.62</v>
      </c>
      <c r="K897" s="11">
        <v>0.67</v>
      </c>
      <c r="L897" s="11">
        <v>0.66</v>
      </c>
      <c r="M897" s="11">
        <v>0.62109906923338054</v>
      </c>
      <c r="N897" s="11">
        <v>0.63</v>
      </c>
      <c r="O897" s="11">
        <v>0.65</v>
      </c>
      <c r="P897" s="147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7">
        <v>63</v>
      </c>
    </row>
    <row r="898" spans="1:65">
      <c r="A898" s="29"/>
      <c r="B898" s="19">
        <v>1</v>
      </c>
      <c r="C898" s="9">
        <v>6</v>
      </c>
      <c r="D898" s="11">
        <v>0.62</v>
      </c>
      <c r="E898" s="11">
        <v>0.59</v>
      </c>
      <c r="F898" s="142" t="s">
        <v>97</v>
      </c>
      <c r="G898" s="11">
        <v>0.62689008356810605</v>
      </c>
      <c r="H898" s="11">
        <v>0.59</v>
      </c>
      <c r="I898" s="142">
        <v>0.55000000000000004</v>
      </c>
      <c r="J898" s="11">
        <v>0.56000000000000005</v>
      </c>
      <c r="K898" s="11">
        <v>0.67</v>
      </c>
      <c r="L898" s="11">
        <v>0.65</v>
      </c>
      <c r="M898" s="11">
        <v>0.64944495899454957</v>
      </c>
      <c r="N898" s="11">
        <v>0.64</v>
      </c>
      <c r="O898" s="11">
        <v>0.6</v>
      </c>
      <c r="P898" s="147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3"/>
    </row>
    <row r="899" spans="1:65">
      <c r="A899" s="29"/>
      <c r="B899" s="20" t="s">
        <v>271</v>
      </c>
      <c r="C899" s="12"/>
      <c r="D899" s="22">
        <v>0.59333333333333338</v>
      </c>
      <c r="E899" s="22">
        <v>0.58666666666666656</v>
      </c>
      <c r="F899" s="22" t="s">
        <v>647</v>
      </c>
      <c r="G899" s="22">
        <v>0.63749768387324213</v>
      </c>
      <c r="H899" s="22">
        <v>0.62166666666666659</v>
      </c>
      <c r="I899" s="22">
        <v>0.55500000000000005</v>
      </c>
      <c r="J899" s="22">
        <v>0.65</v>
      </c>
      <c r="K899" s="22">
        <v>0.66166666666666663</v>
      </c>
      <c r="L899" s="22">
        <v>0.64166666666666672</v>
      </c>
      <c r="M899" s="22">
        <v>0.62067379686617552</v>
      </c>
      <c r="N899" s="22">
        <v>0.63833333333333331</v>
      </c>
      <c r="O899" s="22">
        <v>0.64333333333333331</v>
      </c>
      <c r="P899" s="147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3"/>
    </row>
    <row r="900" spans="1:65">
      <c r="A900" s="29"/>
      <c r="B900" s="3" t="s">
        <v>272</v>
      </c>
      <c r="C900" s="28"/>
      <c r="D900" s="11">
        <v>0.59</v>
      </c>
      <c r="E900" s="11">
        <v>0.59</v>
      </c>
      <c r="F900" s="11" t="s">
        <v>647</v>
      </c>
      <c r="G900" s="11">
        <v>0.6400483218218922</v>
      </c>
      <c r="H900" s="11">
        <v>0.62</v>
      </c>
      <c r="I900" s="11">
        <v>0.55500000000000005</v>
      </c>
      <c r="J900" s="11">
        <v>0.67500000000000004</v>
      </c>
      <c r="K900" s="11">
        <v>0.66500000000000004</v>
      </c>
      <c r="L900" s="11">
        <v>0.64500000000000002</v>
      </c>
      <c r="M900" s="11">
        <v>0.61725636986463572</v>
      </c>
      <c r="N900" s="11">
        <v>0.63</v>
      </c>
      <c r="O900" s="11">
        <v>0.65</v>
      </c>
      <c r="P900" s="147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53"/>
    </row>
    <row r="901" spans="1:65">
      <c r="A901" s="29"/>
      <c r="B901" s="3" t="s">
        <v>273</v>
      </c>
      <c r="C901" s="28"/>
      <c r="D901" s="23">
        <v>2.3380903889000233E-2</v>
      </c>
      <c r="E901" s="23">
        <v>5.1639777949432268E-3</v>
      </c>
      <c r="F901" s="23" t="s">
        <v>647</v>
      </c>
      <c r="G901" s="23">
        <v>1.3391082826062195E-2</v>
      </c>
      <c r="H901" s="23">
        <v>2.3166067138525426E-2</v>
      </c>
      <c r="I901" s="23">
        <v>1.0488088481701493E-2</v>
      </c>
      <c r="J901" s="23">
        <v>5.0596442562694056E-2</v>
      </c>
      <c r="K901" s="23">
        <v>9.8319208025017604E-3</v>
      </c>
      <c r="L901" s="23">
        <v>2.3166067138525429E-2</v>
      </c>
      <c r="M901" s="23">
        <v>1.4956798306141633E-2</v>
      </c>
      <c r="N901" s="23">
        <v>2.1369760566432826E-2</v>
      </c>
      <c r="O901" s="23">
        <v>2.5033311140691475E-2</v>
      </c>
      <c r="P901" s="230"/>
      <c r="Q901" s="231"/>
      <c r="R901" s="231"/>
      <c r="S901" s="231"/>
      <c r="T901" s="231"/>
      <c r="U901" s="231"/>
      <c r="V901" s="231"/>
      <c r="W901" s="231"/>
      <c r="X901" s="231"/>
      <c r="Y901" s="231"/>
      <c r="Z901" s="231"/>
      <c r="AA901" s="231"/>
      <c r="AB901" s="231"/>
      <c r="AC901" s="231"/>
      <c r="AD901" s="231"/>
      <c r="AE901" s="231"/>
      <c r="AF901" s="231"/>
      <c r="AG901" s="231"/>
      <c r="AH901" s="231"/>
      <c r="AI901" s="231"/>
      <c r="AJ901" s="231"/>
      <c r="AK901" s="231"/>
      <c r="AL901" s="231"/>
      <c r="AM901" s="231"/>
      <c r="AN901" s="231"/>
      <c r="AO901" s="231"/>
      <c r="AP901" s="231"/>
      <c r="AQ901" s="231"/>
      <c r="AR901" s="231"/>
      <c r="AS901" s="231"/>
      <c r="AT901" s="231"/>
      <c r="AU901" s="231"/>
      <c r="AV901" s="231"/>
      <c r="AW901" s="231"/>
      <c r="AX901" s="231"/>
      <c r="AY901" s="231"/>
      <c r="AZ901" s="231"/>
      <c r="BA901" s="231"/>
      <c r="BB901" s="231"/>
      <c r="BC901" s="231"/>
      <c r="BD901" s="231"/>
      <c r="BE901" s="231"/>
      <c r="BF901" s="231"/>
      <c r="BG901" s="231"/>
      <c r="BH901" s="231"/>
      <c r="BI901" s="231"/>
      <c r="BJ901" s="231"/>
      <c r="BK901" s="231"/>
      <c r="BL901" s="231"/>
      <c r="BM901" s="54"/>
    </row>
    <row r="902" spans="1:65">
      <c r="A902" s="29"/>
      <c r="B902" s="3" t="s">
        <v>86</v>
      </c>
      <c r="C902" s="28"/>
      <c r="D902" s="13">
        <v>3.9406017790449825E-2</v>
      </c>
      <c r="E902" s="13">
        <v>8.8022348777441386E-3</v>
      </c>
      <c r="F902" s="13" t="s">
        <v>647</v>
      </c>
      <c r="G902" s="13">
        <v>2.1005696435949454E-2</v>
      </c>
      <c r="H902" s="13">
        <v>3.726445116116691E-2</v>
      </c>
      <c r="I902" s="13">
        <v>1.8897456723786472E-2</v>
      </c>
      <c r="J902" s="13">
        <v>7.7840680865683159E-2</v>
      </c>
      <c r="K902" s="13">
        <v>1.4859326149876718E-2</v>
      </c>
      <c r="L902" s="13">
        <v>3.6102961774325343E-2</v>
      </c>
      <c r="M902" s="13">
        <v>2.4097679621178678E-2</v>
      </c>
      <c r="N902" s="13">
        <v>3.3477431696761609E-2</v>
      </c>
      <c r="O902" s="13">
        <v>3.8911882602111099E-2</v>
      </c>
      <c r="P902" s="147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53"/>
    </row>
    <row r="903" spans="1:65">
      <c r="A903" s="29"/>
      <c r="B903" s="3" t="s">
        <v>274</v>
      </c>
      <c r="C903" s="28"/>
      <c r="D903" s="13">
        <v>-5.7428770304716381E-2</v>
      </c>
      <c r="E903" s="13">
        <v>-6.8019458278820943E-2</v>
      </c>
      <c r="F903" s="13" t="s">
        <v>647</v>
      </c>
      <c r="G903" s="13">
        <v>1.2730858117354416E-2</v>
      </c>
      <c r="H903" s="13">
        <v>-1.241834641477324E-2</v>
      </c>
      <c r="I903" s="13">
        <v>-0.1183252261558162</v>
      </c>
      <c r="J903" s="13">
        <v>3.2592077475170234E-2</v>
      </c>
      <c r="K903" s="13">
        <v>5.112578142985269E-2</v>
      </c>
      <c r="L903" s="13">
        <v>1.935371750753978E-2</v>
      </c>
      <c r="M903" s="13">
        <v>-1.3995622553160114E-2</v>
      </c>
      <c r="N903" s="13">
        <v>1.4058373520487555E-2</v>
      </c>
      <c r="O903" s="13">
        <v>2.2001389501065782E-2</v>
      </c>
      <c r="P903" s="147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53"/>
    </row>
    <row r="904" spans="1:65">
      <c r="A904" s="29"/>
      <c r="B904" s="45" t="s">
        <v>275</v>
      </c>
      <c r="C904" s="46"/>
      <c r="D904" s="44">
        <v>1.43</v>
      </c>
      <c r="E904" s="44">
        <v>1.69</v>
      </c>
      <c r="F904" s="44">
        <v>20.9</v>
      </c>
      <c r="G904" s="44">
        <v>0.31</v>
      </c>
      <c r="H904" s="44">
        <v>0.31</v>
      </c>
      <c r="I904" s="44">
        <v>2.94</v>
      </c>
      <c r="J904" s="44">
        <v>0.81</v>
      </c>
      <c r="K904" s="44">
        <v>1.27</v>
      </c>
      <c r="L904" s="44">
        <v>0.48</v>
      </c>
      <c r="M904" s="44">
        <v>0.35</v>
      </c>
      <c r="N904" s="44">
        <v>0.35</v>
      </c>
      <c r="O904" s="44">
        <v>0.54</v>
      </c>
      <c r="P904" s="147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53"/>
    </row>
    <row r="905" spans="1:65">
      <c r="B905" s="30"/>
      <c r="C905" s="20"/>
      <c r="D905" s="20"/>
      <c r="E905" s="20"/>
      <c r="F905" s="20"/>
      <c r="G905" s="20"/>
      <c r="H905" s="20"/>
      <c r="I905" s="20"/>
      <c r="J905" s="20"/>
      <c r="K905" s="20"/>
      <c r="L905" s="20"/>
      <c r="M905" s="20"/>
      <c r="N905" s="20"/>
      <c r="O905" s="20"/>
      <c r="BM905" s="53"/>
    </row>
    <row r="906" spans="1:65" ht="15">
      <c r="B906" s="8" t="s">
        <v>539</v>
      </c>
      <c r="BM906" s="27" t="s">
        <v>66</v>
      </c>
    </row>
    <row r="907" spans="1:65" ht="15">
      <c r="A907" s="24" t="s">
        <v>27</v>
      </c>
      <c r="B907" s="18" t="s">
        <v>118</v>
      </c>
      <c r="C907" s="15" t="s">
        <v>119</v>
      </c>
      <c r="D907" s="16" t="s">
        <v>244</v>
      </c>
      <c r="E907" s="17" t="s">
        <v>244</v>
      </c>
      <c r="F907" s="17" t="s">
        <v>244</v>
      </c>
      <c r="G907" s="17" t="s">
        <v>244</v>
      </c>
      <c r="H907" s="17" t="s">
        <v>244</v>
      </c>
      <c r="I907" s="17" t="s">
        <v>244</v>
      </c>
      <c r="J907" s="17" t="s">
        <v>244</v>
      </c>
      <c r="K907" s="17" t="s">
        <v>244</v>
      </c>
      <c r="L907" s="17" t="s">
        <v>244</v>
      </c>
      <c r="M907" s="17" t="s">
        <v>244</v>
      </c>
      <c r="N907" s="17" t="s">
        <v>244</v>
      </c>
      <c r="O907" s="17" t="s">
        <v>244</v>
      </c>
      <c r="P907" s="17" t="s">
        <v>244</v>
      </c>
      <c r="Q907" s="17" t="s">
        <v>244</v>
      </c>
      <c r="R907" s="17" t="s">
        <v>244</v>
      </c>
      <c r="S907" s="17" t="s">
        <v>244</v>
      </c>
      <c r="T907" s="17" t="s">
        <v>244</v>
      </c>
      <c r="U907" s="17" t="s">
        <v>244</v>
      </c>
      <c r="V907" s="147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7">
        <v>1</v>
      </c>
    </row>
    <row r="908" spans="1:65">
      <c r="A908" s="29"/>
      <c r="B908" s="19" t="s">
        <v>245</v>
      </c>
      <c r="C908" s="9" t="s">
        <v>245</v>
      </c>
      <c r="D908" s="145" t="s">
        <v>247</v>
      </c>
      <c r="E908" s="146" t="s">
        <v>248</v>
      </c>
      <c r="F908" s="146" t="s">
        <v>249</v>
      </c>
      <c r="G908" s="146" t="s">
        <v>250</v>
      </c>
      <c r="H908" s="146" t="s">
        <v>287</v>
      </c>
      <c r="I908" s="146" t="s">
        <v>252</v>
      </c>
      <c r="J908" s="146" t="s">
        <v>253</v>
      </c>
      <c r="K908" s="146" t="s">
        <v>254</v>
      </c>
      <c r="L908" s="146" t="s">
        <v>255</v>
      </c>
      <c r="M908" s="146" t="s">
        <v>256</v>
      </c>
      <c r="N908" s="146" t="s">
        <v>257</v>
      </c>
      <c r="O908" s="146" t="s">
        <v>258</v>
      </c>
      <c r="P908" s="146" t="s">
        <v>260</v>
      </c>
      <c r="Q908" s="146" t="s">
        <v>261</v>
      </c>
      <c r="R908" s="146" t="s">
        <v>262</v>
      </c>
      <c r="S908" s="146" t="s">
        <v>288</v>
      </c>
      <c r="T908" s="146" t="s">
        <v>290</v>
      </c>
      <c r="U908" s="146" t="s">
        <v>264</v>
      </c>
      <c r="V908" s="147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7" t="s">
        <v>3</v>
      </c>
    </row>
    <row r="909" spans="1:65">
      <c r="A909" s="29"/>
      <c r="B909" s="19"/>
      <c r="C909" s="9"/>
      <c r="D909" s="10" t="s">
        <v>291</v>
      </c>
      <c r="E909" s="11" t="s">
        <v>291</v>
      </c>
      <c r="F909" s="11" t="s">
        <v>292</v>
      </c>
      <c r="G909" s="11" t="s">
        <v>291</v>
      </c>
      <c r="H909" s="11" t="s">
        <v>291</v>
      </c>
      <c r="I909" s="11" t="s">
        <v>292</v>
      </c>
      <c r="J909" s="11" t="s">
        <v>291</v>
      </c>
      <c r="K909" s="11" t="s">
        <v>291</v>
      </c>
      <c r="L909" s="11" t="s">
        <v>291</v>
      </c>
      <c r="M909" s="11" t="s">
        <v>292</v>
      </c>
      <c r="N909" s="11" t="s">
        <v>292</v>
      </c>
      <c r="O909" s="11" t="s">
        <v>291</v>
      </c>
      <c r="P909" s="11" t="s">
        <v>292</v>
      </c>
      <c r="Q909" s="11" t="s">
        <v>292</v>
      </c>
      <c r="R909" s="11" t="s">
        <v>292</v>
      </c>
      <c r="S909" s="11" t="s">
        <v>121</v>
      </c>
      <c r="T909" s="11" t="s">
        <v>291</v>
      </c>
      <c r="U909" s="11" t="s">
        <v>291</v>
      </c>
      <c r="V909" s="147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7">
        <v>3</v>
      </c>
    </row>
    <row r="910" spans="1:65">
      <c r="A910" s="29"/>
      <c r="B910" s="19"/>
      <c r="C910" s="9"/>
      <c r="D910" s="25"/>
      <c r="E910" s="25"/>
      <c r="F910" s="25"/>
      <c r="G910" s="25"/>
      <c r="H910" s="25"/>
      <c r="I910" s="25"/>
      <c r="J910" s="25"/>
      <c r="K910" s="25"/>
      <c r="L910" s="25"/>
      <c r="M910" s="25"/>
      <c r="N910" s="25"/>
      <c r="O910" s="25"/>
      <c r="P910" s="25"/>
      <c r="Q910" s="25"/>
      <c r="R910" s="25"/>
      <c r="S910" s="25"/>
      <c r="T910" s="25"/>
      <c r="U910" s="25"/>
      <c r="V910" s="147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7">
        <v>3</v>
      </c>
    </row>
    <row r="911" spans="1:65">
      <c r="A911" s="29"/>
      <c r="B911" s="18">
        <v>1</v>
      </c>
      <c r="C911" s="14">
        <v>1</v>
      </c>
      <c r="D911" s="241">
        <v>0.05</v>
      </c>
      <c r="E911" s="229" t="s">
        <v>222</v>
      </c>
      <c r="F911" s="234" t="s">
        <v>97</v>
      </c>
      <c r="G911" s="229" t="s">
        <v>222</v>
      </c>
      <c r="H911" s="241">
        <v>0.11</v>
      </c>
      <c r="I911" s="241">
        <v>0.74</v>
      </c>
      <c r="J911" s="229" t="s">
        <v>222</v>
      </c>
      <c r="K911" s="229" t="s">
        <v>222</v>
      </c>
      <c r="L911" s="229" t="s">
        <v>222</v>
      </c>
      <c r="M911" s="229" t="s">
        <v>111</v>
      </c>
      <c r="N911" s="229" t="s">
        <v>222</v>
      </c>
      <c r="O911" s="229" t="s">
        <v>222</v>
      </c>
      <c r="P911" s="229" t="s">
        <v>222</v>
      </c>
      <c r="Q911" s="234">
        <v>0.06</v>
      </c>
      <c r="R911" s="234" t="s">
        <v>97</v>
      </c>
      <c r="S911" s="229" t="s">
        <v>111</v>
      </c>
      <c r="T911" s="229">
        <v>0.06</v>
      </c>
      <c r="U911" s="241">
        <v>7.0000000000000007E-2</v>
      </c>
      <c r="V911" s="230"/>
      <c r="W911" s="231"/>
      <c r="X911" s="231"/>
      <c r="Y911" s="231"/>
      <c r="Z911" s="231"/>
      <c r="AA911" s="231"/>
      <c r="AB911" s="231"/>
      <c r="AC911" s="231"/>
      <c r="AD911" s="231"/>
      <c r="AE911" s="231"/>
      <c r="AF911" s="231"/>
      <c r="AG911" s="231"/>
      <c r="AH911" s="231"/>
      <c r="AI911" s="231"/>
      <c r="AJ911" s="231"/>
      <c r="AK911" s="231"/>
      <c r="AL911" s="231"/>
      <c r="AM911" s="231"/>
      <c r="AN911" s="231"/>
      <c r="AO911" s="231"/>
      <c r="AP911" s="231"/>
      <c r="AQ911" s="231"/>
      <c r="AR911" s="231"/>
      <c r="AS911" s="231"/>
      <c r="AT911" s="231"/>
      <c r="AU911" s="231"/>
      <c r="AV911" s="231"/>
      <c r="AW911" s="231"/>
      <c r="AX911" s="231"/>
      <c r="AY911" s="231"/>
      <c r="AZ911" s="231"/>
      <c r="BA911" s="231"/>
      <c r="BB911" s="231"/>
      <c r="BC911" s="231"/>
      <c r="BD911" s="231"/>
      <c r="BE911" s="231"/>
      <c r="BF911" s="231"/>
      <c r="BG911" s="231"/>
      <c r="BH911" s="231"/>
      <c r="BI911" s="231"/>
      <c r="BJ911" s="231"/>
      <c r="BK911" s="231"/>
      <c r="BL911" s="231"/>
      <c r="BM911" s="232">
        <v>1</v>
      </c>
    </row>
    <row r="912" spans="1:65">
      <c r="A912" s="29"/>
      <c r="B912" s="19">
        <v>1</v>
      </c>
      <c r="C912" s="9">
        <v>2</v>
      </c>
      <c r="D912" s="23" t="s">
        <v>222</v>
      </c>
      <c r="E912" s="23" t="s">
        <v>222</v>
      </c>
      <c r="F912" s="235" t="s">
        <v>97</v>
      </c>
      <c r="G912" s="23" t="s">
        <v>222</v>
      </c>
      <c r="H912" s="236">
        <v>0.12</v>
      </c>
      <c r="I912" s="235">
        <v>0.56999999999999995</v>
      </c>
      <c r="J912" s="23" t="s">
        <v>222</v>
      </c>
      <c r="K912" s="23" t="s">
        <v>222</v>
      </c>
      <c r="L912" s="23">
        <v>7.0000000000000007E-2</v>
      </c>
      <c r="M912" s="23" t="s">
        <v>111</v>
      </c>
      <c r="N912" s="23" t="s">
        <v>222</v>
      </c>
      <c r="O912" s="23" t="s">
        <v>222</v>
      </c>
      <c r="P912" s="23" t="s">
        <v>222</v>
      </c>
      <c r="Q912" s="235" t="s">
        <v>222</v>
      </c>
      <c r="R912" s="235" t="s">
        <v>97</v>
      </c>
      <c r="S912" s="23" t="s">
        <v>111</v>
      </c>
      <c r="T912" s="23">
        <v>0.02</v>
      </c>
      <c r="U912" s="23">
        <v>0.05</v>
      </c>
      <c r="V912" s="230"/>
      <c r="W912" s="231"/>
      <c r="X912" s="231"/>
      <c r="Y912" s="231"/>
      <c r="Z912" s="231"/>
      <c r="AA912" s="231"/>
      <c r="AB912" s="231"/>
      <c r="AC912" s="231"/>
      <c r="AD912" s="231"/>
      <c r="AE912" s="231"/>
      <c r="AF912" s="231"/>
      <c r="AG912" s="231"/>
      <c r="AH912" s="231"/>
      <c r="AI912" s="231"/>
      <c r="AJ912" s="231"/>
      <c r="AK912" s="231"/>
      <c r="AL912" s="231"/>
      <c r="AM912" s="231"/>
      <c r="AN912" s="231"/>
      <c r="AO912" s="231"/>
      <c r="AP912" s="231"/>
      <c r="AQ912" s="231"/>
      <c r="AR912" s="231"/>
      <c r="AS912" s="231"/>
      <c r="AT912" s="231"/>
      <c r="AU912" s="231"/>
      <c r="AV912" s="231"/>
      <c r="AW912" s="231"/>
      <c r="AX912" s="231"/>
      <c r="AY912" s="231"/>
      <c r="AZ912" s="231"/>
      <c r="BA912" s="231"/>
      <c r="BB912" s="231"/>
      <c r="BC912" s="231"/>
      <c r="BD912" s="231"/>
      <c r="BE912" s="231"/>
      <c r="BF912" s="231"/>
      <c r="BG912" s="231"/>
      <c r="BH912" s="231"/>
      <c r="BI912" s="231"/>
      <c r="BJ912" s="231"/>
      <c r="BK912" s="231"/>
      <c r="BL912" s="231"/>
      <c r="BM912" s="232" t="e">
        <v>#N/A</v>
      </c>
    </row>
    <row r="913" spans="1:65">
      <c r="A913" s="29"/>
      <c r="B913" s="19">
        <v>1</v>
      </c>
      <c r="C913" s="9">
        <v>3</v>
      </c>
      <c r="D913" s="23" t="s">
        <v>222</v>
      </c>
      <c r="E913" s="23" t="s">
        <v>222</v>
      </c>
      <c r="F913" s="235" t="s">
        <v>97</v>
      </c>
      <c r="G913" s="23" t="s">
        <v>222</v>
      </c>
      <c r="H913" s="23">
        <v>7.0000000000000007E-2</v>
      </c>
      <c r="I913" s="235">
        <v>0.51</v>
      </c>
      <c r="J913" s="23" t="s">
        <v>222</v>
      </c>
      <c r="K913" s="23" t="s">
        <v>222</v>
      </c>
      <c r="L913" s="23" t="s">
        <v>222</v>
      </c>
      <c r="M913" s="23" t="s">
        <v>111</v>
      </c>
      <c r="N913" s="236">
        <v>0.05</v>
      </c>
      <c r="O913" s="23" t="s">
        <v>222</v>
      </c>
      <c r="P913" s="23" t="s">
        <v>222</v>
      </c>
      <c r="Q913" s="235">
        <v>0.18</v>
      </c>
      <c r="R913" s="235" t="s">
        <v>97</v>
      </c>
      <c r="S913" s="23" t="s">
        <v>111</v>
      </c>
      <c r="T913" s="23">
        <v>0.02</v>
      </c>
      <c r="U913" s="23" t="s">
        <v>222</v>
      </c>
      <c r="V913" s="230"/>
      <c r="W913" s="231"/>
      <c r="X913" s="231"/>
      <c r="Y913" s="231"/>
      <c r="Z913" s="231"/>
      <c r="AA913" s="231"/>
      <c r="AB913" s="231"/>
      <c r="AC913" s="231"/>
      <c r="AD913" s="231"/>
      <c r="AE913" s="231"/>
      <c r="AF913" s="231"/>
      <c r="AG913" s="231"/>
      <c r="AH913" s="231"/>
      <c r="AI913" s="231"/>
      <c r="AJ913" s="231"/>
      <c r="AK913" s="231"/>
      <c r="AL913" s="231"/>
      <c r="AM913" s="231"/>
      <c r="AN913" s="231"/>
      <c r="AO913" s="231"/>
      <c r="AP913" s="231"/>
      <c r="AQ913" s="231"/>
      <c r="AR913" s="231"/>
      <c r="AS913" s="231"/>
      <c r="AT913" s="231"/>
      <c r="AU913" s="231"/>
      <c r="AV913" s="231"/>
      <c r="AW913" s="231"/>
      <c r="AX913" s="231"/>
      <c r="AY913" s="231"/>
      <c r="AZ913" s="231"/>
      <c r="BA913" s="231"/>
      <c r="BB913" s="231"/>
      <c r="BC913" s="231"/>
      <c r="BD913" s="231"/>
      <c r="BE913" s="231"/>
      <c r="BF913" s="231"/>
      <c r="BG913" s="231"/>
      <c r="BH913" s="231"/>
      <c r="BI913" s="231"/>
      <c r="BJ913" s="231"/>
      <c r="BK913" s="231"/>
      <c r="BL913" s="231"/>
      <c r="BM913" s="232">
        <v>16</v>
      </c>
    </row>
    <row r="914" spans="1:65">
      <c r="A914" s="29"/>
      <c r="B914" s="19">
        <v>1</v>
      </c>
      <c r="C914" s="9">
        <v>4</v>
      </c>
      <c r="D914" s="23" t="s">
        <v>222</v>
      </c>
      <c r="E914" s="23" t="s">
        <v>222</v>
      </c>
      <c r="F914" s="235" t="s">
        <v>97</v>
      </c>
      <c r="G914" s="23" t="s">
        <v>222</v>
      </c>
      <c r="H914" s="23">
        <v>0.05</v>
      </c>
      <c r="I914" s="235">
        <v>0.56000000000000005</v>
      </c>
      <c r="J914" s="23" t="s">
        <v>222</v>
      </c>
      <c r="K914" s="23" t="s">
        <v>222</v>
      </c>
      <c r="L914" s="23">
        <v>7.0000000000000007E-2</v>
      </c>
      <c r="M914" s="23" t="s">
        <v>111</v>
      </c>
      <c r="N914" s="23" t="s">
        <v>222</v>
      </c>
      <c r="O914" s="23" t="s">
        <v>222</v>
      </c>
      <c r="P914" s="23" t="s">
        <v>222</v>
      </c>
      <c r="Q914" s="235">
        <v>0.24</v>
      </c>
      <c r="R914" s="235" t="s">
        <v>97</v>
      </c>
      <c r="S914" s="23" t="s">
        <v>111</v>
      </c>
      <c r="T914" s="23">
        <v>0.08</v>
      </c>
      <c r="U914" s="23" t="s">
        <v>222</v>
      </c>
      <c r="V914" s="230"/>
      <c r="W914" s="231"/>
      <c r="X914" s="231"/>
      <c r="Y914" s="231"/>
      <c r="Z914" s="231"/>
      <c r="AA914" s="231"/>
      <c r="AB914" s="231"/>
      <c r="AC914" s="231"/>
      <c r="AD914" s="231"/>
      <c r="AE914" s="231"/>
      <c r="AF914" s="231"/>
      <c r="AG914" s="231"/>
      <c r="AH914" s="231"/>
      <c r="AI914" s="231"/>
      <c r="AJ914" s="231"/>
      <c r="AK914" s="231"/>
      <c r="AL914" s="231"/>
      <c r="AM914" s="231"/>
      <c r="AN914" s="231"/>
      <c r="AO914" s="231"/>
      <c r="AP914" s="231"/>
      <c r="AQ914" s="231"/>
      <c r="AR914" s="231"/>
      <c r="AS914" s="231"/>
      <c r="AT914" s="231"/>
      <c r="AU914" s="231"/>
      <c r="AV914" s="231"/>
      <c r="AW914" s="231"/>
      <c r="AX914" s="231"/>
      <c r="AY914" s="231"/>
      <c r="AZ914" s="231"/>
      <c r="BA914" s="231"/>
      <c r="BB914" s="231"/>
      <c r="BC914" s="231"/>
      <c r="BD914" s="231"/>
      <c r="BE914" s="231"/>
      <c r="BF914" s="231"/>
      <c r="BG914" s="231"/>
      <c r="BH914" s="231"/>
      <c r="BI914" s="231"/>
      <c r="BJ914" s="231"/>
      <c r="BK914" s="231"/>
      <c r="BL914" s="231"/>
      <c r="BM914" s="232" t="s">
        <v>222</v>
      </c>
    </row>
    <row r="915" spans="1:65">
      <c r="A915" s="29"/>
      <c r="B915" s="19">
        <v>1</v>
      </c>
      <c r="C915" s="9">
        <v>5</v>
      </c>
      <c r="D915" s="23" t="s">
        <v>222</v>
      </c>
      <c r="E915" s="23" t="s">
        <v>222</v>
      </c>
      <c r="F915" s="235" t="s">
        <v>97</v>
      </c>
      <c r="G915" s="23" t="s">
        <v>222</v>
      </c>
      <c r="H915" s="23">
        <v>0.03</v>
      </c>
      <c r="I915" s="235">
        <v>0.51</v>
      </c>
      <c r="J915" s="23">
        <v>0.05</v>
      </c>
      <c r="K915" s="23" t="s">
        <v>222</v>
      </c>
      <c r="L915" s="23">
        <v>7.0000000000000007E-2</v>
      </c>
      <c r="M915" s="23" t="s">
        <v>111</v>
      </c>
      <c r="N915" s="23" t="s">
        <v>222</v>
      </c>
      <c r="O915" s="23" t="s">
        <v>222</v>
      </c>
      <c r="P915" s="23" t="s">
        <v>222</v>
      </c>
      <c r="Q915" s="235" t="s">
        <v>222</v>
      </c>
      <c r="R915" s="235" t="s">
        <v>97</v>
      </c>
      <c r="S915" s="23" t="s">
        <v>111</v>
      </c>
      <c r="T915" s="23">
        <v>0.06</v>
      </c>
      <c r="U915" s="23" t="s">
        <v>222</v>
      </c>
      <c r="V915" s="230"/>
      <c r="W915" s="231"/>
      <c r="X915" s="231"/>
      <c r="Y915" s="231"/>
      <c r="Z915" s="231"/>
      <c r="AA915" s="231"/>
      <c r="AB915" s="231"/>
      <c r="AC915" s="231"/>
      <c r="AD915" s="231"/>
      <c r="AE915" s="231"/>
      <c r="AF915" s="231"/>
      <c r="AG915" s="231"/>
      <c r="AH915" s="231"/>
      <c r="AI915" s="231"/>
      <c r="AJ915" s="231"/>
      <c r="AK915" s="231"/>
      <c r="AL915" s="231"/>
      <c r="AM915" s="231"/>
      <c r="AN915" s="231"/>
      <c r="AO915" s="231"/>
      <c r="AP915" s="231"/>
      <c r="AQ915" s="231"/>
      <c r="AR915" s="231"/>
      <c r="AS915" s="231"/>
      <c r="AT915" s="231"/>
      <c r="AU915" s="231"/>
      <c r="AV915" s="231"/>
      <c r="AW915" s="231"/>
      <c r="AX915" s="231"/>
      <c r="AY915" s="231"/>
      <c r="AZ915" s="231"/>
      <c r="BA915" s="231"/>
      <c r="BB915" s="231"/>
      <c r="BC915" s="231"/>
      <c r="BD915" s="231"/>
      <c r="BE915" s="231"/>
      <c r="BF915" s="231"/>
      <c r="BG915" s="231"/>
      <c r="BH915" s="231"/>
      <c r="BI915" s="231"/>
      <c r="BJ915" s="231"/>
      <c r="BK915" s="231"/>
      <c r="BL915" s="231"/>
      <c r="BM915" s="232">
        <v>64</v>
      </c>
    </row>
    <row r="916" spans="1:65">
      <c r="A916" s="29"/>
      <c r="B916" s="19">
        <v>1</v>
      </c>
      <c r="C916" s="9">
        <v>6</v>
      </c>
      <c r="D916" s="23" t="s">
        <v>222</v>
      </c>
      <c r="E916" s="23" t="s">
        <v>222</v>
      </c>
      <c r="F916" s="235" t="s">
        <v>97</v>
      </c>
      <c r="G916" s="23" t="s">
        <v>222</v>
      </c>
      <c r="H916" s="23">
        <v>0.03</v>
      </c>
      <c r="I916" s="235">
        <v>0.55000000000000004</v>
      </c>
      <c r="J916" s="23">
        <v>0.05</v>
      </c>
      <c r="K916" s="23" t="s">
        <v>222</v>
      </c>
      <c r="L916" s="23" t="s">
        <v>222</v>
      </c>
      <c r="M916" s="23" t="s">
        <v>111</v>
      </c>
      <c r="N916" s="23" t="s">
        <v>222</v>
      </c>
      <c r="O916" s="23" t="s">
        <v>222</v>
      </c>
      <c r="P916" s="23" t="s">
        <v>222</v>
      </c>
      <c r="Q916" s="235" t="s">
        <v>222</v>
      </c>
      <c r="R916" s="235" t="s">
        <v>97</v>
      </c>
      <c r="S916" s="23" t="s">
        <v>111</v>
      </c>
      <c r="T916" s="23">
        <v>0.02</v>
      </c>
      <c r="U916" s="23" t="s">
        <v>222</v>
      </c>
      <c r="V916" s="230"/>
      <c r="W916" s="231"/>
      <c r="X916" s="231"/>
      <c r="Y916" s="231"/>
      <c r="Z916" s="231"/>
      <c r="AA916" s="231"/>
      <c r="AB916" s="231"/>
      <c r="AC916" s="231"/>
      <c r="AD916" s="231"/>
      <c r="AE916" s="231"/>
      <c r="AF916" s="231"/>
      <c r="AG916" s="231"/>
      <c r="AH916" s="231"/>
      <c r="AI916" s="231"/>
      <c r="AJ916" s="231"/>
      <c r="AK916" s="231"/>
      <c r="AL916" s="231"/>
      <c r="AM916" s="231"/>
      <c r="AN916" s="231"/>
      <c r="AO916" s="231"/>
      <c r="AP916" s="231"/>
      <c r="AQ916" s="231"/>
      <c r="AR916" s="231"/>
      <c r="AS916" s="231"/>
      <c r="AT916" s="231"/>
      <c r="AU916" s="231"/>
      <c r="AV916" s="231"/>
      <c r="AW916" s="231"/>
      <c r="AX916" s="231"/>
      <c r="AY916" s="231"/>
      <c r="AZ916" s="231"/>
      <c r="BA916" s="231"/>
      <c r="BB916" s="231"/>
      <c r="BC916" s="231"/>
      <c r="BD916" s="231"/>
      <c r="BE916" s="231"/>
      <c r="BF916" s="231"/>
      <c r="BG916" s="231"/>
      <c r="BH916" s="231"/>
      <c r="BI916" s="231"/>
      <c r="BJ916" s="231"/>
      <c r="BK916" s="231"/>
      <c r="BL916" s="231"/>
      <c r="BM916" s="54"/>
    </row>
    <row r="917" spans="1:65">
      <c r="A917" s="29"/>
      <c r="B917" s="20" t="s">
        <v>271</v>
      </c>
      <c r="C917" s="12"/>
      <c r="D917" s="233">
        <v>0.05</v>
      </c>
      <c r="E917" s="233" t="s">
        <v>647</v>
      </c>
      <c r="F917" s="233" t="s">
        <v>647</v>
      </c>
      <c r="G917" s="233" t="s">
        <v>647</v>
      </c>
      <c r="H917" s="233">
        <v>6.8333333333333343E-2</v>
      </c>
      <c r="I917" s="233">
        <v>0.57333333333333325</v>
      </c>
      <c r="J917" s="233">
        <v>0.05</v>
      </c>
      <c r="K917" s="233" t="s">
        <v>647</v>
      </c>
      <c r="L917" s="233">
        <v>7.0000000000000007E-2</v>
      </c>
      <c r="M917" s="233" t="s">
        <v>647</v>
      </c>
      <c r="N917" s="233">
        <v>0.05</v>
      </c>
      <c r="O917" s="233" t="s">
        <v>647</v>
      </c>
      <c r="P917" s="233" t="s">
        <v>647</v>
      </c>
      <c r="Q917" s="233">
        <v>0.16</v>
      </c>
      <c r="R917" s="233" t="s">
        <v>647</v>
      </c>
      <c r="S917" s="233" t="s">
        <v>647</v>
      </c>
      <c r="T917" s="233">
        <v>4.3333333333333335E-2</v>
      </c>
      <c r="U917" s="233">
        <v>6.0000000000000005E-2</v>
      </c>
      <c r="V917" s="230"/>
      <c r="W917" s="231"/>
      <c r="X917" s="231"/>
      <c r="Y917" s="231"/>
      <c r="Z917" s="231"/>
      <c r="AA917" s="231"/>
      <c r="AB917" s="231"/>
      <c r="AC917" s="231"/>
      <c r="AD917" s="231"/>
      <c r="AE917" s="231"/>
      <c r="AF917" s="231"/>
      <c r="AG917" s="231"/>
      <c r="AH917" s="231"/>
      <c r="AI917" s="231"/>
      <c r="AJ917" s="231"/>
      <c r="AK917" s="231"/>
      <c r="AL917" s="231"/>
      <c r="AM917" s="231"/>
      <c r="AN917" s="231"/>
      <c r="AO917" s="231"/>
      <c r="AP917" s="231"/>
      <c r="AQ917" s="231"/>
      <c r="AR917" s="231"/>
      <c r="AS917" s="231"/>
      <c r="AT917" s="231"/>
      <c r="AU917" s="231"/>
      <c r="AV917" s="231"/>
      <c r="AW917" s="231"/>
      <c r="AX917" s="231"/>
      <c r="AY917" s="231"/>
      <c r="AZ917" s="231"/>
      <c r="BA917" s="231"/>
      <c r="BB917" s="231"/>
      <c r="BC917" s="231"/>
      <c r="BD917" s="231"/>
      <c r="BE917" s="231"/>
      <c r="BF917" s="231"/>
      <c r="BG917" s="231"/>
      <c r="BH917" s="231"/>
      <c r="BI917" s="231"/>
      <c r="BJ917" s="231"/>
      <c r="BK917" s="231"/>
      <c r="BL917" s="231"/>
      <c r="BM917" s="54"/>
    </row>
    <row r="918" spans="1:65">
      <c r="A918" s="29"/>
      <c r="B918" s="3" t="s">
        <v>272</v>
      </c>
      <c r="C918" s="28"/>
      <c r="D918" s="23">
        <v>0.05</v>
      </c>
      <c r="E918" s="23" t="s">
        <v>647</v>
      </c>
      <c r="F918" s="23" t="s">
        <v>647</v>
      </c>
      <c r="G918" s="23" t="s">
        <v>647</v>
      </c>
      <c r="H918" s="23">
        <v>6.0000000000000005E-2</v>
      </c>
      <c r="I918" s="23">
        <v>0.55500000000000005</v>
      </c>
      <c r="J918" s="23">
        <v>0.05</v>
      </c>
      <c r="K918" s="23" t="s">
        <v>647</v>
      </c>
      <c r="L918" s="23">
        <v>7.0000000000000007E-2</v>
      </c>
      <c r="M918" s="23" t="s">
        <v>647</v>
      </c>
      <c r="N918" s="23">
        <v>0.05</v>
      </c>
      <c r="O918" s="23" t="s">
        <v>647</v>
      </c>
      <c r="P918" s="23" t="s">
        <v>647</v>
      </c>
      <c r="Q918" s="23">
        <v>0.18</v>
      </c>
      <c r="R918" s="23" t="s">
        <v>647</v>
      </c>
      <c r="S918" s="23" t="s">
        <v>647</v>
      </c>
      <c r="T918" s="23">
        <v>3.9999999999999994E-2</v>
      </c>
      <c r="U918" s="23">
        <v>6.0000000000000005E-2</v>
      </c>
      <c r="V918" s="230"/>
      <c r="W918" s="231"/>
      <c r="X918" s="231"/>
      <c r="Y918" s="231"/>
      <c r="Z918" s="231"/>
      <c r="AA918" s="231"/>
      <c r="AB918" s="231"/>
      <c r="AC918" s="231"/>
      <c r="AD918" s="231"/>
      <c r="AE918" s="231"/>
      <c r="AF918" s="231"/>
      <c r="AG918" s="231"/>
      <c r="AH918" s="231"/>
      <c r="AI918" s="231"/>
      <c r="AJ918" s="231"/>
      <c r="AK918" s="231"/>
      <c r="AL918" s="231"/>
      <c r="AM918" s="231"/>
      <c r="AN918" s="231"/>
      <c r="AO918" s="231"/>
      <c r="AP918" s="231"/>
      <c r="AQ918" s="231"/>
      <c r="AR918" s="231"/>
      <c r="AS918" s="231"/>
      <c r="AT918" s="231"/>
      <c r="AU918" s="231"/>
      <c r="AV918" s="231"/>
      <c r="AW918" s="231"/>
      <c r="AX918" s="231"/>
      <c r="AY918" s="231"/>
      <c r="AZ918" s="231"/>
      <c r="BA918" s="231"/>
      <c r="BB918" s="231"/>
      <c r="BC918" s="231"/>
      <c r="BD918" s="231"/>
      <c r="BE918" s="231"/>
      <c r="BF918" s="231"/>
      <c r="BG918" s="231"/>
      <c r="BH918" s="231"/>
      <c r="BI918" s="231"/>
      <c r="BJ918" s="231"/>
      <c r="BK918" s="231"/>
      <c r="BL918" s="231"/>
      <c r="BM918" s="54"/>
    </row>
    <row r="919" spans="1:65">
      <c r="A919" s="29"/>
      <c r="B919" s="3" t="s">
        <v>273</v>
      </c>
      <c r="C919" s="28"/>
      <c r="D919" s="23" t="s">
        <v>647</v>
      </c>
      <c r="E919" s="23" t="s">
        <v>647</v>
      </c>
      <c r="F919" s="23" t="s">
        <v>647</v>
      </c>
      <c r="G919" s="23" t="s">
        <v>647</v>
      </c>
      <c r="H919" s="23">
        <v>3.9200340134578737E-2</v>
      </c>
      <c r="I919" s="23">
        <v>8.5479042265732247E-2</v>
      </c>
      <c r="J919" s="23">
        <v>0</v>
      </c>
      <c r="K919" s="23" t="s">
        <v>647</v>
      </c>
      <c r="L919" s="23">
        <v>0</v>
      </c>
      <c r="M919" s="23" t="s">
        <v>647</v>
      </c>
      <c r="N919" s="23" t="s">
        <v>647</v>
      </c>
      <c r="O919" s="23" t="s">
        <v>647</v>
      </c>
      <c r="P919" s="23" t="s">
        <v>647</v>
      </c>
      <c r="Q919" s="23">
        <v>9.1651513899116785E-2</v>
      </c>
      <c r="R919" s="23" t="s">
        <v>647</v>
      </c>
      <c r="S919" s="23" t="s">
        <v>647</v>
      </c>
      <c r="T919" s="23">
        <v>2.6583202716502507E-2</v>
      </c>
      <c r="U919" s="23">
        <v>1.4142135623730939E-2</v>
      </c>
      <c r="V919" s="230"/>
      <c r="W919" s="231"/>
      <c r="X919" s="231"/>
      <c r="Y919" s="231"/>
      <c r="Z919" s="231"/>
      <c r="AA919" s="231"/>
      <c r="AB919" s="231"/>
      <c r="AC919" s="231"/>
      <c r="AD919" s="231"/>
      <c r="AE919" s="231"/>
      <c r="AF919" s="231"/>
      <c r="AG919" s="231"/>
      <c r="AH919" s="231"/>
      <c r="AI919" s="231"/>
      <c r="AJ919" s="231"/>
      <c r="AK919" s="231"/>
      <c r="AL919" s="231"/>
      <c r="AM919" s="231"/>
      <c r="AN919" s="231"/>
      <c r="AO919" s="231"/>
      <c r="AP919" s="231"/>
      <c r="AQ919" s="231"/>
      <c r="AR919" s="231"/>
      <c r="AS919" s="231"/>
      <c r="AT919" s="231"/>
      <c r="AU919" s="231"/>
      <c r="AV919" s="231"/>
      <c r="AW919" s="231"/>
      <c r="AX919" s="231"/>
      <c r="AY919" s="231"/>
      <c r="AZ919" s="231"/>
      <c r="BA919" s="231"/>
      <c r="BB919" s="231"/>
      <c r="BC919" s="231"/>
      <c r="BD919" s="231"/>
      <c r="BE919" s="231"/>
      <c r="BF919" s="231"/>
      <c r="BG919" s="231"/>
      <c r="BH919" s="231"/>
      <c r="BI919" s="231"/>
      <c r="BJ919" s="231"/>
      <c r="BK919" s="231"/>
      <c r="BL919" s="231"/>
      <c r="BM919" s="54"/>
    </row>
    <row r="920" spans="1:65">
      <c r="A920" s="29"/>
      <c r="B920" s="3" t="s">
        <v>86</v>
      </c>
      <c r="C920" s="28"/>
      <c r="D920" s="13" t="s">
        <v>647</v>
      </c>
      <c r="E920" s="13" t="s">
        <v>647</v>
      </c>
      <c r="F920" s="13" t="s">
        <v>647</v>
      </c>
      <c r="G920" s="13" t="s">
        <v>647</v>
      </c>
      <c r="H920" s="13">
        <v>0.57366351416456685</v>
      </c>
      <c r="I920" s="13">
        <v>0.1490913527890679</v>
      </c>
      <c r="J920" s="13">
        <v>0</v>
      </c>
      <c r="K920" s="13" t="s">
        <v>647</v>
      </c>
      <c r="L920" s="13">
        <v>0</v>
      </c>
      <c r="M920" s="13" t="s">
        <v>647</v>
      </c>
      <c r="N920" s="13" t="s">
        <v>647</v>
      </c>
      <c r="O920" s="13" t="s">
        <v>647</v>
      </c>
      <c r="P920" s="13" t="s">
        <v>647</v>
      </c>
      <c r="Q920" s="13">
        <v>0.57282196186947987</v>
      </c>
      <c r="R920" s="13" t="s">
        <v>647</v>
      </c>
      <c r="S920" s="13" t="s">
        <v>647</v>
      </c>
      <c r="T920" s="13">
        <v>0.61345852422698088</v>
      </c>
      <c r="U920" s="13">
        <v>0.23570226039551562</v>
      </c>
      <c r="V920" s="147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53"/>
    </row>
    <row r="921" spans="1:65">
      <c r="A921" s="29"/>
      <c r="B921" s="3" t="s">
        <v>274</v>
      </c>
      <c r="C921" s="28"/>
      <c r="D921" s="13" t="s">
        <v>647</v>
      </c>
      <c r="E921" s="13" t="s">
        <v>647</v>
      </c>
      <c r="F921" s="13" t="s">
        <v>647</v>
      </c>
      <c r="G921" s="13" t="s">
        <v>647</v>
      </c>
      <c r="H921" s="13" t="s">
        <v>647</v>
      </c>
      <c r="I921" s="13" t="s">
        <v>647</v>
      </c>
      <c r="J921" s="13" t="s">
        <v>647</v>
      </c>
      <c r="K921" s="13" t="s">
        <v>647</v>
      </c>
      <c r="L921" s="13" t="s">
        <v>647</v>
      </c>
      <c r="M921" s="13" t="s">
        <v>647</v>
      </c>
      <c r="N921" s="13" t="s">
        <v>647</v>
      </c>
      <c r="O921" s="13" t="s">
        <v>647</v>
      </c>
      <c r="P921" s="13" t="s">
        <v>647</v>
      </c>
      <c r="Q921" s="13" t="s">
        <v>647</v>
      </c>
      <c r="R921" s="13" t="s">
        <v>647</v>
      </c>
      <c r="S921" s="13" t="s">
        <v>647</v>
      </c>
      <c r="T921" s="13" t="s">
        <v>647</v>
      </c>
      <c r="U921" s="13" t="s">
        <v>647</v>
      </c>
      <c r="V921" s="147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53"/>
    </row>
    <row r="922" spans="1:65">
      <c r="A922" s="29"/>
      <c r="B922" s="45" t="s">
        <v>275</v>
      </c>
      <c r="C922" s="46"/>
      <c r="D922" s="44">
        <v>0.49</v>
      </c>
      <c r="E922" s="44">
        <v>0.67</v>
      </c>
      <c r="F922" s="44">
        <v>2.7</v>
      </c>
      <c r="G922" s="44">
        <v>0.67</v>
      </c>
      <c r="H922" s="44">
        <v>1.27</v>
      </c>
      <c r="I922" s="44">
        <v>23.98</v>
      </c>
      <c r="J922" s="44">
        <v>0.3</v>
      </c>
      <c r="K922" s="44">
        <v>0.67</v>
      </c>
      <c r="L922" s="44">
        <v>0.34</v>
      </c>
      <c r="M922" s="44">
        <v>0.45</v>
      </c>
      <c r="N922" s="44">
        <v>0.49</v>
      </c>
      <c r="O922" s="44">
        <v>0.67</v>
      </c>
      <c r="P922" s="44">
        <v>0.67</v>
      </c>
      <c r="Q922" s="44">
        <v>2.36</v>
      </c>
      <c r="R922" s="44">
        <v>2.7</v>
      </c>
      <c r="S922" s="44">
        <v>0.45</v>
      </c>
      <c r="T922" s="44">
        <v>0.15</v>
      </c>
      <c r="U922" s="44">
        <v>0.15</v>
      </c>
      <c r="V922" s="147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53"/>
    </row>
    <row r="923" spans="1:65">
      <c r="B923" s="30"/>
      <c r="C923" s="20"/>
      <c r="D923" s="20"/>
      <c r="E923" s="20"/>
      <c r="F923" s="20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BM923" s="53"/>
    </row>
    <row r="924" spans="1:65" ht="15">
      <c r="B924" s="8" t="s">
        <v>540</v>
      </c>
      <c r="BM924" s="27" t="s">
        <v>66</v>
      </c>
    </row>
    <row r="925" spans="1:65" ht="15">
      <c r="A925" s="24" t="s">
        <v>30</v>
      </c>
      <c r="B925" s="18" t="s">
        <v>118</v>
      </c>
      <c r="C925" s="15" t="s">
        <v>119</v>
      </c>
      <c r="D925" s="16" t="s">
        <v>244</v>
      </c>
      <c r="E925" s="17" t="s">
        <v>244</v>
      </c>
      <c r="F925" s="17" t="s">
        <v>244</v>
      </c>
      <c r="G925" s="17" t="s">
        <v>244</v>
      </c>
      <c r="H925" s="17" t="s">
        <v>244</v>
      </c>
      <c r="I925" s="17" t="s">
        <v>244</v>
      </c>
      <c r="J925" s="17" t="s">
        <v>244</v>
      </c>
      <c r="K925" s="17" t="s">
        <v>244</v>
      </c>
      <c r="L925" s="17" t="s">
        <v>244</v>
      </c>
      <c r="M925" s="17" t="s">
        <v>244</v>
      </c>
      <c r="N925" s="17" t="s">
        <v>244</v>
      </c>
      <c r="O925" s="17" t="s">
        <v>244</v>
      </c>
      <c r="P925" s="17" t="s">
        <v>244</v>
      </c>
      <c r="Q925" s="17" t="s">
        <v>244</v>
      </c>
      <c r="R925" s="17" t="s">
        <v>244</v>
      </c>
      <c r="S925" s="17" t="s">
        <v>244</v>
      </c>
      <c r="T925" s="17" t="s">
        <v>244</v>
      </c>
      <c r="U925" s="17" t="s">
        <v>244</v>
      </c>
      <c r="V925" s="17" t="s">
        <v>244</v>
      </c>
      <c r="W925" s="17" t="s">
        <v>244</v>
      </c>
      <c r="X925" s="147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7">
        <v>1</v>
      </c>
    </row>
    <row r="926" spans="1:65">
      <c r="A926" s="29"/>
      <c r="B926" s="19" t="s">
        <v>245</v>
      </c>
      <c r="C926" s="9" t="s">
        <v>245</v>
      </c>
      <c r="D926" s="145" t="s">
        <v>247</v>
      </c>
      <c r="E926" s="146" t="s">
        <v>248</v>
      </c>
      <c r="F926" s="146" t="s">
        <v>249</v>
      </c>
      <c r="G926" s="146" t="s">
        <v>250</v>
      </c>
      <c r="H926" s="146" t="s">
        <v>287</v>
      </c>
      <c r="I926" s="146" t="s">
        <v>251</v>
      </c>
      <c r="J926" s="146" t="s">
        <v>252</v>
      </c>
      <c r="K926" s="146" t="s">
        <v>253</v>
      </c>
      <c r="L926" s="146" t="s">
        <v>254</v>
      </c>
      <c r="M926" s="146" t="s">
        <v>255</v>
      </c>
      <c r="N926" s="146" t="s">
        <v>256</v>
      </c>
      <c r="O926" s="146" t="s">
        <v>257</v>
      </c>
      <c r="P926" s="146" t="s">
        <v>258</v>
      </c>
      <c r="Q926" s="146" t="s">
        <v>260</v>
      </c>
      <c r="R926" s="146" t="s">
        <v>261</v>
      </c>
      <c r="S926" s="146" t="s">
        <v>262</v>
      </c>
      <c r="T926" s="146" t="s">
        <v>263</v>
      </c>
      <c r="U926" s="146" t="s">
        <v>288</v>
      </c>
      <c r="V926" s="146" t="s">
        <v>290</v>
      </c>
      <c r="W926" s="146" t="s">
        <v>264</v>
      </c>
      <c r="X926" s="147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7" t="s">
        <v>3</v>
      </c>
    </row>
    <row r="927" spans="1:65">
      <c r="A927" s="29"/>
      <c r="B927" s="19"/>
      <c r="C927" s="9"/>
      <c r="D927" s="10" t="s">
        <v>291</v>
      </c>
      <c r="E927" s="11" t="s">
        <v>291</v>
      </c>
      <c r="F927" s="11" t="s">
        <v>292</v>
      </c>
      <c r="G927" s="11" t="s">
        <v>291</v>
      </c>
      <c r="H927" s="11" t="s">
        <v>291</v>
      </c>
      <c r="I927" s="11" t="s">
        <v>292</v>
      </c>
      <c r="J927" s="11" t="s">
        <v>292</v>
      </c>
      <c r="K927" s="11" t="s">
        <v>291</v>
      </c>
      <c r="L927" s="11" t="s">
        <v>291</v>
      </c>
      <c r="M927" s="11" t="s">
        <v>291</v>
      </c>
      <c r="N927" s="11" t="s">
        <v>292</v>
      </c>
      <c r="O927" s="11" t="s">
        <v>292</v>
      </c>
      <c r="P927" s="11" t="s">
        <v>291</v>
      </c>
      <c r="Q927" s="11" t="s">
        <v>292</v>
      </c>
      <c r="R927" s="11" t="s">
        <v>292</v>
      </c>
      <c r="S927" s="11" t="s">
        <v>292</v>
      </c>
      <c r="T927" s="11" t="s">
        <v>292</v>
      </c>
      <c r="U927" s="11" t="s">
        <v>121</v>
      </c>
      <c r="V927" s="11" t="s">
        <v>291</v>
      </c>
      <c r="W927" s="11" t="s">
        <v>291</v>
      </c>
      <c r="X927" s="147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27">
        <v>2</v>
      </c>
    </row>
    <row r="928" spans="1:65">
      <c r="A928" s="29"/>
      <c r="B928" s="19"/>
      <c r="C928" s="9"/>
      <c r="D928" s="25"/>
      <c r="E928" s="25"/>
      <c r="F928" s="25"/>
      <c r="G928" s="25"/>
      <c r="H928" s="25"/>
      <c r="I928" s="25"/>
      <c r="J928" s="25"/>
      <c r="K928" s="25"/>
      <c r="L928" s="25"/>
      <c r="M928" s="25"/>
      <c r="N928" s="25"/>
      <c r="O928" s="25"/>
      <c r="P928" s="25"/>
      <c r="Q928" s="25"/>
      <c r="R928" s="25"/>
      <c r="S928" s="25"/>
      <c r="T928" s="25"/>
      <c r="U928" s="25"/>
      <c r="V928" s="25"/>
      <c r="W928" s="25"/>
      <c r="X928" s="147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7">
        <v>3</v>
      </c>
    </row>
    <row r="929" spans="1:65">
      <c r="A929" s="29"/>
      <c r="B929" s="18">
        <v>1</v>
      </c>
      <c r="C929" s="14">
        <v>1</v>
      </c>
      <c r="D929" s="141">
        <v>6.36</v>
      </c>
      <c r="E929" s="141">
        <v>8</v>
      </c>
      <c r="F929" s="21">
        <v>7.7199999999999989</v>
      </c>
      <c r="G929" s="21">
        <v>7.870000000000001</v>
      </c>
      <c r="H929" s="143">
        <v>5.52</v>
      </c>
      <c r="I929" s="21">
        <v>7.3120000000000003</v>
      </c>
      <c r="J929" s="21">
        <v>8.01</v>
      </c>
      <c r="K929" s="21">
        <v>7.06</v>
      </c>
      <c r="L929" s="21">
        <v>7.3</v>
      </c>
      <c r="M929" s="21">
        <v>6.97</v>
      </c>
      <c r="N929" s="21">
        <v>7.21</v>
      </c>
      <c r="O929" s="21">
        <v>8.31</v>
      </c>
      <c r="P929" s="21">
        <v>6.88</v>
      </c>
      <c r="Q929" s="21">
        <v>7.669999999999999</v>
      </c>
      <c r="R929" s="21">
        <v>7.22</v>
      </c>
      <c r="S929" s="21">
        <v>7.2382804981972457</v>
      </c>
      <c r="T929" s="141">
        <v>7.79</v>
      </c>
      <c r="U929" s="21">
        <v>7.0530134409542731</v>
      </c>
      <c r="V929" s="21">
        <v>8.1</v>
      </c>
      <c r="W929" s="21">
        <v>7.8</v>
      </c>
      <c r="X929" s="147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27">
        <v>1</v>
      </c>
    </row>
    <row r="930" spans="1:65">
      <c r="A930" s="29"/>
      <c r="B930" s="19">
        <v>1</v>
      </c>
      <c r="C930" s="9">
        <v>2</v>
      </c>
      <c r="D930" s="142">
        <v>6.59</v>
      </c>
      <c r="E930" s="142">
        <v>7.9899999999999993</v>
      </c>
      <c r="F930" s="11">
        <v>6.92</v>
      </c>
      <c r="G930" s="11">
        <v>7.8899999999999988</v>
      </c>
      <c r="H930" s="11">
        <v>7.27</v>
      </c>
      <c r="I930" s="11">
        <v>7.3067000000000002</v>
      </c>
      <c r="J930" s="11">
        <v>7.95</v>
      </c>
      <c r="K930" s="11">
        <v>7.36</v>
      </c>
      <c r="L930" s="11">
        <v>7.4</v>
      </c>
      <c r="M930" s="11">
        <v>7.54</v>
      </c>
      <c r="N930" s="11">
        <v>7.31</v>
      </c>
      <c r="O930" s="11">
        <v>7.54</v>
      </c>
      <c r="P930" s="11">
        <v>7</v>
      </c>
      <c r="Q930" s="11">
        <v>7.27</v>
      </c>
      <c r="R930" s="11">
        <v>7.18</v>
      </c>
      <c r="S930" s="11">
        <v>7.6250901546829697</v>
      </c>
      <c r="T930" s="142">
        <v>7.6499999999999995</v>
      </c>
      <c r="U930" s="11">
        <v>7.1549451196943235</v>
      </c>
      <c r="V930" s="11">
        <v>8.4</v>
      </c>
      <c r="W930" s="11">
        <v>6.9</v>
      </c>
      <c r="X930" s="147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27" t="e">
        <v>#N/A</v>
      </c>
    </row>
    <row r="931" spans="1:65">
      <c r="A931" s="29"/>
      <c r="B931" s="19">
        <v>1</v>
      </c>
      <c r="C931" s="9">
        <v>3</v>
      </c>
      <c r="D931" s="142">
        <v>6.64</v>
      </c>
      <c r="E931" s="142">
        <v>8.17</v>
      </c>
      <c r="F931" s="11">
        <v>7.6499999999999995</v>
      </c>
      <c r="G931" s="11">
        <v>8.0500000000000007</v>
      </c>
      <c r="H931" s="11">
        <v>7.22</v>
      </c>
      <c r="I931" s="11">
        <v>7.4080399999999997</v>
      </c>
      <c r="J931" s="11">
        <v>7.58</v>
      </c>
      <c r="K931" s="11">
        <v>6.49</v>
      </c>
      <c r="L931" s="11">
        <v>7</v>
      </c>
      <c r="M931" s="11">
        <v>7</v>
      </c>
      <c r="N931" s="11">
        <v>7.25</v>
      </c>
      <c r="O931" s="11">
        <v>7.39</v>
      </c>
      <c r="P931" s="11">
        <v>6.87</v>
      </c>
      <c r="Q931" s="11">
        <v>7.35</v>
      </c>
      <c r="R931" s="11">
        <v>7.7100000000000009</v>
      </c>
      <c r="S931" s="11">
        <v>7.555698327085584</v>
      </c>
      <c r="T931" s="142">
        <v>8.76</v>
      </c>
      <c r="U931" s="11">
        <v>7.4066622170202834</v>
      </c>
      <c r="V931" s="11">
        <v>7.8</v>
      </c>
      <c r="W931" s="11">
        <v>7.2</v>
      </c>
      <c r="X931" s="147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7">
        <v>16</v>
      </c>
    </row>
    <row r="932" spans="1:65">
      <c r="A932" s="29"/>
      <c r="B932" s="19">
        <v>1</v>
      </c>
      <c r="C932" s="9">
        <v>4</v>
      </c>
      <c r="D932" s="142">
        <v>6.65</v>
      </c>
      <c r="E932" s="142">
        <v>8.16</v>
      </c>
      <c r="F932" s="11">
        <v>7.31</v>
      </c>
      <c r="G932" s="11">
        <v>8.26</v>
      </c>
      <c r="H932" s="11">
        <v>7.25</v>
      </c>
      <c r="I932" s="11">
        <v>7.7325999999999997</v>
      </c>
      <c r="J932" s="11">
        <v>7.2</v>
      </c>
      <c r="K932" s="11">
        <v>7.28</v>
      </c>
      <c r="L932" s="11">
        <v>6.9</v>
      </c>
      <c r="M932" s="11">
        <v>7.25</v>
      </c>
      <c r="N932" s="11">
        <v>7.37</v>
      </c>
      <c r="O932" s="11">
        <v>7.3</v>
      </c>
      <c r="P932" s="11">
        <v>7.07</v>
      </c>
      <c r="Q932" s="11">
        <v>7.9</v>
      </c>
      <c r="R932" s="11">
        <v>7.7600000000000007</v>
      </c>
      <c r="S932" s="11">
        <v>7.6024174279898844</v>
      </c>
      <c r="T932" s="142">
        <v>7.95</v>
      </c>
      <c r="U932" s="11">
        <v>7.615632163687323</v>
      </c>
      <c r="V932" s="11">
        <v>8.1</v>
      </c>
      <c r="W932" s="11">
        <v>7</v>
      </c>
      <c r="X932" s="147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7">
        <v>7.4162995266549938</v>
      </c>
    </row>
    <row r="933" spans="1:65">
      <c r="A933" s="29"/>
      <c r="B933" s="19">
        <v>1</v>
      </c>
      <c r="C933" s="9">
        <v>5</v>
      </c>
      <c r="D933" s="142">
        <v>6.7</v>
      </c>
      <c r="E933" s="142">
        <v>7.7100000000000009</v>
      </c>
      <c r="F933" s="11">
        <v>7.6499999999999995</v>
      </c>
      <c r="G933" s="11">
        <v>7.15</v>
      </c>
      <c r="H933" s="11">
        <v>7.7000000000000011</v>
      </c>
      <c r="I933" s="11">
        <v>7.7870539999999995</v>
      </c>
      <c r="J933" s="11">
        <v>7.17</v>
      </c>
      <c r="K933" s="11">
        <v>6.56</v>
      </c>
      <c r="L933" s="11">
        <v>7.2</v>
      </c>
      <c r="M933" s="11">
        <v>7.04</v>
      </c>
      <c r="N933" s="11">
        <v>7.17</v>
      </c>
      <c r="O933" s="11">
        <v>6.7</v>
      </c>
      <c r="P933" s="11">
        <v>8.25</v>
      </c>
      <c r="Q933" s="11">
        <v>7.23</v>
      </c>
      <c r="R933" s="11">
        <v>7.15</v>
      </c>
      <c r="S933" s="11">
        <v>7.4418190831303122</v>
      </c>
      <c r="T933" s="142">
        <v>7.51</v>
      </c>
      <c r="U933" s="11">
        <v>7.5947491411736836</v>
      </c>
      <c r="V933" s="11">
        <v>7.6</v>
      </c>
      <c r="W933" s="11">
        <v>7.4</v>
      </c>
      <c r="X933" s="147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7">
        <v>65</v>
      </c>
    </row>
    <row r="934" spans="1:65">
      <c r="A934" s="29"/>
      <c r="B934" s="19">
        <v>1</v>
      </c>
      <c r="C934" s="9">
        <v>6</v>
      </c>
      <c r="D934" s="142">
        <v>6.94</v>
      </c>
      <c r="E934" s="142">
        <v>7.870000000000001</v>
      </c>
      <c r="F934" s="11">
        <v>7.36</v>
      </c>
      <c r="G934" s="11">
        <v>6.78</v>
      </c>
      <c r="H934" s="11">
        <v>7.4</v>
      </c>
      <c r="I934" s="11">
        <v>7.6522800000000002</v>
      </c>
      <c r="J934" s="11">
        <v>7.7700000000000005</v>
      </c>
      <c r="K934" s="11">
        <v>7.78</v>
      </c>
      <c r="L934" s="11">
        <v>6.9</v>
      </c>
      <c r="M934" s="11">
        <v>7.7199999999999989</v>
      </c>
      <c r="N934" s="11">
        <v>7.37</v>
      </c>
      <c r="O934" s="11">
        <v>7.669999999999999</v>
      </c>
      <c r="P934" s="11">
        <v>7.79</v>
      </c>
      <c r="Q934" s="11">
        <v>7.39</v>
      </c>
      <c r="R934" s="11">
        <v>7.21</v>
      </c>
      <c r="S934" s="11">
        <v>7.6802776666374575</v>
      </c>
      <c r="T934" s="142">
        <v>8.4499999999999993</v>
      </c>
      <c r="U934" s="11">
        <v>7.5572924785559579</v>
      </c>
      <c r="V934" s="11">
        <v>7.7000000000000011</v>
      </c>
      <c r="W934" s="11">
        <v>7</v>
      </c>
      <c r="X934" s="147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3"/>
    </row>
    <row r="935" spans="1:65">
      <c r="A935" s="29"/>
      <c r="B935" s="20" t="s">
        <v>271</v>
      </c>
      <c r="C935" s="12"/>
      <c r="D935" s="22">
        <v>6.6466666666666674</v>
      </c>
      <c r="E935" s="22">
        <v>7.9833333333333316</v>
      </c>
      <c r="F935" s="22">
        <v>7.4349999999999996</v>
      </c>
      <c r="G935" s="22">
        <v>7.666666666666667</v>
      </c>
      <c r="H935" s="22">
        <v>7.06</v>
      </c>
      <c r="I935" s="22">
        <v>7.5331123333333325</v>
      </c>
      <c r="J935" s="22">
        <v>7.6133333333333333</v>
      </c>
      <c r="K935" s="22">
        <v>7.0883333333333338</v>
      </c>
      <c r="L935" s="22">
        <v>7.1166666666666671</v>
      </c>
      <c r="M935" s="22">
        <v>7.253333333333333</v>
      </c>
      <c r="N935" s="22">
        <v>7.28</v>
      </c>
      <c r="O935" s="22">
        <v>7.4850000000000003</v>
      </c>
      <c r="P935" s="22">
        <v>7.31</v>
      </c>
      <c r="Q935" s="22">
        <v>7.4683333333333337</v>
      </c>
      <c r="R935" s="22">
        <v>7.371666666666667</v>
      </c>
      <c r="S935" s="22">
        <v>7.5239305262872422</v>
      </c>
      <c r="T935" s="22">
        <v>8.0183333333333326</v>
      </c>
      <c r="U935" s="22">
        <v>7.3970490935143074</v>
      </c>
      <c r="V935" s="22">
        <v>7.95</v>
      </c>
      <c r="W935" s="22">
        <v>7.2166666666666659</v>
      </c>
      <c r="X935" s="147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3"/>
    </row>
    <row r="936" spans="1:65">
      <c r="A936" s="29"/>
      <c r="B936" s="3" t="s">
        <v>272</v>
      </c>
      <c r="C936" s="28"/>
      <c r="D936" s="11">
        <v>6.6449999999999996</v>
      </c>
      <c r="E936" s="11">
        <v>7.9949999999999992</v>
      </c>
      <c r="F936" s="11">
        <v>7.5049999999999999</v>
      </c>
      <c r="G936" s="11">
        <v>7.88</v>
      </c>
      <c r="H936" s="11">
        <v>7.26</v>
      </c>
      <c r="I936" s="11">
        <v>7.5301600000000004</v>
      </c>
      <c r="J936" s="11">
        <v>7.6750000000000007</v>
      </c>
      <c r="K936" s="11">
        <v>7.17</v>
      </c>
      <c r="L936" s="11">
        <v>7.1</v>
      </c>
      <c r="M936" s="11">
        <v>7.1449999999999996</v>
      </c>
      <c r="N936" s="11">
        <v>7.2799999999999994</v>
      </c>
      <c r="O936" s="11">
        <v>7.4649999999999999</v>
      </c>
      <c r="P936" s="11">
        <v>7.0350000000000001</v>
      </c>
      <c r="Q936" s="11">
        <v>7.3699999999999992</v>
      </c>
      <c r="R936" s="11">
        <v>7.2149999999999999</v>
      </c>
      <c r="S936" s="11">
        <v>7.5790578775377337</v>
      </c>
      <c r="T936" s="11">
        <v>7.87</v>
      </c>
      <c r="U936" s="11">
        <v>7.4819773477881206</v>
      </c>
      <c r="V936" s="11">
        <v>7.9499999999999993</v>
      </c>
      <c r="W936" s="11">
        <v>7.1</v>
      </c>
      <c r="X936" s="147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53"/>
    </row>
    <row r="937" spans="1:65">
      <c r="A937" s="29"/>
      <c r="B937" s="3" t="s">
        <v>273</v>
      </c>
      <c r="C937" s="28"/>
      <c r="D937" s="23">
        <v>0.18672618098881227</v>
      </c>
      <c r="E937" s="23">
        <v>0.17546129677700018</v>
      </c>
      <c r="F937" s="23">
        <v>0.30336446726668537</v>
      </c>
      <c r="G937" s="23">
        <v>0.57329457233316494</v>
      </c>
      <c r="H937" s="23">
        <v>0.77493225510363195</v>
      </c>
      <c r="I937" s="23">
        <v>0.21646197319775723</v>
      </c>
      <c r="J937" s="23">
        <v>0.36434415964396449</v>
      </c>
      <c r="K937" s="23">
        <v>0.49535509149161561</v>
      </c>
      <c r="L937" s="23">
        <v>0.21369760566432799</v>
      </c>
      <c r="M937" s="23">
        <v>0.3130282202400711</v>
      </c>
      <c r="N937" s="23">
        <v>8.3666002653407609E-2</v>
      </c>
      <c r="O937" s="23">
        <v>0.52485236019284509</v>
      </c>
      <c r="P937" s="23">
        <v>0.57379438826116103</v>
      </c>
      <c r="Q937" s="23">
        <v>0.26202417191294902</v>
      </c>
      <c r="R937" s="23">
        <v>0.28294286820251702</v>
      </c>
      <c r="S937" s="23">
        <v>0.16136004044646524</v>
      </c>
      <c r="T937" s="23">
        <v>0.48729525615038222</v>
      </c>
      <c r="U937" s="23">
        <v>0.24066951879112777</v>
      </c>
      <c r="V937" s="23">
        <v>0.30166206257996708</v>
      </c>
      <c r="W937" s="23">
        <v>0.33714487489307415</v>
      </c>
      <c r="X937" s="230"/>
      <c r="Y937" s="231"/>
      <c r="Z937" s="231"/>
      <c r="AA937" s="231"/>
      <c r="AB937" s="231"/>
      <c r="AC937" s="231"/>
      <c r="AD937" s="231"/>
      <c r="AE937" s="231"/>
      <c r="AF937" s="231"/>
      <c r="AG937" s="231"/>
      <c r="AH937" s="231"/>
      <c r="AI937" s="231"/>
      <c r="AJ937" s="231"/>
      <c r="AK937" s="231"/>
      <c r="AL937" s="231"/>
      <c r="AM937" s="231"/>
      <c r="AN937" s="231"/>
      <c r="AO937" s="231"/>
      <c r="AP937" s="231"/>
      <c r="AQ937" s="231"/>
      <c r="AR937" s="231"/>
      <c r="AS937" s="231"/>
      <c r="AT937" s="231"/>
      <c r="AU937" s="231"/>
      <c r="AV937" s="231"/>
      <c r="AW937" s="231"/>
      <c r="AX937" s="231"/>
      <c r="AY937" s="231"/>
      <c r="AZ937" s="231"/>
      <c r="BA937" s="231"/>
      <c r="BB937" s="231"/>
      <c r="BC937" s="231"/>
      <c r="BD937" s="231"/>
      <c r="BE937" s="231"/>
      <c r="BF937" s="231"/>
      <c r="BG937" s="231"/>
      <c r="BH937" s="231"/>
      <c r="BI937" s="231"/>
      <c r="BJ937" s="231"/>
      <c r="BK937" s="231"/>
      <c r="BL937" s="231"/>
      <c r="BM937" s="54"/>
    </row>
    <row r="938" spans="1:65">
      <c r="A938" s="29"/>
      <c r="B938" s="3" t="s">
        <v>86</v>
      </c>
      <c r="C938" s="28"/>
      <c r="D938" s="13">
        <v>2.809320676862772E-2</v>
      </c>
      <c r="E938" s="13">
        <v>2.1978450535741153E-2</v>
      </c>
      <c r="F938" s="13">
        <v>4.0802214830757952E-2</v>
      </c>
      <c r="G938" s="13">
        <v>7.4777552913021517E-2</v>
      </c>
      <c r="H938" s="13">
        <v>0.10976377551042946</v>
      </c>
      <c r="I938" s="13">
        <v>2.8734733217760846E-2</v>
      </c>
      <c r="J938" s="13">
        <v>4.7856063000520734E-2</v>
      </c>
      <c r="K938" s="13">
        <v>6.9883154219367347E-2</v>
      </c>
      <c r="L938" s="13">
        <v>3.0027766603886837E-2</v>
      </c>
      <c r="M938" s="13">
        <v>4.3156464187509805E-2</v>
      </c>
      <c r="N938" s="13">
        <v>1.1492582782061484E-2</v>
      </c>
      <c r="O938" s="13">
        <v>7.0120555803987322E-2</v>
      </c>
      <c r="P938" s="13">
        <v>7.849444435857196E-2</v>
      </c>
      <c r="Q938" s="13">
        <v>3.5084691619676277E-2</v>
      </c>
      <c r="R938" s="13">
        <v>3.8382482686301199E-2</v>
      </c>
      <c r="S938" s="13">
        <v>2.1446242742766252E-2</v>
      </c>
      <c r="T938" s="13">
        <v>6.0772636393728818E-2</v>
      </c>
      <c r="U938" s="13">
        <v>3.2535882315847475E-2</v>
      </c>
      <c r="V938" s="13">
        <v>3.7944913532071328E-2</v>
      </c>
      <c r="W938" s="13">
        <v>4.6717534627215826E-2</v>
      </c>
      <c r="X938" s="147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53"/>
    </row>
    <row r="939" spans="1:65">
      <c r="A939" s="29"/>
      <c r="B939" s="3" t="s">
        <v>274</v>
      </c>
      <c r="C939" s="28"/>
      <c r="D939" s="13">
        <v>-0.10377585981016291</v>
      </c>
      <c r="E939" s="13">
        <v>7.645778122099256E-2</v>
      </c>
      <c r="F939" s="13">
        <v>2.5215369575883884E-3</v>
      </c>
      <c r="G939" s="13">
        <v>3.3759038333312397E-2</v>
      </c>
      <c r="H939" s="13">
        <v>-4.8042763830454027E-2</v>
      </c>
      <c r="I939" s="13">
        <v>1.5750821047410657E-2</v>
      </c>
      <c r="J939" s="13">
        <v>2.6567671110124147E-2</v>
      </c>
      <c r="K939" s="13">
        <v>-4.4222349993135235E-2</v>
      </c>
      <c r="L939" s="13">
        <v>-4.0401936155816442E-2</v>
      </c>
      <c r="M939" s="13">
        <v>-2.1974057646396594E-2</v>
      </c>
      <c r="N939" s="13">
        <v>-1.8378374034802358E-2</v>
      </c>
      <c r="O939" s="13">
        <v>9.2634437293275251E-3</v>
      </c>
      <c r="P939" s="13">
        <v>-1.4333229971759121E-2</v>
      </c>
      <c r="Q939" s="13">
        <v>7.0161414720810722E-3</v>
      </c>
      <c r="R939" s="13">
        <v>-6.0182116199475333E-3</v>
      </c>
      <c r="S939" s="13">
        <v>1.4512763305393861E-2</v>
      </c>
      <c r="T939" s="13">
        <v>8.1177115961210022E-2</v>
      </c>
      <c r="U939" s="13">
        <v>-2.5956925110020013E-3</v>
      </c>
      <c r="V939" s="13">
        <v>7.1963176706500098E-2</v>
      </c>
      <c r="W939" s="13">
        <v>-2.6918122612338613E-2</v>
      </c>
      <c r="X939" s="147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53"/>
    </row>
    <row r="940" spans="1:65">
      <c r="A940" s="29"/>
      <c r="B940" s="45" t="s">
        <v>275</v>
      </c>
      <c r="C940" s="46"/>
      <c r="D940" s="44">
        <v>2.88</v>
      </c>
      <c r="E940" s="44">
        <v>2.13</v>
      </c>
      <c r="F940" s="44">
        <v>7.0000000000000007E-2</v>
      </c>
      <c r="G940" s="44">
        <v>0.94</v>
      </c>
      <c r="H940" s="44">
        <v>1.33</v>
      </c>
      <c r="I940" s="44">
        <v>0.44</v>
      </c>
      <c r="J940" s="44">
        <v>0.74</v>
      </c>
      <c r="K940" s="44">
        <v>1.23</v>
      </c>
      <c r="L940" s="44">
        <v>1.1200000000000001</v>
      </c>
      <c r="M940" s="44">
        <v>0.61</v>
      </c>
      <c r="N940" s="44">
        <v>0.51</v>
      </c>
      <c r="O940" s="44">
        <v>0.26</v>
      </c>
      <c r="P940" s="44">
        <v>0.4</v>
      </c>
      <c r="Q940" s="44">
        <v>0.2</v>
      </c>
      <c r="R940" s="44">
        <v>0.17</v>
      </c>
      <c r="S940" s="44">
        <v>0.4</v>
      </c>
      <c r="T940" s="44">
        <v>2.2599999999999998</v>
      </c>
      <c r="U940" s="44">
        <v>7.0000000000000007E-2</v>
      </c>
      <c r="V940" s="44">
        <v>2</v>
      </c>
      <c r="W940" s="44">
        <v>0.75</v>
      </c>
      <c r="X940" s="147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53"/>
    </row>
    <row r="941" spans="1:65">
      <c r="B941" s="30"/>
      <c r="C941" s="20"/>
      <c r="D941" s="20"/>
      <c r="E941" s="20"/>
      <c r="F941" s="20"/>
      <c r="G941" s="20"/>
      <c r="H941" s="20"/>
      <c r="I941" s="20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20"/>
      <c r="U941" s="20"/>
      <c r="V941" s="20"/>
      <c r="W941" s="20"/>
      <c r="BM941" s="53"/>
    </row>
    <row r="942" spans="1:65" ht="15">
      <c r="B942" s="8" t="s">
        <v>541</v>
      </c>
      <c r="BM942" s="27" t="s">
        <v>66</v>
      </c>
    </row>
    <row r="943" spans="1:65" ht="15">
      <c r="A943" s="24" t="s">
        <v>62</v>
      </c>
      <c r="B943" s="18" t="s">
        <v>118</v>
      </c>
      <c r="C943" s="15" t="s">
        <v>119</v>
      </c>
      <c r="D943" s="16" t="s">
        <v>244</v>
      </c>
      <c r="E943" s="17" t="s">
        <v>244</v>
      </c>
      <c r="F943" s="17" t="s">
        <v>244</v>
      </c>
      <c r="G943" s="17" t="s">
        <v>244</v>
      </c>
      <c r="H943" s="17" t="s">
        <v>244</v>
      </c>
      <c r="I943" s="17" t="s">
        <v>244</v>
      </c>
      <c r="J943" s="17" t="s">
        <v>244</v>
      </c>
      <c r="K943" s="17" t="s">
        <v>244</v>
      </c>
      <c r="L943" s="17" t="s">
        <v>244</v>
      </c>
      <c r="M943" s="17" t="s">
        <v>244</v>
      </c>
      <c r="N943" s="17" t="s">
        <v>244</v>
      </c>
      <c r="O943" s="17" t="s">
        <v>244</v>
      </c>
      <c r="P943" s="17" t="s">
        <v>244</v>
      </c>
      <c r="Q943" s="17" t="s">
        <v>244</v>
      </c>
      <c r="R943" s="17" t="s">
        <v>244</v>
      </c>
      <c r="S943" s="17" t="s">
        <v>244</v>
      </c>
      <c r="T943" s="17" t="s">
        <v>244</v>
      </c>
      <c r="U943" s="17" t="s">
        <v>244</v>
      </c>
      <c r="V943" s="17" t="s">
        <v>244</v>
      </c>
      <c r="W943" s="17" t="s">
        <v>244</v>
      </c>
      <c r="X943" s="17" t="s">
        <v>244</v>
      </c>
      <c r="Y943" s="147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7">
        <v>1</v>
      </c>
    </row>
    <row r="944" spans="1:65">
      <c r="A944" s="29"/>
      <c r="B944" s="19" t="s">
        <v>245</v>
      </c>
      <c r="C944" s="9" t="s">
        <v>245</v>
      </c>
      <c r="D944" s="145" t="s">
        <v>247</v>
      </c>
      <c r="E944" s="146" t="s">
        <v>248</v>
      </c>
      <c r="F944" s="146" t="s">
        <v>249</v>
      </c>
      <c r="G944" s="146" t="s">
        <v>250</v>
      </c>
      <c r="H944" s="146" t="s">
        <v>287</v>
      </c>
      <c r="I944" s="146" t="s">
        <v>251</v>
      </c>
      <c r="J944" s="146" t="s">
        <v>252</v>
      </c>
      <c r="K944" s="146" t="s">
        <v>253</v>
      </c>
      <c r="L944" s="146" t="s">
        <v>254</v>
      </c>
      <c r="M944" s="146" t="s">
        <v>255</v>
      </c>
      <c r="N944" s="146" t="s">
        <v>256</v>
      </c>
      <c r="O944" s="146" t="s">
        <v>257</v>
      </c>
      <c r="P944" s="146" t="s">
        <v>258</v>
      </c>
      <c r="Q944" s="146" t="s">
        <v>260</v>
      </c>
      <c r="R944" s="146" t="s">
        <v>261</v>
      </c>
      <c r="S944" s="146" t="s">
        <v>262</v>
      </c>
      <c r="T944" s="146" t="s">
        <v>263</v>
      </c>
      <c r="U944" s="146" t="s">
        <v>288</v>
      </c>
      <c r="V944" s="146" t="s">
        <v>290</v>
      </c>
      <c r="W944" s="146" t="s">
        <v>289</v>
      </c>
      <c r="X944" s="146" t="s">
        <v>264</v>
      </c>
      <c r="Y944" s="147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7" t="s">
        <v>1</v>
      </c>
    </row>
    <row r="945" spans="1:65">
      <c r="A945" s="29"/>
      <c r="B945" s="19"/>
      <c r="C945" s="9"/>
      <c r="D945" s="10" t="s">
        <v>291</v>
      </c>
      <c r="E945" s="11" t="s">
        <v>291</v>
      </c>
      <c r="F945" s="11" t="s">
        <v>121</v>
      </c>
      <c r="G945" s="11" t="s">
        <v>291</v>
      </c>
      <c r="H945" s="11" t="s">
        <v>291</v>
      </c>
      <c r="I945" s="11" t="s">
        <v>121</v>
      </c>
      <c r="J945" s="11" t="s">
        <v>121</v>
      </c>
      <c r="K945" s="11" t="s">
        <v>291</v>
      </c>
      <c r="L945" s="11" t="s">
        <v>291</v>
      </c>
      <c r="M945" s="11" t="s">
        <v>291</v>
      </c>
      <c r="N945" s="11" t="s">
        <v>121</v>
      </c>
      <c r="O945" s="11" t="s">
        <v>121</v>
      </c>
      <c r="P945" s="11" t="s">
        <v>291</v>
      </c>
      <c r="Q945" s="11" t="s">
        <v>291</v>
      </c>
      <c r="R945" s="11" t="s">
        <v>292</v>
      </c>
      <c r="S945" s="11" t="s">
        <v>292</v>
      </c>
      <c r="T945" s="11" t="s">
        <v>121</v>
      </c>
      <c r="U945" s="11" t="s">
        <v>121</v>
      </c>
      <c r="V945" s="11" t="s">
        <v>291</v>
      </c>
      <c r="W945" s="11" t="s">
        <v>121</v>
      </c>
      <c r="X945" s="11" t="s">
        <v>291</v>
      </c>
      <c r="Y945" s="147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7">
        <v>3</v>
      </c>
    </row>
    <row r="946" spans="1:65">
      <c r="A946" s="29"/>
      <c r="B946" s="19"/>
      <c r="C946" s="9"/>
      <c r="D946" s="25"/>
      <c r="E946" s="25"/>
      <c r="F946" s="25"/>
      <c r="G946" s="25"/>
      <c r="H946" s="25"/>
      <c r="I946" s="25"/>
      <c r="J946" s="25"/>
      <c r="K946" s="25"/>
      <c r="L946" s="25"/>
      <c r="M946" s="25"/>
      <c r="N946" s="25"/>
      <c r="O946" s="25"/>
      <c r="P946" s="25"/>
      <c r="Q946" s="25"/>
      <c r="R946" s="25"/>
      <c r="S946" s="25"/>
      <c r="T946" s="25"/>
      <c r="U946" s="25"/>
      <c r="V946" s="25"/>
      <c r="W946" s="25"/>
      <c r="X946" s="25"/>
      <c r="Y946" s="147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7">
        <v>3</v>
      </c>
    </row>
    <row r="947" spans="1:65">
      <c r="A947" s="29"/>
      <c r="B947" s="18">
        <v>1</v>
      </c>
      <c r="C947" s="14">
        <v>1</v>
      </c>
      <c r="D947" s="229">
        <v>0.61</v>
      </c>
      <c r="E947" s="229">
        <v>0.60699999999999998</v>
      </c>
      <c r="F947" s="229">
        <v>0.61520000000000008</v>
      </c>
      <c r="G947" s="229">
        <v>0.57799999999999996</v>
      </c>
      <c r="H947" s="234">
        <v>0.47219999999999995</v>
      </c>
      <c r="I947" s="229">
        <v>0.59169754200232394</v>
      </c>
      <c r="J947" s="229">
        <v>0.56000000000000005</v>
      </c>
      <c r="K947" s="229">
        <v>0.60499999999999998</v>
      </c>
      <c r="L947" s="229">
        <v>0.56000000000000005</v>
      </c>
      <c r="M947" s="229">
        <v>0.59299999999999997</v>
      </c>
      <c r="N947" s="229">
        <v>0.61099999999999999</v>
      </c>
      <c r="O947" s="229">
        <v>0.63200000000000001</v>
      </c>
      <c r="P947" s="229">
        <v>0.56100000000000005</v>
      </c>
      <c r="Q947" s="229">
        <v>0.64800000000000002</v>
      </c>
      <c r="R947" s="229">
        <v>0.60599999999999998</v>
      </c>
      <c r="S947" s="229">
        <v>0.63898022793469</v>
      </c>
      <c r="T947" s="229">
        <v>0.64700000000000002</v>
      </c>
      <c r="U947" s="229">
        <v>0.59557336569386998</v>
      </c>
      <c r="V947" s="229">
        <v>0.59</v>
      </c>
      <c r="W947" s="229">
        <v>0.57101000000000002</v>
      </c>
      <c r="X947" s="229">
        <v>0.63</v>
      </c>
      <c r="Y947" s="230"/>
      <c r="Z947" s="231"/>
      <c r="AA947" s="231"/>
      <c r="AB947" s="231"/>
      <c r="AC947" s="231"/>
      <c r="AD947" s="231"/>
      <c r="AE947" s="231"/>
      <c r="AF947" s="231"/>
      <c r="AG947" s="231"/>
      <c r="AH947" s="231"/>
      <c r="AI947" s="231"/>
      <c r="AJ947" s="231"/>
      <c r="AK947" s="231"/>
      <c r="AL947" s="231"/>
      <c r="AM947" s="231"/>
      <c r="AN947" s="231"/>
      <c r="AO947" s="231"/>
      <c r="AP947" s="231"/>
      <c r="AQ947" s="231"/>
      <c r="AR947" s="231"/>
      <c r="AS947" s="231"/>
      <c r="AT947" s="231"/>
      <c r="AU947" s="231"/>
      <c r="AV947" s="231"/>
      <c r="AW947" s="231"/>
      <c r="AX947" s="231"/>
      <c r="AY947" s="231"/>
      <c r="AZ947" s="231"/>
      <c r="BA947" s="231"/>
      <c r="BB947" s="231"/>
      <c r="BC947" s="231"/>
      <c r="BD947" s="231"/>
      <c r="BE947" s="231"/>
      <c r="BF947" s="231"/>
      <c r="BG947" s="231"/>
      <c r="BH947" s="231"/>
      <c r="BI947" s="231"/>
      <c r="BJ947" s="231"/>
      <c r="BK947" s="231"/>
      <c r="BL947" s="231"/>
      <c r="BM947" s="232">
        <v>1</v>
      </c>
    </row>
    <row r="948" spans="1:65">
      <c r="A948" s="29"/>
      <c r="B948" s="19">
        <v>1</v>
      </c>
      <c r="C948" s="9">
        <v>2</v>
      </c>
      <c r="D948" s="23">
        <v>0.61</v>
      </c>
      <c r="E948" s="23">
        <v>0.58599999999999997</v>
      </c>
      <c r="F948" s="23">
        <v>0.59760000000000002</v>
      </c>
      <c r="G948" s="23">
        <v>0.57199999999999995</v>
      </c>
      <c r="H948" s="235">
        <v>0.4758</v>
      </c>
      <c r="I948" s="23">
        <v>0.59178067611369101</v>
      </c>
      <c r="J948" s="23">
        <v>0.56999999999999995</v>
      </c>
      <c r="K948" s="23">
        <v>0.59799999999999998</v>
      </c>
      <c r="L948" s="23">
        <v>0.56000000000000005</v>
      </c>
      <c r="M948" s="23">
        <v>0.61799999999999999</v>
      </c>
      <c r="N948" s="23">
        <v>0.61099999999999999</v>
      </c>
      <c r="O948" s="23">
        <v>0.624</v>
      </c>
      <c r="P948" s="23">
        <v>0.55900000000000005</v>
      </c>
      <c r="Q948" s="23">
        <v>0.63800000000000001</v>
      </c>
      <c r="R948" s="23">
        <v>0.60399999999999998</v>
      </c>
      <c r="S948" s="23">
        <v>0.64231429342003998</v>
      </c>
      <c r="T948" s="23">
        <v>0.64100000000000001</v>
      </c>
      <c r="U948" s="23">
        <v>0.59644517775023287</v>
      </c>
      <c r="V948" s="23">
        <v>0.56999999999999995</v>
      </c>
      <c r="W948" s="23">
        <v>0.56416999999999995</v>
      </c>
      <c r="X948" s="23">
        <v>0.62</v>
      </c>
      <c r="Y948" s="230"/>
      <c r="Z948" s="231"/>
      <c r="AA948" s="231"/>
      <c r="AB948" s="231"/>
      <c r="AC948" s="231"/>
      <c r="AD948" s="231"/>
      <c r="AE948" s="231"/>
      <c r="AF948" s="231"/>
      <c r="AG948" s="231"/>
      <c r="AH948" s="231"/>
      <c r="AI948" s="231"/>
      <c r="AJ948" s="231"/>
      <c r="AK948" s="231"/>
      <c r="AL948" s="231"/>
      <c r="AM948" s="231"/>
      <c r="AN948" s="231"/>
      <c r="AO948" s="231"/>
      <c r="AP948" s="231"/>
      <c r="AQ948" s="231"/>
      <c r="AR948" s="231"/>
      <c r="AS948" s="231"/>
      <c r="AT948" s="231"/>
      <c r="AU948" s="231"/>
      <c r="AV948" s="231"/>
      <c r="AW948" s="231"/>
      <c r="AX948" s="231"/>
      <c r="AY948" s="231"/>
      <c r="AZ948" s="231"/>
      <c r="BA948" s="231"/>
      <c r="BB948" s="231"/>
      <c r="BC948" s="231"/>
      <c r="BD948" s="231"/>
      <c r="BE948" s="231"/>
      <c r="BF948" s="231"/>
      <c r="BG948" s="231"/>
      <c r="BH948" s="231"/>
      <c r="BI948" s="231"/>
      <c r="BJ948" s="231"/>
      <c r="BK948" s="231"/>
      <c r="BL948" s="231"/>
      <c r="BM948" s="232" t="e">
        <v>#N/A</v>
      </c>
    </row>
    <row r="949" spans="1:65">
      <c r="A949" s="29"/>
      <c r="B949" s="19">
        <v>1</v>
      </c>
      <c r="C949" s="9">
        <v>3</v>
      </c>
      <c r="D949" s="23">
        <v>0.61</v>
      </c>
      <c r="E949" s="23">
        <v>0.57099999999999995</v>
      </c>
      <c r="F949" s="23">
        <v>0.60680000000000001</v>
      </c>
      <c r="G949" s="23">
        <v>0.57599999999999996</v>
      </c>
      <c r="H949" s="235">
        <v>0.4803</v>
      </c>
      <c r="I949" s="23">
        <v>0.59212964538858204</v>
      </c>
      <c r="J949" s="23">
        <v>0.56999999999999995</v>
      </c>
      <c r="K949" s="23">
        <v>0.58199999999999996</v>
      </c>
      <c r="L949" s="23">
        <v>0.57999999999999996</v>
      </c>
      <c r="M949" s="23">
        <v>0.61199999999999999</v>
      </c>
      <c r="N949" s="23">
        <v>0.61</v>
      </c>
      <c r="O949" s="23">
        <v>0.627</v>
      </c>
      <c r="P949" s="23">
        <v>0.56299999999999994</v>
      </c>
      <c r="Q949" s="23">
        <v>0.63200000000000001</v>
      </c>
      <c r="R949" s="23">
        <v>0.60599999999999998</v>
      </c>
      <c r="S949" s="23">
        <v>0.64613681673694001</v>
      </c>
      <c r="T949" s="23">
        <v>0.65300000000000002</v>
      </c>
      <c r="U949" s="23">
        <v>0.59490802269108312</v>
      </c>
      <c r="V949" s="23">
        <v>0.55000000000000004</v>
      </c>
      <c r="W949" s="23">
        <v>0.59648999999999996</v>
      </c>
      <c r="X949" s="23">
        <v>0.63</v>
      </c>
      <c r="Y949" s="230"/>
      <c r="Z949" s="231"/>
      <c r="AA949" s="231"/>
      <c r="AB949" s="231"/>
      <c r="AC949" s="231"/>
      <c r="AD949" s="231"/>
      <c r="AE949" s="231"/>
      <c r="AF949" s="231"/>
      <c r="AG949" s="231"/>
      <c r="AH949" s="231"/>
      <c r="AI949" s="231"/>
      <c r="AJ949" s="231"/>
      <c r="AK949" s="231"/>
      <c r="AL949" s="231"/>
      <c r="AM949" s="231"/>
      <c r="AN949" s="231"/>
      <c r="AO949" s="231"/>
      <c r="AP949" s="231"/>
      <c r="AQ949" s="231"/>
      <c r="AR949" s="231"/>
      <c r="AS949" s="231"/>
      <c r="AT949" s="231"/>
      <c r="AU949" s="231"/>
      <c r="AV949" s="231"/>
      <c r="AW949" s="231"/>
      <c r="AX949" s="231"/>
      <c r="AY949" s="231"/>
      <c r="AZ949" s="231"/>
      <c r="BA949" s="231"/>
      <c r="BB949" s="231"/>
      <c r="BC949" s="231"/>
      <c r="BD949" s="231"/>
      <c r="BE949" s="231"/>
      <c r="BF949" s="231"/>
      <c r="BG949" s="231"/>
      <c r="BH949" s="231"/>
      <c r="BI949" s="231"/>
      <c r="BJ949" s="231"/>
      <c r="BK949" s="231"/>
      <c r="BL949" s="231"/>
      <c r="BM949" s="232">
        <v>16</v>
      </c>
    </row>
    <row r="950" spans="1:65">
      <c r="A950" s="29"/>
      <c r="B950" s="19">
        <v>1</v>
      </c>
      <c r="C950" s="9">
        <v>4</v>
      </c>
      <c r="D950" s="23">
        <v>0.61</v>
      </c>
      <c r="E950" s="23">
        <v>0.58499999999999996</v>
      </c>
      <c r="F950" s="23">
        <v>0.60909999999999997</v>
      </c>
      <c r="G950" s="23">
        <v>0.57699999999999996</v>
      </c>
      <c r="H950" s="235">
        <v>0.48069999999999996</v>
      </c>
      <c r="I950" s="23">
        <v>0.59099725123399005</v>
      </c>
      <c r="J950" s="23">
        <v>0.55000000000000004</v>
      </c>
      <c r="K950" s="23">
        <v>0.58699999999999997</v>
      </c>
      <c r="L950" s="23">
        <v>0.55000000000000004</v>
      </c>
      <c r="M950" s="23">
        <v>0.60299999999999998</v>
      </c>
      <c r="N950" s="23">
        <v>0.61599999999999999</v>
      </c>
      <c r="O950" s="23">
        <v>0.61799999999999999</v>
      </c>
      <c r="P950" s="23">
        <v>0.56399999999999995</v>
      </c>
      <c r="Q950" s="23">
        <v>0.60499999999999998</v>
      </c>
      <c r="R950" s="23">
        <v>0.60399999999999998</v>
      </c>
      <c r="S950" s="23">
        <v>0.63872523464758002</v>
      </c>
      <c r="T950" s="23">
        <v>0.64700000000000002</v>
      </c>
      <c r="U950" s="23">
        <v>0.59374082176622001</v>
      </c>
      <c r="V950" s="23">
        <v>0.56000000000000005</v>
      </c>
      <c r="W950" s="23">
        <v>0.59648999999999996</v>
      </c>
      <c r="X950" s="23">
        <v>0.61</v>
      </c>
      <c r="Y950" s="230"/>
      <c r="Z950" s="231"/>
      <c r="AA950" s="231"/>
      <c r="AB950" s="231"/>
      <c r="AC950" s="231"/>
      <c r="AD950" s="231"/>
      <c r="AE950" s="231"/>
      <c r="AF950" s="231"/>
      <c r="AG950" s="231"/>
      <c r="AH950" s="231"/>
      <c r="AI950" s="231"/>
      <c r="AJ950" s="231"/>
      <c r="AK950" s="231"/>
      <c r="AL950" s="231"/>
      <c r="AM950" s="231"/>
      <c r="AN950" s="231"/>
      <c r="AO950" s="231"/>
      <c r="AP950" s="231"/>
      <c r="AQ950" s="231"/>
      <c r="AR950" s="231"/>
      <c r="AS950" s="231"/>
      <c r="AT950" s="231"/>
      <c r="AU950" s="231"/>
      <c r="AV950" s="231"/>
      <c r="AW950" s="231"/>
      <c r="AX950" s="231"/>
      <c r="AY950" s="231"/>
      <c r="AZ950" s="231"/>
      <c r="BA950" s="231"/>
      <c r="BB950" s="231"/>
      <c r="BC950" s="231"/>
      <c r="BD950" s="231"/>
      <c r="BE950" s="231"/>
      <c r="BF950" s="231"/>
      <c r="BG950" s="231"/>
      <c r="BH950" s="231"/>
      <c r="BI950" s="231"/>
      <c r="BJ950" s="231"/>
      <c r="BK950" s="231"/>
      <c r="BL950" s="231"/>
      <c r="BM950" s="232">
        <v>0.59928473566510598</v>
      </c>
    </row>
    <row r="951" spans="1:65">
      <c r="A951" s="29"/>
      <c r="B951" s="19">
        <v>1</v>
      </c>
      <c r="C951" s="9">
        <v>5</v>
      </c>
      <c r="D951" s="23">
        <v>0.65</v>
      </c>
      <c r="E951" s="23">
        <v>0.58799999999999997</v>
      </c>
      <c r="F951" s="23">
        <v>0.61229999999999996</v>
      </c>
      <c r="G951" s="23">
        <v>0.57699999999999996</v>
      </c>
      <c r="H951" s="235">
        <v>0.4854</v>
      </c>
      <c r="I951" s="23">
        <v>0.59068949682275995</v>
      </c>
      <c r="J951" s="23">
        <v>0.57999999999999996</v>
      </c>
      <c r="K951" s="23">
        <v>0.58499999999999996</v>
      </c>
      <c r="L951" s="23">
        <v>0.56000000000000005</v>
      </c>
      <c r="M951" s="23">
        <v>0.59699999999999998</v>
      </c>
      <c r="N951" s="23">
        <v>0.61899999999999999</v>
      </c>
      <c r="O951" s="23">
        <v>0.58399999999999996</v>
      </c>
      <c r="P951" s="23">
        <v>0.56399999999999995</v>
      </c>
      <c r="Q951" s="23">
        <v>0.60599999999999998</v>
      </c>
      <c r="R951" s="23">
        <v>0.60799999999999998</v>
      </c>
      <c r="S951" s="23">
        <v>0.64360294991535005</v>
      </c>
      <c r="T951" s="23">
        <v>0.64700000000000002</v>
      </c>
      <c r="U951" s="23">
        <v>0.59389398885986766</v>
      </c>
      <c r="V951" s="23">
        <v>0.56999999999999995</v>
      </c>
      <c r="W951" s="23"/>
      <c r="X951" s="23">
        <v>0.62</v>
      </c>
      <c r="Y951" s="230"/>
      <c r="Z951" s="231"/>
      <c r="AA951" s="231"/>
      <c r="AB951" s="231"/>
      <c r="AC951" s="231"/>
      <c r="AD951" s="231"/>
      <c r="AE951" s="231"/>
      <c r="AF951" s="231"/>
      <c r="AG951" s="231"/>
      <c r="AH951" s="231"/>
      <c r="AI951" s="231"/>
      <c r="AJ951" s="231"/>
      <c r="AK951" s="231"/>
      <c r="AL951" s="231"/>
      <c r="AM951" s="231"/>
      <c r="AN951" s="231"/>
      <c r="AO951" s="231"/>
      <c r="AP951" s="231"/>
      <c r="AQ951" s="231"/>
      <c r="AR951" s="231"/>
      <c r="AS951" s="231"/>
      <c r="AT951" s="231"/>
      <c r="AU951" s="231"/>
      <c r="AV951" s="231"/>
      <c r="AW951" s="231"/>
      <c r="AX951" s="231"/>
      <c r="AY951" s="231"/>
      <c r="AZ951" s="231"/>
      <c r="BA951" s="231"/>
      <c r="BB951" s="231"/>
      <c r="BC951" s="231"/>
      <c r="BD951" s="231"/>
      <c r="BE951" s="231"/>
      <c r="BF951" s="231"/>
      <c r="BG951" s="231"/>
      <c r="BH951" s="231"/>
      <c r="BI951" s="231"/>
      <c r="BJ951" s="231"/>
      <c r="BK951" s="231"/>
      <c r="BL951" s="231"/>
      <c r="BM951" s="232">
        <v>66</v>
      </c>
    </row>
    <row r="952" spans="1:65">
      <c r="A952" s="29"/>
      <c r="B952" s="19">
        <v>1</v>
      </c>
      <c r="C952" s="9">
        <v>6</v>
      </c>
      <c r="D952" s="23">
        <v>0.65</v>
      </c>
      <c r="E952" s="23">
        <v>0.57799999999999996</v>
      </c>
      <c r="F952" s="23">
        <v>0.61109999999999998</v>
      </c>
      <c r="G952" s="23">
        <v>0.57799999999999996</v>
      </c>
      <c r="H952" s="235">
        <v>0.4824</v>
      </c>
      <c r="I952" s="23">
        <v>0.59045543539021694</v>
      </c>
      <c r="J952" s="23">
        <v>0.57999999999999996</v>
      </c>
      <c r="K952" s="23">
        <v>0.58899999999999997</v>
      </c>
      <c r="L952" s="23">
        <v>0.56000000000000005</v>
      </c>
      <c r="M952" s="23">
        <v>0.61099999999999999</v>
      </c>
      <c r="N952" s="23">
        <v>0.60599999999999998</v>
      </c>
      <c r="O952" s="23">
        <v>0.61499999999999999</v>
      </c>
      <c r="P952" s="23">
        <v>0.56200000000000006</v>
      </c>
      <c r="Q952" s="23">
        <v>0.61599999999999999</v>
      </c>
      <c r="R952" s="23">
        <v>0.60199999999999998</v>
      </c>
      <c r="S952" s="23">
        <v>0.64276562602775011</v>
      </c>
      <c r="T952" s="23">
        <v>0.64700000000000002</v>
      </c>
      <c r="U952" s="23">
        <v>0.5963358378653395</v>
      </c>
      <c r="V952" s="23">
        <v>0.57999999999999996</v>
      </c>
      <c r="W952" s="23"/>
      <c r="X952" s="23">
        <v>0.59</v>
      </c>
      <c r="Y952" s="230"/>
      <c r="Z952" s="231"/>
      <c r="AA952" s="231"/>
      <c r="AB952" s="231"/>
      <c r="AC952" s="231"/>
      <c r="AD952" s="231"/>
      <c r="AE952" s="231"/>
      <c r="AF952" s="231"/>
      <c r="AG952" s="231"/>
      <c r="AH952" s="231"/>
      <c r="AI952" s="231"/>
      <c r="AJ952" s="231"/>
      <c r="AK952" s="231"/>
      <c r="AL952" s="231"/>
      <c r="AM952" s="231"/>
      <c r="AN952" s="231"/>
      <c r="AO952" s="231"/>
      <c r="AP952" s="231"/>
      <c r="AQ952" s="231"/>
      <c r="AR952" s="231"/>
      <c r="AS952" s="231"/>
      <c r="AT952" s="231"/>
      <c r="AU952" s="231"/>
      <c r="AV952" s="231"/>
      <c r="AW952" s="231"/>
      <c r="AX952" s="231"/>
      <c r="AY952" s="231"/>
      <c r="AZ952" s="231"/>
      <c r="BA952" s="231"/>
      <c r="BB952" s="231"/>
      <c r="BC952" s="231"/>
      <c r="BD952" s="231"/>
      <c r="BE952" s="231"/>
      <c r="BF952" s="231"/>
      <c r="BG952" s="231"/>
      <c r="BH952" s="231"/>
      <c r="BI952" s="231"/>
      <c r="BJ952" s="231"/>
      <c r="BK952" s="231"/>
      <c r="BL952" s="231"/>
      <c r="BM952" s="54"/>
    </row>
    <row r="953" spans="1:65">
      <c r="A953" s="29"/>
      <c r="B953" s="20" t="s">
        <v>271</v>
      </c>
      <c r="C953" s="12"/>
      <c r="D953" s="233">
        <v>0.62333333333333329</v>
      </c>
      <c r="E953" s="233">
        <v>0.58583333333333332</v>
      </c>
      <c r="F953" s="233">
        <v>0.60868333333333335</v>
      </c>
      <c r="G953" s="233">
        <v>0.57633333333333325</v>
      </c>
      <c r="H953" s="233">
        <v>0.47946666666666665</v>
      </c>
      <c r="I953" s="233">
        <v>0.59129167449192732</v>
      </c>
      <c r="J953" s="233">
        <v>0.56833333333333336</v>
      </c>
      <c r="K953" s="233">
        <v>0.59099999999999997</v>
      </c>
      <c r="L953" s="233">
        <v>0.56166666666666665</v>
      </c>
      <c r="M953" s="233">
        <v>0.60566666666666669</v>
      </c>
      <c r="N953" s="233">
        <v>0.61216666666666664</v>
      </c>
      <c r="O953" s="233">
        <v>0.6166666666666667</v>
      </c>
      <c r="P953" s="233">
        <v>0.5621666666666667</v>
      </c>
      <c r="Q953" s="233">
        <v>0.62416666666666665</v>
      </c>
      <c r="R953" s="233">
        <v>0.60499999999999998</v>
      </c>
      <c r="S953" s="233">
        <v>0.64208752478039166</v>
      </c>
      <c r="T953" s="233">
        <v>0.64700000000000013</v>
      </c>
      <c r="U953" s="233">
        <v>0.59514953577110219</v>
      </c>
      <c r="V953" s="233">
        <v>0.56999999999999995</v>
      </c>
      <c r="W953" s="233">
        <v>0.58204</v>
      </c>
      <c r="X953" s="233">
        <v>0.61666666666666659</v>
      </c>
      <c r="Y953" s="230"/>
      <c r="Z953" s="231"/>
      <c r="AA953" s="231"/>
      <c r="AB953" s="231"/>
      <c r="AC953" s="231"/>
      <c r="AD953" s="231"/>
      <c r="AE953" s="231"/>
      <c r="AF953" s="231"/>
      <c r="AG953" s="231"/>
      <c r="AH953" s="231"/>
      <c r="AI953" s="231"/>
      <c r="AJ953" s="231"/>
      <c r="AK953" s="231"/>
      <c r="AL953" s="231"/>
      <c r="AM953" s="231"/>
      <c r="AN953" s="231"/>
      <c r="AO953" s="231"/>
      <c r="AP953" s="231"/>
      <c r="AQ953" s="231"/>
      <c r="AR953" s="231"/>
      <c r="AS953" s="231"/>
      <c r="AT953" s="231"/>
      <c r="AU953" s="231"/>
      <c r="AV953" s="231"/>
      <c r="AW953" s="231"/>
      <c r="AX953" s="231"/>
      <c r="AY953" s="231"/>
      <c r="AZ953" s="231"/>
      <c r="BA953" s="231"/>
      <c r="BB953" s="231"/>
      <c r="BC953" s="231"/>
      <c r="BD953" s="231"/>
      <c r="BE953" s="231"/>
      <c r="BF953" s="231"/>
      <c r="BG953" s="231"/>
      <c r="BH953" s="231"/>
      <c r="BI953" s="231"/>
      <c r="BJ953" s="231"/>
      <c r="BK953" s="231"/>
      <c r="BL953" s="231"/>
      <c r="BM953" s="54"/>
    </row>
    <row r="954" spans="1:65">
      <c r="A954" s="29"/>
      <c r="B954" s="3" t="s">
        <v>272</v>
      </c>
      <c r="C954" s="28"/>
      <c r="D954" s="23">
        <v>0.61</v>
      </c>
      <c r="E954" s="23">
        <v>0.58549999999999991</v>
      </c>
      <c r="F954" s="23">
        <v>0.61009999999999998</v>
      </c>
      <c r="G954" s="23">
        <v>0.57699999999999996</v>
      </c>
      <c r="H954" s="23">
        <v>0.48049999999999998</v>
      </c>
      <c r="I954" s="23">
        <v>0.59134739661815705</v>
      </c>
      <c r="J954" s="23">
        <v>0.56999999999999995</v>
      </c>
      <c r="K954" s="23">
        <v>0.58799999999999997</v>
      </c>
      <c r="L954" s="23">
        <v>0.56000000000000005</v>
      </c>
      <c r="M954" s="23">
        <v>0.60699999999999998</v>
      </c>
      <c r="N954" s="23">
        <v>0.61099999999999999</v>
      </c>
      <c r="O954" s="23">
        <v>0.621</v>
      </c>
      <c r="P954" s="23">
        <v>0.5625</v>
      </c>
      <c r="Q954" s="23">
        <v>0.624</v>
      </c>
      <c r="R954" s="23">
        <v>0.60499999999999998</v>
      </c>
      <c r="S954" s="23">
        <v>0.64253995972389499</v>
      </c>
      <c r="T954" s="23">
        <v>0.64700000000000002</v>
      </c>
      <c r="U954" s="23">
        <v>0.5952406941924766</v>
      </c>
      <c r="V954" s="23">
        <v>0.56999999999999995</v>
      </c>
      <c r="W954" s="23">
        <v>0.58374999999999999</v>
      </c>
      <c r="X954" s="23">
        <v>0.62</v>
      </c>
      <c r="Y954" s="230"/>
      <c r="Z954" s="231"/>
      <c r="AA954" s="231"/>
      <c r="AB954" s="231"/>
      <c r="AC954" s="231"/>
      <c r="AD954" s="231"/>
      <c r="AE954" s="231"/>
      <c r="AF954" s="231"/>
      <c r="AG954" s="231"/>
      <c r="AH954" s="231"/>
      <c r="AI954" s="231"/>
      <c r="AJ954" s="231"/>
      <c r="AK954" s="231"/>
      <c r="AL954" s="231"/>
      <c r="AM954" s="231"/>
      <c r="AN954" s="231"/>
      <c r="AO954" s="231"/>
      <c r="AP954" s="231"/>
      <c r="AQ954" s="231"/>
      <c r="AR954" s="231"/>
      <c r="AS954" s="231"/>
      <c r="AT954" s="231"/>
      <c r="AU954" s="231"/>
      <c r="AV954" s="231"/>
      <c r="AW954" s="231"/>
      <c r="AX954" s="231"/>
      <c r="AY954" s="231"/>
      <c r="AZ954" s="231"/>
      <c r="BA954" s="231"/>
      <c r="BB954" s="231"/>
      <c r="BC954" s="231"/>
      <c r="BD954" s="231"/>
      <c r="BE954" s="231"/>
      <c r="BF954" s="231"/>
      <c r="BG954" s="231"/>
      <c r="BH954" s="231"/>
      <c r="BI954" s="231"/>
      <c r="BJ954" s="231"/>
      <c r="BK954" s="231"/>
      <c r="BL954" s="231"/>
      <c r="BM954" s="54"/>
    </row>
    <row r="955" spans="1:65">
      <c r="A955" s="29"/>
      <c r="B955" s="3" t="s">
        <v>273</v>
      </c>
      <c r="C955" s="28"/>
      <c r="D955" s="23">
        <v>2.0655911179772907E-2</v>
      </c>
      <c r="E955" s="23">
        <v>1.2122980931547608E-2</v>
      </c>
      <c r="F955" s="23">
        <v>6.1310412383759651E-3</v>
      </c>
      <c r="G955" s="23">
        <v>2.250925735484553E-3</v>
      </c>
      <c r="H955" s="23">
        <v>4.7386355279412208E-3</v>
      </c>
      <c r="I955" s="23">
        <v>6.7151248402557578E-4</v>
      </c>
      <c r="J955" s="23">
        <v>1.169045194450008E-2</v>
      </c>
      <c r="K955" s="23">
        <v>8.7407093533648696E-3</v>
      </c>
      <c r="L955" s="23">
        <v>9.8319208025017188E-3</v>
      </c>
      <c r="M955" s="23">
        <v>9.6263527187957759E-3</v>
      </c>
      <c r="N955" s="23">
        <v>4.6224091842530235E-3</v>
      </c>
      <c r="O955" s="23">
        <v>1.7130868824045884E-2</v>
      </c>
      <c r="P955" s="23">
        <v>1.9407902170679018E-3</v>
      </c>
      <c r="Q955" s="23">
        <v>1.7803557696894942E-2</v>
      </c>
      <c r="R955" s="23">
        <v>2.0976176963403048E-3</v>
      </c>
      <c r="S955" s="23">
        <v>2.8342481412585545E-3</v>
      </c>
      <c r="T955" s="23">
        <v>3.7947331922020583E-3</v>
      </c>
      <c r="U955" s="23">
        <v>1.1734423174568844E-3</v>
      </c>
      <c r="V955" s="23">
        <v>1.4142135623730918E-2</v>
      </c>
      <c r="W955" s="23">
        <v>1.6917474200758609E-2</v>
      </c>
      <c r="X955" s="23">
        <v>1.5055453054181633E-2</v>
      </c>
      <c r="Y955" s="230"/>
      <c r="Z955" s="231"/>
      <c r="AA955" s="231"/>
      <c r="AB955" s="231"/>
      <c r="AC955" s="231"/>
      <c r="AD955" s="231"/>
      <c r="AE955" s="231"/>
      <c r="AF955" s="231"/>
      <c r="AG955" s="231"/>
      <c r="AH955" s="231"/>
      <c r="AI955" s="231"/>
      <c r="AJ955" s="231"/>
      <c r="AK955" s="231"/>
      <c r="AL955" s="231"/>
      <c r="AM955" s="231"/>
      <c r="AN955" s="231"/>
      <c r="AO955" s="231"/>
      <c r="AP955" s="231"/>
      <c r="AQ955" s="231"/>
      <c r="AR955" s="231"/>
      <c r="AS955" s="231"/>
      <c r="AT955" s="231"/>
      <c r="AU955" s="231"/>
      <c r="AV955" s="231"/>
      <c r="AW955" s="231"/>
      <c r="AX955" s="231"/>
      <c r="AY955" s="231"/>
      <c r="AZ955" s="231"/>
      <c r="BA955" s="231"/>
      <c r="BB955" s="231"/>
      <c r="BC955" s="231"/>
      <c r="BD955" s="231"/>
      <c r="BE955" s="231"/>
      <c r="BF955" s="231"/>
      <c r="BG955" s="231"/>
      <c r="BH955" s="231"/>
      <c r="BI955" s="231"/>
      <c r="BJ955" s="231"/>
      <c r="BK955" s="231"/>
      <c r="BL955" s="231"/>
      <c r="BM955" s="54"/>
    </row>
    <row r="956" spans="1:65">
      <c r="A956" s="29"/>
      <c r="B956" s="3" t="s">
        <v>86</v>
      </c>
      <c r="C956" s="28"/>
      <c r="D956" s="13">
        <v>3.3137825422095576E-2</v>
      </c>
      <c r="E956" s="13">
        <v>2.0693566312741295E-2</v>
      </c>
      <c r="F956" s="13">
        <v>1.0072628742437443E-2</v>
      </c>
      <c r="G956" s="13">
        <v>3.9055969962137997E-3</v>
      </c>
      <c r="H956" s="13">
        <v>9.8831386150053276E-3</v>
      </c>
      <c r="I956" s="13">
        <v>1.1356704533385809E-3</v>
      </c>
      <c r="J956" s="13">
        <v>2.05697101662758E-2</v>
      </c>
      <c r="K956" s="13">
        <v>1.4789694337334805E-2</v>
      </c>
      <c r="L956" s="13">
        <v>1.750490350593778E-2</v>
      </c>
      <c r="M956" s="13">
        <v>1.5893812964439917E-2</v>
      </c>
      <c r="N956" s="13">
        <v>7.5508998381481462E-3</v>
      </c>
      <c r="O956" s="13">
        <v>2.7779787282236568E-2</v>
      </c>
      <c r="P956" s="13">
        <v>3.4523395500763148E-3</v>
      </c>
      <c r="Q956" s="13">
        <v>2.8523723946961191E-2</v>
      </c>
      <c r="R956" s="13">
        <v>3.467136688165793E-3</v>
      </c>
      <c r="S956" s="13">
        <v>4.4141149483132086E-3</v>
      </c>
      <c r="T956" s="13">
        <v>5.8651208534807693E-3</v>
      </c>
      <c r="U956" s="13">
        <v>1.9716764391599843E-3</v>
      </c>
      <c r="V956" s="13">
        <v>2.4810764252159508E-2</v>
      </c>
      <c r="W956" s="13">
        <v>2.9065827435843943E-2</v>
      </c>
      <c r="X956" s="13">
        <v>2.4414248195970219E-2</v>
      </c>
      <c r="Y956" s="147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53"/>
    </row>
    <row r="957" spans="1:65">
      <c r="A957" s="29"/>
      <c r="B957" s="3" t="s">
        <v>274</v>
      </c>
      <c r="C957" s="28"/>
      <c r="D957" s="13">
        <v>4.0128833986631474E-2</v>
      </c>
      <c r="E957" s="13">
        <v>-2.2445761640906614E-2</v>
      </c>
      <c r="F957" s="13">
        <v>1.5683025294806585E-2</v>
      </c>
      <c r="G957" s="13">
        <v>-3.8297992533216307E-2</v>
      </c>
      <c r="H957" s="13">
        <v>-0.19993512577199435</v>
      </c>
      <c r="I957" s="13">
        <v>-1.3337668553008775E-2</v>
      </c>
      <c r="J957" s="13">
        <v>-5.1647239600424277E-2</v>
      </c>
      <c r="K957" s="13">
        <v>-1.3824372910001381E-2</v>
      </c>
      <c r="L957" s="13">
        <v>-6.2771612156431011E-2</v>
      </c>
      <c r="M957" s="13">
        <v>1.0649246713213545E-2</v>
      </c>
      <c r="N957" s="13">
        <v>2.1495509955320014E-2</v>
      </c>
      <c r="O957" s="13">
        <v>2.900446143062485E-2</v>
      </c>
      <c r="P957" s="13">
        <v>-6.1937284214730437E-2</v>
      </c>
      <c r="Q957" s="13">
        <v>4.1519380556132246E-2</v>
      </c>
      <c r="R957" s="13">
        <v>9.536809457612927E-3</v>
      </c>
      <c r="S957" s="13">
        <v>7.1423125883194327E-2</v>
      </c>
      <c r="T957" s="13">
        <v>7.962035656045563E-2</v>
      </c>
      <c r="U957" s="13">
        <v>-6.9002256321686328E-3</v>
      </c>
      <c r="V957" s="13">
        <v>-4.8866146461422622E-2</v>
      </c>
      <c r="W957" s="13">
        <v>-2.877552962527441E-2</v>
      </c>
      <c r="X957" s="13">
        <v>2.9004461430624628E-2</v>
      </c>
      <c r="Y957" s="147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53"/>
    </row>
    <row r="958" spans="1:65">
      <c r="A958" s="29"/>
      <c r="B958" s="45" t="s">
        <v>275</v>
      </c>
      <c r="C958" s="46"/>
      <c r="D958" s="44">
        <v>0.88</v>
      </c>
      <c r="E958" s="44">
        <v>0.28999999999999998</v>
      </c>
      <c r="F958" s="44">
        <v>0.42</v>
      </c>
      <c r="G958" s="44">
        <v>0.59</v>
      </c>
      <c r="H958" s="44">
        <v>3.63</v>
      </c>
      <c r="I958" s="44">
        <v>0.12</v>
      </c>
      <c r="J958" s="44">
        <v>0.84</v>
      </c>
      <c r="K958" s="44">
        <v>0.13</v>
      </c>
      <c r="L958" s="44">
        <v>1.05</v>
      </c>
      <c r="M958" s="44">
        <v>0.33</v>
      </c>
      <c r="N958" s="44">
        <v>0.53</v>
      </c>
      <c r="O958" s="44">
        <v>0.67</v>
      </c>
      <c r="P958" s="44">
        <v>1.03</v>
      </c>
      <c r="Q958" s="44">
        <v>0.91</v>
      </c>
      <c r="R958" s="44">
        <v>0.31</v>
      </c>
      <c r="S958" s="44">
        <v>1.47</v>
      </c>
      <c r="T958" s="44">
        <v>1.64</v>
      </c>
      <c r="U958" s="44">
        <v>0</v>
      </c>
      <c r="V958" s="44">
        <v>0.79</v>
      </c>
      <c r="W958" s="44">
        <v>0.41</v>
      </c>
      <c r="X958" s="44">
        <v>0.67</v>
      </c>
      <c r="Y958" s="147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53"/>
    </row>
    <row r="959" spans="1:65">
      <c r="B959" s="30"/>
      <c r="C959" s="20"/>
      <c r="D959" s="20"/>
      <c r="E959" s="20"/>
      <c r="F959" s="20"/>
      <c r="G959" s="20"/>
      <c r="H959" s="20"/>
      <c r="I959" s="20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20"/>
      <c r="U959" s="20"/>
      <c r="V959" s="20"/>
      <c r="W959" s="20"/>
      <c r="X959" s="20"/>
      <c r="BM959" s="53"/>
    </row>
    <row r="960" spans="1:65" ht="15">
      <c r="B960" s="8" t="s">
        <v>542</v>
      </c>
      <c r="BM960" s="27" t="s">
        <v>66</v>
      </c>
    </row>
    <row r="961" spans="1:65" ht="15">
      <c r="A961" s="24" t="s">
        <v>63</v>
      </c>
      <c r="B961" s="18" t="s">
        <v>118</v>
      </c>
      <c r="C961" s="15" t="s">
        <v>119</v>
      </c>
      <c r="D961" s="16" t="s">
        <v>244</v>
      </c>
      <c r="E961" s="17" t="s">
        <v>244</v>
      </c>
      <c r="F961" s="17" t="s">
        <v>244</v>
      </c>
      <c r="G961" s="17" t="s">
        <v>244</v>
      </c>
      <c r="H961" s="17" t="s">
        <v>244</v>
      </c>
      <c r="I961" s="17" t="s">
        <v>244</v>
      </c>
      <c r="J961" s="17" t="s">
        <v>244</v>
      </c>
      <c r="K961" s="17" t="s">
        <v>244</v>
      </c>
      <c r="L961" s="17" t="s">
        <v>244</v>
      </c>
      <c r="M961" s="17" t="s">
        <v>244</v>
      </c>
      <c r="N961" s="17" t="s">
        <v>244</v>
      </c>
      <c r="O961" s="17" t="s">
        <v>244</v>
      </c>
      <c r="P961" s="17" t="s">
        <v>244</v>
      </c>
      <c r="Q961" s="17" t="s">
        <v>244</v>
      </c>
      <c r="R961" s="17" t="s">
        <v>244</v>
      </c>
      <c r="S961" s="17" t="s">
        <v>244</v>
      </c>
      <c r="T961" s="17" t="s">
        <v>244</v>
      </c>
      <c r="U961" s="17" t="s">
        <v>244</v>
      </c>
      <c r="V961" s="17" t="s">
        <v>244</v>
      </c>
      <c r="W961" s="147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7">
        <v>1</v>
      </c>
    </row>
    <row r="962" spans="1:65">
      <c r="A962" s="29"/>
      <c r="B962" s="19" t="s">
        <v>245</v>
      </c>
      <c r="C962" s="9" t="s">
        <v>245</v>
      </c>
      <c r="D962" s="145" t="s">
        <v>247</v>
      </c>
      <c r="E962" s="146" t="s">
        <v>248</v>
      </c>
      <c r="F962" s="146" t="s">
        <v>249</v>
      </c>
      <c r="G962" s="146" t="s">
        <v>250</v>
      </c>
      <c r="H962" s="146" t="s">
        <v>287</v>
      </c>
      <c r="I962" s="146" t="s">
        <v>251</v>
      </c>
      <c r="J962" s="146" t="s">
        <v>252</v>
      </c>
      <c r="K962" s="146" t="s">
        <v>253</v>
      </c>
      <c r="L962" s="146" t="s">
        <v>254</v>
      </c>
      <c r="M962" s="146" t="s">
        <v>255</v>
      </c>
      <c r="N962" s="146" t="s">
        <v>256</v>
      </c>
      <c r="O962" s="146" t="s">
        <v>257</v>
      </c>
      <c r="P962" s="146" t="s">
        <v>258</v>
      </c>
      <c r="Q962" s="146" t="s">
        <v>260</v>
      </c>
      <c r="R962" s="146" t="s">
        <v>261</v>
      </c>
      <c r="S962" s="146" t="s">
        <v>262</v>
      </c>
      <c r="T962" s="146" t="s">
        <v>288</v>
      </c>
      <c r="U962" s="146" t="s">
        <v>290</v>
      </c>
      <c r="V962" s="146" t="s">
        <v>264</v>
      </c>
      <c r="W962" s="147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7" t="s">
        <v>3</v>
      </c>
    </row>
    <row r="963" spans="1:65">
      <c r="A963" s="29"/>
      <c r="B963" s="19"/>
      <c r="C963" s="9"/>
      <c r="D963" s="10" t="s">
        <v>291</v>
      </c>
      <c r="E963" s="11" t="s">
        <v>291</v>
      </c>
      <c r="F963" s="11" t="s">
        <v>292</v>
      </c>
      <c r="G963" s="11" t="s">
        <v>291</v>
      </c>
      <c r="H963" s="11" t="s">
        <v>291</v>
      </c>
      <c r="I963" s="11" t="s">
        <v>292</v>
      </c>
      <c r="J963" s="11" t="s">
        <v>292</v>
      </c>
      <c r="K963" s="11" t="s">
        <v>291</v>
      </c>
      <c r="L963" s="11" t="s">
        <v>291</v>
      </c>
      <c r="M963" s="11" t="s">
        <v>291</v>
      </c>
      <c r="N963" s="11" t="s">
        <v>292</v>
      </c>
      <c r="O963" s="11" t="s">
        <v>292</v>
      </c>
      <c r="P963" s="11" t="s">
        <v>291</v>
      </c>
      <c r="Q963" s="11" t="s">
        <v>292</v>
      </c>
      <c r="R963" s="11" t="s">
        <v>292</v>
      </c>
      <c r="S963" s="11" t="s">
        <v>292</v>
      </c>
      <c r="T963" s="11" t="s">
        <v>121</v>
      </c>
      <c r="U963" s="11" t="s">
        <v>291</v>
      </c>
      <c r="V963" s="11" t="s">
        <v>291</v>
      </c>
      <c r="W963" s="147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7">
        <v>2</v>
      </c>
    </row>
    <row r="964" spans="1:65">
      <c r="A964" s="29"/>
      <c r="B964" s="19"/>
      <c r="C964" s="9"/>
      <c r="D964" s="25"/>
      <c r="E964" s="25"/>
      <c r="F964" s="25"/>
      <c r="G964" s="25"/>
      <c r="H964" s="25"/>
      <c r="I964" s="25"/>
      <c r="J964" s="25"/>
      <c r="K964" s="25"/>
      <c r="L964" s="25"/>
      <c r="M964" s="25"/>
      <c r="N964" s="25"/>
      <c r="O964" s="25"/>
      <c r="P964" s="25"/>
      <c r="Q964" s="25"/>
      <c r="R964" s="25"/>
      <c r="S964" s="25"/>
      <c r="T964" s="25"/>
      <c r="U964" s="25"/>
      <c r="V964" s="25"/>
      <c r="W964" s="147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7">
        <v>3</v>
      </c>
    </row>
    <row r="965" spans="1:65">
      <c r="A965" s="29"/>
      <c r="B965" s="18">
        <v>1</v>
      </c>
      <c r="C965" s="14">
        <v>1</v>
      </c>
      <c r="D965" s="21">
        <v>0.23</v>
      </c>
      <c r="E965" s="21">
        <v>0.25</v>
      </c>
      <c r="F965" s="21">
        <v>0.24</v>
      </c>
      <c r="G965" s="21">
        <v>0.23</v>
      </c>
      <c r="H965" s="21">
        <v>0.22800000000000001</v>
      </c>
      <c r="I965" s="141">
        <v>0.29543999999999998</v>
      </c>
      <c r="J965" s="143">
        <v>0.28999999999999998</v>
      </c>
      <c r="K965" s="21">
        <v>0.24</v>
      </c>
      <c r="L965" s="141">
        <v>0.19</v>
      </c>
      <c r="M965" s="21">
        <v>0.23</v>
      </c>
      <c r="N965" s="21">
        <v>0.23</v>
      </c>
      <c r="O965" s="21">
        <v>0.23</v>
      </c>
      <c r="P965" s="143">
        <v>0.19</v>
      </c>
      <c r="Q965" s="21">
        <v>0.25</v>
      </c>
      <c r="R965" s="141">
        <v>0.18</v>
      </c>
      <c r="S965" s="21">
        <v>0.23486814697149519</v>
      </c>
      <c r="T965" s="21">
        <v>0.23472270100377088</v>
      </c>
      <c r="U965" s="143">
        <v>0.28000000000000003</v>
      </c>
      <c r="V965" s="21">
        <v>0.23</v>
      </c>
      <c r="W965" s="147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27">
        <v>1</v>
      </c>
    </row>
    <row r="966" spans="1:65">
      <c r="A966" s="29"/>
      <c r="B966" s="19">
        <v>1</v>
      </c>
      <c r="C966" s="9">
        <v>2</v>
      </c>
      <c r="D966" s="11">
        <v>0.22</v>
      </c>
      <c r="E966" s="11">
        <v>0.24</v>
      </c>
      <c r="F966" s="11">
        <v>0.25</v>
      </c>
      <c r="G966" s="11">
        <v>0.23</v>
      </c>
      <c r="H966" s="148">
        <v>0.27400000000000002</v>
      </c>
      <c r="I966" s="142">
        <v>0.29774499999999998</v>
      </c>
      <c r="J966" s="11">
        <v>0.24</v>
      </c>
      <c r="K966" s="11">
        <v>0.24</v>
      </c>
      <c r="L966" s="142">
        <v>0.2</v>
      </c>
      <c r="M966" s="11">
        <v>0.23</v>
      </c>
      <c r="N966" s="11">
        <v>0.23</v>
      </c>
      <c r="O966" s="11">
        <v>0.23</v>
      </c>
      <c r="P966" s="11">
        <v>0.21</v>
      </c>
      <c r="Q966" s="11">
        <v>0.24</v>
      </c>
      <c r="R966" s="142">
        <v>0.17</v>
      </c>
      <c r="S966" s="11">
        <v>0.22082493776941131</v>
      </c>
      <c r="T966" s="11">
        <v>0.24229883248346887</v>
      </c>
      <c r="U966" s="11">
        <v>0.25</v>
      </c>
      <c r="V966" s="11">
        <v>0.23</v>
      </c>
      <c r="W966" s="147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27" t="e">
        <v>#N/A</v>
      </c>
    </row>
    <row r="967" spans="1:65">
      <c r="A967" s="29"/>
      <c r="B967" s="19">
        <v>1</v>
      </c>
      <c r="C967" s="9">
        <v>3</v>
      </c>
      <c r="D967" s="11">
        <v>0.23</v>
      </c>
      <c r="E967" s="11">
        <v>0.25</v>
      </c>
      <c r="F967" s="11">
        <v>0.24</v>
      </c>
      <c r="G967" s="11">
        <v>0.23</v>
      </c>
      <c r="H967" s="11">
        <v>0.253</v>
      </c>
      <c r="I967" s="142">
        <v>0.3110750000000001</v>
      </c>
      <c r="J967" s="11">
        <v>0.21</v>
      </c>
      <c r="K967" s="11">
        <v>0.23</v>
      </c>
      <c r="L967" s="142">
        <v>0.21</v>
      </c>
      <c r="M967" s="11">
        <v>0.22</v>
      </c>
      <c r="N967" s="11">
        <v>0.23</v>
      </c>
      <c r="O967" s="11">
        <v>0.23</v>
      </c>
      <c r="P967" s="11">
        <v>0.22</v>
      </c>
      <c r="Q967" s="11">
        <v>0.23</v>
      </c>
      <c r="R967" s="142">
        <v>0.18</v>
      </c>
      <c r="S967" s="11">
        <v>0.23472738063106691</v>
      </c>
      <c r="T967" s="11">
        <v>0.23215918141837399</v>
      </c>
      <c r="U967" s="11">
        <v>0.26</v>
      </c>
      <c r="V967" s="11">
        <v>0.22</v>
      </c>
      <c r="W967" s="147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7">
        <v>16</v>
      </c>
    </row>
    <row r="968" spans="1:65">
      <c r="A968" s="29"/>
      <c r="B968" s="19">
        <v>1</v>
      </c>
      <c r="C968" s="9">
        <v>4</v>
      </c>
      <c r="D968" s="11">
        <v>0.23</v>
      </c>
      <c r="E968" s="11">
        <v>0.23</v>
      </c>
      <c r="F968" s="11">
        <v>0.23</v>
      </c>
      <c r="G968" s="11">
        <v>0.23</v>
      </c>
      <c r="H968" s="11">
        <v>0.252</v>
      </c>
      <c r="I968" s="142">
        <v>0.2994</v>
      </c>
      <c r="J968" s="11">
        <v>0.22</v>
      </c>
      <c r="K968" s="11">
        <v>0.24</v>
      </c>
      <c r="L968" s="142">
        <v>0.2</v>
      </c>
      <c r="M968" s="11">
        <v>0.22</v>
      </c>
      <c r="N968" s="11">
        <v>0.23</v>
      </c>
      <c r="O968" s="11">
        <v>0.23</v>
      </c>
      <c r="P968" s="11">
        <v>0.22</v>
      </c>
      <c r="Q968" s="11">
        <v>0.24</v>
      </c>
      <c r="R968" s="142">
        <v>0.2</v>
      </c>
      <c r="S968" s="11">
        <v>0.23330729870618566</v>
      </c>
      <c r="T968" s="11">
        <v>0.24622910887181187</v>
      </c>
      <c r="U968" s="11">
        <v>0.24</v>
      </c>
      <c r="V968" s="11">
        <v>0.23</v>
      </c>
      <c r="W968" s="147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7">
        <v>0.23341422524255487</v>
      </c>
    </row>
    <row r="969" spans="1:65">
      <c r="A969" s="29"/>
      <c r="B969" s="19">
        <v>1</v>
      </c>
      <c r="C969" s="9">
        <v>5</v>
      </c>
      <c r="D969" s="11">
        <v>0.22</v>
      </c>
      <c r="E969" s="11">
        <v>0.23</v>
      </c>
      <c r="F969" s="11">
        <v>0.24</v>
      </c>
      <c r="G969" s="11">
        <v>0.24</v>
      </c>
      <c r="H969" s="11">
        <v>0.25600000000000001</v>
      </c>
      <c r="I969" s="142">
        <v>0.30301</v>
      </c>
      <c r="J969" s="11">
        <v>0.21</v>
      </c>
      <c r="K969" s="11">
        <v>0.23</v>
      </c>
      <c r="L969" s="142">
        <v>0.2</v>
      </c>
      <c r="M969" s="11">
        <v>0.22</v>
      </c>
      <c r="N969" s="11">
        <v>0.23</v>
      </c>
      <c r="O969" s="11">
        <v>0.22</v>
      </c>
      <c r="P969" s="11">
        <v>0.22</v>
      </c>
      <c r="Q969" s="11">
        <v>0.24</v>
      </c>
      <c r="R969" s="142">
        <v>0.17</v>
      </c>
      <c r="S969" s="11">
        <v>0.23690236188673508</v>
      </c>
      <c r="T969" s="11">
        <v>0.24998487852110782</v>
      </c>
      <c r="U969" s="11">
        <v>0.24</v>
      </c>
      <c r="V969" s="11">
        <v>0.23</v>
      </c>
      <c r="W969" s="147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7">
        <v>67</v>
      </c>
    </row>
    <row r="970" spans="1:65">
      <c r="A970" s="29"/>
      <c r="B970" s="19">
        <v>1</v>
      </c>
      <c r="C970" s="9">
        <v>6</v>
      </c>
      <c r="D970" s="11">
        <v>0.23</v>
      </c>
      <c r="E970" s="11">
        <v>0.25</v>
      </c>
      <c r="F970" s="11">
        <v>0.24</v>
      </c>
      <c r="G970" s="11">
        <v>0.24</v>
      </c>
      <c r="H970" s="11">
        <v>0.251</v>
      </c>
      <c r="I970" s="142">
        <v>0.2863</v>
      </c>
      <c r="J970" s="11">
        <v>0.23</v>
      </c>
      <c r="K970" s="11">
        <v>0.24</v>
      </c>
      <c r="L970" s="142">
        <v>0.2</v>
      </c>
      <c r="M970" s="11">
        <v>0.23</v>
      </c>
      <c r="N970" s="11">
        <v>0.23</v>
      </c>
      <c r="O970" s="11">
        <v>0.25</v>
      </c>
      <c r="P970" s="11">
        <v>0.21</v>
      </c>
      <c r="Q970" s="11">
        <v>0.24</v>
      </c>
      <c r="R970" s="142">
        <v>0.2</v>
      </c>
      <c r="S970" s="11">
        <v>0.23487383947789603</v>
      </c>
      <c r="T970" s="11">
        <v>0.23686695554394385</v>
      </c>
      <c r="U970" s="11">
        <v>0.23</v>
      </c>
      <c r="V970" s="11">
        <v>0.22</v>
      </c>
      <c r="W970" s="147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3"/>
    </row>
    <row r="971" spans="1:65">
      <c r="A971" s="29"/>
      <c r="B971" s="20" t="s">
        <v>271</v>
      </c>
      <c r="C971" s="12"/>
      <c r="D971" s="22">
        <v>0.22666666666666668</v>
      </c>
      <c r="E971" s="22">
        <v>0.24166666666666667</v>
      </c>
      <c r="F971" s="22">
        <v>0.24</v>
      </c>
      <c r="G971" s="22">
        <v>0.23333333333333336</v>
      </c>
      <c r="H971" s="22">
        <v>0.25233333333333335</v>
      </c>
      <c r="I971" s="22">
        <v>0.29882833333333336</v>
      </c>
      <c r="J971" s="22">
        <v>0.23333333333333331</v>
      </c>
      <c r="K971" s="22">
        <v>0.23666666666666666</v>
      </c>
      <c r="L971" s="22">
        <v>0.19999999999999998</v>
      </c>
      <c r="M971" s="22">
        <v>0.22500000000000001</v>
      </c>
      <c r="N971" s="22">
        <v>0.23</v>
      </c>
      <c r="O971" s="22">
        <v>0.23166666666666669</v>
      </c>
      <c r="P971" s="22">
        <v>0.21166666666666667</v>
      </c>
      <c r="Q971" s="22">
        <v>0.24</v>
      </c>
      <c r="R971" s="22">
        <v>0.18333333333333335</v>
      </c>
      <c r="S971" s="22">
        <v>0.23258399424046505</v>
      </c>
      <c r="T971" s="22">
        <v>0.2403769429737462</v>
      </c>
      <c r="U971" s="22">
        <v>0.25</v>
      </c>
      <c r="V971" s="22">
        <v>0.22666666666666668</v>
      </c>
      <c r="W971" s="147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3"/>
    </row>
    <row r="972" spans="1:65">
      <c r="A972" s="29"/>
      <c r="B972" s="3" t="s">
        <v>272</v>
      </c>
      <c r="C972" s="28"/>
      <c r="D972" s="11">
        <v>0.23</v>
      </c>
      <c r="E972" s="11">
        <v>0.245</v>
      </c>
      <c r="F972" s="11">
        <v>0.24</v>
      </c>
      <c r="G972" s="11">
        <v>0.23</v>
      </c>
      <c r="H972" s="11">
        <v>0.2525</v>
      </c>
      <c r="I972" s="11">
        <v>0.29857250000000002</v>
      </c>
      <c r="J972" s="11">
        <v>0.22500000000000001</v>
      </c>
      <c r="K972" s="11">
        <v>0.24</v>
      </c>
      <c r="L972" s="11">
        <v>0.2</v>
      </c>
      <c r="M972" s="11">
        <v>0.22500000000000001</v>
      </c>
      <c r="N972" s="11">
        <v>0.23</v>
      </c>
      <c r="O972" s="11">
        <v>0.23</v>
      </c>
      <c r="P972" s="11">
        <v>0.215</v>
      </c>
      <c r="Q972" s="11">
        <v>0.24</v>
      </c>
      <c r="R972" s="11">
        <v>0.18</v>
      </c>
      <c r="S972" s="11">
        <v>0.23479776380128103</v>
      </c>
      <c r="T972" s="11">
        <v>0.23958289401370636</v>
      </c>
      <c r="U972" s="11">
        <v>0.245</v>
      </c>
      <c r="V972" s="11">
        <v>0.23</v>
      </c>
      <c r="W972" s="147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53"/>
    </row>
    <row r="973" spans="1:65">
      <c r="A973" s="29"/>
      <c r="B973" s="3" t="s">
        <v>273</v>
      </c>
      <c r="C973" s="28"/>
      <c r="D973" s="23">
        <v>5.1639777949432277E-3</v>
      </c>
      <c r="E973" s="23">
        <v>9.8319208025017465E-3</v>
      </c>
      <c r="F973" s="23">
        <v>6.3245553203367553E-3</v>
      </c>
      <c r="G973" s="23">
        <v>5.163977794943213E-3</v>
      </c>
      <c r="H973" s="23">
        <v>1.4678782874157748E-2</v>
      </c>
      <c r="I973" s="23">
        <v>8.2147128170537518E-3</v>
      </c>
      <c r="J973" s="23">
        <v>3.0110906108363426E-2</v>
      </c>
      <c r="K973" s="23">
        <v>5.163977794943213E-3</v>
      </c>
      <c r="L973" s="23">
        <v>6.3245553203367553E-3</v>
      </c>
      <c r="M973" s="23">
        <v>5.4772255750516656E-3</v>
      </c>
      <c r="N973" s="23">
        <v>0</v>
      </c>
      <c r="O973" s="23">
        <v>9.8319208025017483E-3</v>
      </c>
      <c r="P973" s="23">
        <v>1.1690451944500121E-2</v>
      </c>
      <c r="Q973" s="23">
        <v>6.3245553203367553E-3</v>
      </c>
      <c r="R973" s="23">
        <v>1.3662601021279466E-2</v>
      </c>
      <c r="S973" s="23">
        <v>5.8736994764354263E-3</v>
      </c>
      <c r="T973" s="23">
        <v>6.9581031820701552E-3</v>
      </c>
      <c r="U973" s="23">
        <v>1.7888543819998326E-2</v>
      </c>
      <c r="V973" s="23">
        <v>5.1639777949432277E-3</v>
      </c>
      <c r="W973" s="230"/>
      <c r="X973" s="231"/>
      <c r="Y973" s="231"/>
      <c r="Z973" s="231"/>
      <c r="AA973" s="231"/>
      <c r="AB973" s="231"/>
      <c r="AC973" s="231"/>
      <c r="AD973" s="231"/>
      <c r="AE973" s="231"/>
      <c r="AF973" s="231"/>
      <c r="AG973" s="231"/>
      <c r="AH973" s="231"/>
      <c r="AI973" s="231"/>
      <c r="AJ973" s="231"/>
      <c r="AK973" s="231"/>
      <c r="AL973" s="231"/>
      <c r="AM973" s="231"/>
      <c r="AN973" s="231"/>
      <c r="AO973" s="231"/>
      <c r="AP973" s="231"/>
      <c r="AQ973" s="231"/>
      <c r="AR973" s="231"/>
      <c r="AS973" s="231"/>
      <c r="AT973" s="231"/>
      <c r="AU973" s="231"/>
      <c r="AV973" s="231"/>
      <c r="AW973" s="231"/>
      <c r="AX973" s="231"/>
      <c r="AY973" s="231"/>
      <c r="AZ973" s="231"/>
      <c r="BA973" s="231"/>
      <c r="BB973" s="231"/>
      <c r="BC973" s="231"/>
      <c r="BD973" s="231"/>
      <c r="BE973" s="231"/>
      <c r="BF973" s="231"/>
      <c r="BG973" s="231"/>
      <c r="BH973" s="231"/>
      <c r="BI973" s="231"/>
      <c r="BJ973" s="231"/>
      <c r="BK973" s="231"/>
      <c r="BL973" s="231"/>
      <c r="BM973" s="54"/>
    </row>
    <row r="974" spans="1:65">
      <c r="A974" s="29"/>
      <c r="B974" s="3" t="s">
        <v>86</v>
      </c>
      <c r="C974" s="28"/>
      <c r="D974" s="13">
        <v>2.2782254977690708E-2</v>
      </c>
      <c r="E974" s="13">
        <v>4.0683810217248609E-2</v>
      </c>
      <c r="F974" s="13">
        <v>2.635231383473648E-2</v>
      </c>
      <c r="G974" s="13">
        <v>2.2131333406899482E-2</v>
      </c>
      <c r="H974" s="13">
        <v>5.8172191046860292E-2</v>
      </c>
      <c r="I974" s="13">
        <v>2.7489738758775945E-2</v>
      </c>
      <c r="J974" s="13">
        <v>0.12904674046441469</v>
      </c>
      <c r="K974" s="13">
        <v>2.1819624485675548E-2</v>
      </c>
      <c r="L974" s="13">
        <v>3.1622776601683777E-2</v>
      </c>
      <c r="M974" s="13">
        <v>2.4343224778007402E-2</v>
      </c>
      <c r="N974" s="13">
        <v>0</v>
      </c>
      <c r="O974" s="13">
        <v>4.2439945910079484E-2</v>
      </c>
      <c r="P974" s="13">
        <v>5.5230481627559627E-2</v>
      </c>
      <c r="Q974" s="13">
        <v>2.635231383473648E-2</v>
      </c>
      <c r="R974" s="13">
        <v>7.452327829788799E-2</v>
      </c>
      <c r="S974" s="13">
        <v>2.5254100118182243E-2</v>
      </c>
      <c r="T974" s="13">
        <v>2.8946633133736601E-2</v>
      </c>
      <c r="U974" s="13">
        <v>7.1554175279993304E-2</v>
      </c>
      <c r="V974" s="13">
        <v>2.2782254977690708E-2</v>
      </c>
      <c r="W974" s="147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53"/>
    </row>
    <row r="975" spans="1:65">
      <c r="A975" s="29"/>
      <c r="B975" s="3" t="s">
        <v>274</v>
      </c>
      <c r="C975" s="28"/>
      <c r="D975" s="13">
        <v>-2.8908086338252925E-2</v>
      </c>
      <c r="E975" s="13">
        <v>3.5355349124656765E-2</v>
      </c>
      <c r="F975" s="13">
        <v>2.8214967406555713E-2</v>
      </c>
      <c r="G975" s="13">
        <v>-3.4655946584849495E-4</v>
      </c>
      <c r="H975" s="13">
        <v>8.1053792120503676E-2</v>
      </c>
      <c r="I975" s="13">
        <v>0.28024902091036963</v>
      </c>
      <c r="J975" s="13">
        <v>-3.46559465848717E-4</v>
      </c>
      <c r="K975" s="13">
        <v>1.3934203970353609E-2</v>
      </c>
      <c r="L975" s="13">
        <v>-0.14315419382787031</v>
      </c>
      <c r="M975" s="13">
        <v>-3.6048468056353977E-2</v>
      </c>
      <c r="N975" s="13">
        <v>-1.462732290205071E-2</v>
      </c>
      <c r="O975" s="13">
        <v>-7.486941183949658E-3</v>
      </c>
      <c r="P975" s="13">
        <v>-9.3171521801162727E-2</v>
      </c>
      <c r="Q975" s="13">
        <v>2.8214967406555713E-2</v>
      </c>
      <c r="R975" s="13">
        <v>-0.21455801100888106</v>
      </c>
      <c r="S975" s="13">
        <v>-3.5568997614736642E-3</v>
      </c>
      <c r="T975" s="13">
        <v>2.9829877437658192E-2</v>
      </c>
      <c r="U975" s="13">
        <v>7.1057257715162248E-2</v>
      </c>
      <c r="V975" s="13">
        <v>-2.8908086338252925E-2</v>
      </c>
      <c r="W975" s="147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53"/>
    </row>
    <row r="976" spans="1:65">
      <c r="A976" s="29"/>
      <c r="B976" s="45" t="s">
        <v>275</v>
      </c>
      <c r="C976" s="46"/>
      <c r="D976" s="44">
        <v>0.67</v>
      </c>
      <c r="E976" s="44">
        <v>0.84</v>
      </c>
      <c r="F976" s="44">
        <v>0.67</v>
      </c>
      <c r="G976" s="44">
        <v>0</v>
      </c>
      <c r="H976" s="44">
        <v>1.92</v>
      </c>
      <c r="I976" s="44">
        <v>6.62</v>
      </c>
      <c r="J976" s="44">
        <v>0</v>
      </c>
      <c r="K976" s="44">
        <v>0.34</v>
      </c>
      <c r="L976" s="44">
        <v>3.37</v>
      </c>
      <c r="M976" s="44">
        <v>0.84</v>
      </c>
      <c r="N976" s="44">
        <v>0.34</v>
      </c>
      <c r="O976" s="44">
        <v>0.17</v>
      </c>
      <c r="P976" s="44">
        <v>2.19</v>
      </c>
      <c r="Q976" s="44">
        <v>0.67</v>
      </c>
      <c r="R976" s="44">
        <v>5.0599999999999996</v>
      </c>
      <c r="S976" s="44">
        <v>0.08</v>
      </c>
      <c r="T976" s="44">
        <v>0.71</v>
      </c>
      <c r="U976" s="44">
        <v>1.69</v>
      </c>
      <c r="V976" s="44">
        <v>0.67</v>
      </c>
      <c r="W976" s="147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53"/>
    </row>
    <row r="977" spans="1:65">
      <c r="B977" s="30"/>
      <c r="C977" s="20"/>
      <c r="D977" s="20"/>
      <c r="E977" s="20"/>
      <c r="F977" s="20"/>
      <c r="G977" s="20"/>
      <c r="H977" s="20"/>
      <c r="I977" s="20"/>
      <c r="J977" s="20"/>
      <c r="K977" s="20"/>
      <c r="L977" s="20"/>
      <c r="M977" s="20"/>
      <c r="N977" s="20"/>
      <c r="O977" s="20"/>
      <c r="P977" s="20"/>
      <c r="Q977" s="20"/>
      <c r="R977" s="20"/>
      <c r="S977" s="20"/>
      <c r="T977" s="20"/>
      <c r="U977" s="20"/>
      <c r="V977" s="20"/>
      <c r="BM977" s="53"/>
    </row>
    <row r="978" spans="1:65" ht="15">
      <c r="B978" s="8" t="s">
        <v>543</v>
      </c>
      <c r="BM978" s="27" t="s">
        <v>66</v>
      </c>
    </row>
    <row r="979" spans="1:65" ht="15">
      <c r="A979" s="24" t="s">
        <v>64</v>
      </c>
      <c r="B979" s="18" t="s">
        <v>118</v>
      </c>
      <c r="C979" s="15" t="s">
        <v>119</v>
      </c>
      <c r="D979" s="16" t="s">
        <v>244</v>
      </c>
      <c r="E979" s="17" t="s">
        <v>244</v>
      </c>
      <c r="F979" s="17" t="s">
        <v>244</v>
      </c>
      <c r="G979" s="17" t="s">
        <v>244</v>
      </c>
      <c r="H979" s="17" t="s">
        <v>244</v>
      </c>
      <c r="I979" s="17" t="s">
        <v>244</v>
      </c>
      <c r="J979" s="17" t="s">
        <v>244</v>
      </c>
      <c r="K979" s="147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7">
        <v>1</v>
      </c>
    </row>
    <row r="980" spans="1:65">
      <c r="A980" s="29"/>
      <c r="B980" s="19" t="s">
        <v>245</v>
      </c>
      <c r="C980" s="9" t="s">
        <v>245</v>
      </c>
      <c r="D980" s="145" t="s">
        <v>247</v>
      </c>
      <c r="E980" s="146" t="s">
        <v>249</v>
      </c>
      <c r="F980" s="146" t="s">
        <v>287</v>
      </c>
      <c r="G980" s="146" t="s">
        <v>252</v>
      </c>
      <c r="H980" s="146" t="s">
        <v>257</v>
      </c>
      <c r="I980" s="146" t="s">
        <v>261</v>
      </c>
      <c r="J980" s="146" t="s">
        <v>262</v>
      </c>
      <c r="K980" s="147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7" t="s">
        <v>3</v>
      </c>
    </row>
    <row r="981" spans="1:65">
      <c r="A981" s="29"/>
      <c r="B981" s="19"/>
      <c r="C981" s="9"/>
      <c r="D981" s="10" t="s">
        <v>291</v>
      </c>
      <c r="E981" s="11" t="s">
        <v>292</v>
      </c>
      <c r="F981" s="11" t="s">
        <v>291</v>
      </c>
      <c r="G981" s="11" t="s">
        <v>292</v>
      </c>
      <c r="H981" s="11" t="s">
        <v>292</v>
      </c>
      <c r="I981" s="11" t="s">
        <v>292</v>
      </c>
      <c r="J981" s="11" t="s">
        <v>292</v>
      </c>
      <c r="K981" s="147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7">
        <v>2</v>
      </c>
    </row>
    <row r="982" spans="1:65">
      <c r="A982" s="29"/>
      <c r="B982" s="19"/>
      <c r="C982" s="9"/>
      <c r="D982" s="25"/>
      <c r="E982" s="25"/>
      <c r="F982" s="25"/>
      <c r="G982" s="25"/>
      <c r="H982" s="25"/>
      <c r="I982" s="25"/>
      <c r="J982" s="25"/>
      <c r="K982" s="147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7">
        <v>3</v>
      </c>
    </row>
    <row r="983" spans="1:65">
      <c r="A983" s="29"/>
      <c r="B983" s="18">
        <v>1</v>
      </c>
      <c r="C983" s="14">
        <v>1</v>
      </c>
      <c r="D983" s="21">
        <v>0.24</v>
      </c>
      <c r="E983" s="21">
        <v>0.28000000000000003</v>
      </c>
      <c r="F983" s="143">
        <v>0.17</v>
      </c>
      <c r="G983" s="21">
        <v>0.27</v>
      </c>
      <c r="H983" s="21">
        <v>0.31</v>
      </c>
      <c r="I983" s="21">
        <v>0.27</v>
      </c>
      <c r="J983" s="21">
        <v>0.28702161361355572</v>
      </c>
      <c r="K983" s="147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7">
        <v>1</v>
      </c>
    </row>
    <row r="984" spans="1:65">
      <c r="A984" s="29"/>
      <c r="B984" s="19">
        <v>1</v>
      </c>
      <c r="C984" s="9">
        <v>2</v>
      </c>
      <c r="D984" s="11">
        <v>0.26</v>
      </c>
      <c r="E984" s="11">
        <v>0.28999999999999998</v>
      </c>
      <c r="F984" s="11">
        <v>0.25</v>
      </c>
      <c r="G984" s="11">
        <v>0.27</v>
      </c>
      <c r="H984" s="11">
        <v>0.31</v>
      </c>
      <c r="I984" s="11">
        <v>0.28000000000000003</v>
      </c>
      <c r="J984" s="11">
        <v>0.28915662290444716</v>
      </c>
      <c r="K984" s="147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7" t="e">
        <v>#N/A</v>
      </c>
    </row>
    <row r="985" spans="1:65">
      <c r="A985" s="29"/>
      <c r="B985" s="19">
        <v>1</v>
      </c>
      <c r="C985" s="9">
        <v>3</v>
      </c>
      <c r="D985" s="11">
        <v>0.27</v>
      </c>
      <c r="E985" s="11">
        <v>0.28999999999999998</v>
      </c>
      <c r="F985" s="11">
        <v>0.24</v>
      </c>
      <c r="G985" s="11">
        <v>0.25</v>
      </c>
      <c r="H985" s="11">
        <v>0.31</v>
      </c>
      <c r="I985" s="11">
        <v>0.28000000000000003</v>
      </c>
      <c r="J985" s="11">
        <v>0.29376678638964537</v>
      </c>
      <c r="K985" s="147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7">
        <v>16</v>
      </c>
    </row>
    <row r="986" spans="1:65">
      <c r="A986" s="29"/>
      <c r="B986" s="19">
        <v>1</v>
      </c>
      <c r="C986" s="9">
        <v>4</v>
      </c>
      <c r="D986" s="11">
        <v>0.26</v>
      </c>
      <c r="E986" s="11">
        <v>0.28000000000000003</v>
      </c>
      <c r="F986" s="11">
        <v>0.24</v>
      </c>
      <c r="G986" s="11">
        <v>0.27</v>
      </c>
      <c r="H986" s="11">
        <v>0.31</v>
      </c>
      <c r="I986" s="11">
        <v>0.3</v>
      </c>
      <c r="J986" s="11">
        <v>0.29705939007169879</v>
      </c>
      <c r="K986" s="147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7">
        <v>0.2754315126244945</v>
      </c>
    </row>
    <row r="987" spans="1:65">
      <c r="A987" s="29"/>
      <c r="B987" s="19">
        <v>1</v>
      </c>
      <c r="C987" s="9">
        <v>5</v>
      </c>
      <c r="D987" s="11">
        <v>0.24</v>
      </c>
      <c r="E987" s="11">
        <v>0.28000000000000003</v>
      </c>
      <c r="F987" s="11">
        <v>0.25</v>
      </c>
      <c r="G987" s="11">
        <v>0.26</v>
      </c>
      <c r="H987" s="11">
        <v>0.28999999999999998</v>
      </c>
      <c r="I987" s="11">
        <v>0.3</v>
      </c>
      <c r="J987" s="11">
        <v>0.28798794201259759</v>
      </c>
      <c r="K987" s="147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7">
        <v>68</v>
      </c>
    </row>
    <row r="988" spans="1:65">
      <c r="A988" s="29"/>
      <c r="B988" s="19">
        <v>1</v>
      </c>
      <c r="C988" s="9">
        <v>6</v>
      </c>
      <c r="D988" s="11">
        <v>0.27</v>
      </c>
      <c r="E988" s="11">
        <v>0.27</v>
      </c>
      <c r="F988" s="11">
        <v>0.25</v>
      </c>
      <c r="G988" s="11">
        <v>0.27</v>
      </c>
      <c r="H988" s="11">
        <v>0.26</v>
      </c>
      <c r="I988" s="11">
        <v>0.28999999999999998</v>
      </c>
      <c r="J988" s="11">
        <v>0.30713117523682409</v>
      </c>
      <c r="K988" s="147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3"/>
    </row>
    <row r="989" spans="1:65">
      <c r="A989" s="29"/>
      <c r="B989" s="20" t="s">
        <v>271</v>
      </c>
      <c r="C989" s="12"/>
      <c r="D989" s="22">
        <v>0.25666666666666665</v>
      </c>
      <c r="E989" s="22">
        <v>0.28166666666666668</v>
      </c>
      <c r="F989" s="22">
        <v>0.23333333333333331</v>
      </c>
      <c r="G989" s="22">
        <v>0.26500000000000001</v>
      </c>
      <c r="H989" s="22">
        <v>0.29833333333333334</v>
      </c>
      <c r="I989" s="22">
        <v>0.28666666666666668</v>
      </c>
      <c r="J989" s="22">
        <v>0.29368725503812815</v>
      </c>
      <c r="K989" s="147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3"/>
    </row>
    <row r="990" spans="1:65">
      <c r="A990" s="29"/>
      <c r="B990" s="3" t="s">
        <v>272</v>
      </c>
      <c r="C990" s="28"/>
      <c r="D990" s="11">
        <v>0.26</v>
      </c>
      <c r="E990" s="11">
        <v>0.28000000000000003</v>
      </c>
      <c r="F990" s="11">
        <v>0.245</v>
      </c>
      <c r="G990" s="11">
        <v>0.27</v>
      </c>
      <c r="H990" s="11">
        <v>0.31</v>
      </c>
      <c r="I990" s="11">
        <v>0.28500000000000003</v>
      </c>
      <c r="J990" s="11">
        <v>0.29146170464704624</v>
      </c>
      <c r="K990" s="147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53"/>
    </row>
    <row r="991" spans="1:65">
      <c r="A991" s="29"/>
      <c r="B991" s="3" t="s">
        <v>273</v>
      </c>
      <c r="C991" s="28"/>
      <c r="D991" s="23">
        <v>1.3662601021279476E-2</v>
      </c>
      <c r="E991" s="23">
        <v>7.5277265270907931E-3</v>
      </c>
      <c r="F991" s="23">
        <v>3.141125063837287E-2</v>
      </c>
      <c r="G991" s="23">
        <v>8.3666002653407633E-3</v>
      </c>
      <c r="H991" s="23">
        <v>2.0412414523193149E-2</v>
      </c>
      <c r="I991" s="23">
        <v>1.2110601416389951E-2</v>
      </c>
      <c r="J991" s="23">
        <v>7.6099432629174657E-3</v>
      </c>
      <c r="K991" s="230"/>
      <c r="L991" s="231"/>
      <c r="M991" s="231"/>
      <c r="N991" s="231"/>
      <c r="O991" s="231"/>
      <c r="P991" s="231"/>
      <c r="Q991" s="231"/>
      <c r="R991" s="231"/>
      <c r="S991" s="231"/>
      <c r="T991" s="231"/>
      <c r="U991" s="231"/>
      <c r="V991" s="231"/>
      <c r="W991" s="231"/>
      <c r="X991" s="231"/>
      <c r="Y991" s="231"/>
      <c r="Z991" s="231"/>
      <c r="AA991" s="231"/>
      <c r="AB991" s="231"/>
      <c r="AC991" s="231"/>
      <c r="AD991" s="231"/>
      <c r="AE991" s="231"/>
      <c r="AF991" s="231"/>
      <c r="AG991" s="231"/>
      <c r="AH991" s="231"/>
      <c r="AI991" s="231"/>
      <c r="AJ991" s="231"/>
      <c r="AK991" s="231"/>
      <c r="AL991" s="231"/>
      <c r="AM991" s="231"/>
      <c r="AN991" s="231"/>
      <c r="AO991" s="231"/>
      <c r="AP991" s="231"/>
      <c r="AQ991" s="231"/>
      <c r="AR991" s="231"/>
      <c r="AS991" s="231"/>
      <c r="AT991" s="231"/>
      <c r="AU991" s="231"/>
      <c r="AV991" s="231"/>
      <c r="AW991" s="231"/>
      <c r="AX991" s="231"/>
      <c r="AY991" s="231"/>
      <c r="AZ991" s="231"/>
      <c r="BA991" s="231"/>
      <c r="BB991" s="231"/>
      <c r="BC991" s="231"/>
      <c r="BD991" s="231"/>
      <c r="BE991" s="231"/>
      <c r="BF991" s="231"/>
      <c r="BG991" s="231"/>
      <c r="BH991" s="231"/>
      <c r="BI991" s="231"/>
      <c r="BJ991" s="231"/>
      <c r="BK991" s="231"/>
      <c r="BL991" s="231"/>
      <c r="BM991" s="54"/>
    </row>
    <row r="992" spans="1:65">
      <c r="A992" s="29"/>
      <c r="B992" s="3" t="s">
        <v>86</v>
      </c>
      <c r="C992" s="28"/>
      <c r="D992" s="13">
        <v>5.323091306992004E-2</v>
      </c>
      <c r="E992" s="13">
        <v>2.6725656309198081E-2</v>
      </c>
      <c r="F992" s="13">
        <v>0.13461964559302661</v>
      </c>
      <c r="G992" s="13">
        <v>3.1572076472984011E-2</v>
      </c>
      <c r="H992" s="13">
        <v>6.8421501195060838E-2</v>
      </c>
      <c r="I992" s="13">
        <v>4.2246284010662619E-2</v>
      </c>
      <c r="J992" s="13">
        <v>2.5911724572213728E-2</v>
      </c>
      <c r="K992" s="147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53"/>
    </row>
    <row r="993" spans="1:65">
      <c r="A993" s="29"/>
      <c r="B993" s="3" t="s">
        <v>274</v>
      </c>
      <c r="C993" s="28"/>
      <c r="D993" s="13">
        <v>-6.8128899917892172E-2</v>
      </c>
      <c r="E993" s="13">
        <v>2.2637765674520915E-2</v>
      </c>
      <c r="F993" s="13">
        <v>-0.15284445447081119</v>
      </c>
      <c r="G993" s="13">
        <v>-3.7873344720421032E-2</v>
      </c>
      <c r="H993" s="13">
        <v>8.3148876069462974E-2</v>
      </c>
      <c r="I993" s="13">
        <v>4.0791098793003577E-2</v>
      </c>
      <c r="J993" s="13">
        <v>6.6280514671980706E-2</v>
      </c>
      <c r="K993" s="147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53"/>
    </row>
    <row r="994" spans="1:65">
      <c r="A994" s="29"/>
      <c r="B994" s="45" t="s">
        <v>275</v>
      </c>
      <c r="C994" s="46"/>
      <c r="D994" s="44">
        <v>1.01</v>
      </c>
      <c r="E994" s="44">
        <v>0</v>
      </c>
      <c r="F994" s="44">
        <v>1.96</v>
      </c>
      <c r="G994" s="44">
        <v>0.67</v>
      </c>
      <c r="H994" s="44">
        <v>0.67</v>
      </c>
      <c r="I994" s="44">
        <v>0.2</v>
      </c>
      <c r="J994" s="44">
        <v>0.49</v>
      </c>
      <c r="K994" s="147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53"/>
    </row>
    <row r="995" spans="1:65">
      <c r="B995" s="30"/>
      <c r="C995" s="20"/>
      <c r="D995" s="20"/>
      <c r="E995" s="20"/>
      <c r="F995" s="20"/>
      <c r="G995" s="20"/>
      <c r="H995" s="20"/>
      <c r="I995" s="20"/>
      <c r="J995" s="20"/>
      <c r="BM995" s="53"/>
    </row>
    <row r="996" spans="1:65" ht="15">
      <c r="B996" s="8" t="s">
        <v>544</v>
      </c>
      <c r="BM996" s="27" t="s">
        <v>66</v>
      </c>
    </row>
    <row r="997" spans="1:65" ht="15">
      <c r="A997" s="24" t="s">
        <v>32</v>
      </c>
      <c r="B997" s="18" t="s">
        <v>118</v>
      </c>
      <c r="C997" s="15" t="s">
        <v>119</v>
      </c>
      <c r="D997" s="16" t="s">
        <v>244</v>
      </c>
      <c r="E997" s="17" t="s">
        <v>244</v>
      </c>
      <c r="F997" s="17" t="s">
        <v>244</v>
      </c>
      <c r="G997" s="17" t="s">
        <v>244</v>
      </c>
      <c r="H997" s="17" t="s">
        <v>244</v>
      </c>
      <c r="I997" s="17" t="s">
        <v>244</v>
      </c>
      <c r="J997" s="17" t="s">
        <v>244</v>
      </c>
      <c r="K997" s="17" t="s">
        <v>244</v>
      </c>
      <c r="L997" s="17" t="s">
        <v>244</v>
      </c>
      <c r="M997" s="17" t="s">
        <v>244</v>
      </c>
      <c r="N997" s="17" t="s">
        <v>244</v>
      </c>
      <c r="O997" s="17" t="s">
        <v>244</v>
      </c>
      <c r="P997" s="17" t="s">
        <v>244</v>
      </c>
      <c r="Q997" s="17" t="s">
        <v>244</v>
      </c>
      <c r="R997" s="17" t="s">
        <v>244</v>
      </c>
      <c r="S997" s="17" t="s">
        <v>244</v>
      </c>
      <c r="T997" s="17" t="s">
        <v>244</v>
      </c>
      <c r="U997" s="17" t="s">
        <v>244</v>
      </c>
      <c r="V997" s="17" t="s">
        <v>244</v>
      </c>
      <c r="W997" s="17" t="s">
        <v>244</v>
      </c>
      <c r="X997" s="147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7">
        <v>1</v>
      </c>
    </row>
    <row r="998" spans="1:65">
      <c r="A998" s="29"/>
      <c r="B998" s="19" t="s">
        <v>245</v>
      </c>
      <c r="C998" s="9" t="s">
        <v>245</v>
      </c>
      <c r="D998" s="145" t="s">
        <v>247</v>
      </c>
      <c r="E998" s="146" t="s">
        <v>248</v>
      </c>
      <c r="F998" s="146" t="s">
        <v>249</v>
      </c>
      <c r="G998" s="146" t="s">
        <v>250</v>
      </c>
      <c r="H998" s="146" t="s">
        <v>287</v>
      </c>
      <c r="I998" s="146" t="s">
        <v>251</v>
      </c>
      <c r="J998" s="146" t="s">
        <v>252</v>
      </c>
      <c r="K998" s="146" t="s">
        <v>253</v>
      </c>
      <c r="L998" s="146" t="s">
        <v>254</v>
      </c>
      <c r="M998" s="146" t="s">
        <v>255</v>
      </c>
      <c r="N998" s="146" t="s">
        <v>256</v>
      </c>
      <c r="O998" s="146" t="s">
        <v>257</v>
      </c>
      <c r="P998" s="146" t="s">
        <v>258</v>
      </c>
      <c r="Q998" s="146" t="s">
        <v>260</v>
      </c>
      <c r="R998" s="146" t="s">
        <v>261</v>
      </c>
      <c r="S998" s="146" t="s">
        <v>262</v>
      </c>
      <c r="T998" s="146" t="s">
        <v>263</v>
      </c>
      <c r="U998" s="146" t="s">
        <v>288</v>
      </c>
      <c r="V998" s="146" t="s">
        <v>290</v>
      </c>
      <c r="W998" s="146" t="s">
        <v>264</v>
      </c>
      <c r="X998" s="147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7" t="s">
        <v>3</v>
      </c>
    </row>
    <row r="999" spans="1:65">
      <c r="A999" s="29"/>
      <c r="B999" s="19"/>
      <c r="C999" s="9"/>
      <c r="D999" s="10" t="s">
        <v>291</v>
      </c>
      <c r="E999" s="11" t="s">
        <v>291</v>
      </c>
      <c r="F999" s="11" t="s">
        <v>292</v>
      </c>
      <c r="G999" s="11" t="s">
        <v>291</v>
      </c>
      <c r="H999" s="11" t="s">
        <v>291</v>
      </c>
      <c r="I999" s="11" t="s">
        <v>292</v>
      </c>
      <c r="J999" s="11" t="s">
        <v>292</v>
      </c>
      <c r="K999" s="11" t="s">
        <v>291</v>
      </c>
      <c r="L999" s="11" t="s">
        <v>291</v>
      </c>
      <c r="M999" s="11" t="s">
        <v>291</v>
      </c>
      <c r="N999" s="11" t="s">
        <v>292</v>
      </c>
      <c r="O999" s="11" t="s">
        <v>292</v>
      </c>
      <c r="P999" s="11" t="s">
        <v>291</v>
      </c>
      <c r="Q999" s="11" t="s">
        <v>292</v>
      </c>
      <c r="R999" s="11" t="s">
        <v>292</v>
      </c>
      <c r="S999" s="11" t="s">
        <v>292</v>
      </c>
      <c r="T999" s="11" t="s">
        <v>292</v>
      </c>
      <c r="U999" s="11" t="s">
        <v>121</v>
      </c>
      <c r="V999" s="11" t="s">
        <v>291</v>
      </c>
      <c r="W999" s="11" t="s">
        <v>291</v>
      </c>
      <c r="X999" s="147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7">
        <v>2</v>
      </c>
    </row>
    <row r="1000" spans="1:65">
      <c r="A1000" s="29"/>
      <c r="B1000" s="19"/>
      <c r="C1000" s="9"/>
      <c r="D1000" s="25"/>
      <c r="E1000" s="25"/>
      <c r="F1000" s="25"/>
      <c r="G1000" s="25"/>
      <c r="H1000" s="25"/>
      <c r="I1000" s="25"/>
      <c r="J1000" s="25"/>
      <c r="K1000" s="25"/>
      <c r="L1000" s="25"/>
      <c r="M1000" s="25"/>
      <c r="N1000" s="25"/>
      <c r="O1000" s="25"/>
      <c r="P1000" s="25"/>
      <c r="Q1000" s="25"/>
      <c r="R1000" s="25"/>
      <c r="S1000" s="25"/>
      <c r="T1000" s="25"/>
      <c r="U1000" s="25"/>
      <c r="V1000" s="25"/>
      <c r="W1000" s="25"/>
      <c r="X1000" s="147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7">
        <v>3</v>
      </c>
    </row>
    <row r="1001" spans="1:65">
      <c r="A1001" s="29"/>
      <c r="B1001" s="18">
        <v>1</v>
      </c>
      <c r="C1001" s="14">
        <v>1</v>
      </c>
      <c r="D1001" s="21">
        <v>1.6</v>
      </c>
      <c r="E1001" s="21">
        <v>1.7</v>
      </c>
      <c r="F1001" s="21">
        <v>1.7</v>
      </c>
      <c r="G1001" s="21">
        <v>1.6</v>
      </c>
      <c r="H1001" s="143">
        <v>1.33</v>
      </c>
      <c r="I1001" s="21">
        <v>1.7152795000000001</v>
      </c>
      <c r="J1001" s="21">
        <v>1.6</v>
      </c>
      <c r="K1001" s="21">
        <v>1.6</v>
      </c>
      <c r="L1001" s="21">
        <v>1.7</v>
      </c>
      <c r="M1001" s="21">
        <v>1.7</v>
      </c>
      <c r="N1001" s="21">
        <v>1.58</v>
      </c>
      <c r="O1001" s="21">
        <v>1.63</v>
      </c>
      <c r="P1001" s="21">
        <v>1.5</v>
      </c>
      <c r="Q1001" s="21">
        <v>1.64</v>
      </c>
      <c r="R1001" s="21">
        <v>1.6</v>
      </c>
      <c r="S1001" s="21">
        <v>1.6304569679812819</v>
      </c>
      <c r="T1001" s="21">
        <v>1.88</v>
      </c>
      <c r="U1001" s="21">
        <v>1.5578582198929531</v>
      </c>
      <c r="V1001" s="21">
        <v>1.76</v>
      </c>
      <c r="W1001" s="21">
        <v>1.6</v>
      </c>
      <c r="X1001" s="147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7">
        <v>1</v>
      </c>
    </row>
    <row r="1002" spans="1:65">
      <c r="A1002" s="29"/>
      <c r="B1002" s="19">
        <v>1</v>
      </c>
      <c r="C1002" s="9">
        <v>2</v>
      </c>
      <c r="D1002" s="11">
        <v>1.6</v>
      </c>
      <c r="E1002" s="11">
        <v>1.6</v>
      </c>
      <c r="F1002" s="11">
        <v>1.68</v>
      </c>
      <c r="G1002" s="11">
        <v>1.6</v>
      </c>
      <c r="H1002" s="11">
        <v>1.84</v>
      </c>
      <c r="I1002" s="11">
        <v>1.729508</v>
      </c>
      <c r="J1002" s="11">
        <v>1.5</v>
      </c>
      <c r="K1002" s="11">
        <v>1.6</v>
      </c>
      <c r="L1002" s="11">
        <v>1.7</v>
      </c>
      <c r="M1002" s="11">
        <v>1.8</v>
      </c>
      <c r="N1002" s="11">
        <v>1.53</v>
      </c>
      <c r="O1002" s="11">
        <v>1.67</v>
      </c>
      <c r="P1002" s="11">
        <v>1.6</v>
      </c>
      <c r="Q1002" s="11">
        <v>1.69</v>
      </c>
      <c r="R1002" s="11">
        <v>1.6</v>
      </c>
      <c r="S1002" s="11">
        <v>1.6270614839470401</v>
      </c>
      <c r="T1002" s="11">
        <v>1.65</v>
      </c>
      <c r="U1002" s="11">
        <v>1.6088155757360632</v>
      </c>
      <c r="V1002" s="11">
        <v>1.72</v>
      </c>
      <c r="W1002" s="11">
        <v>1.63</v>
      </c>
      <c r="X1002" s="147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7" t="e">
        <v>#N/A</v>
      </c>
    </row>
    <row r="1003" spans="1:65">
      <c r="A1003" s="29"/>
      <c r="B1003" s="19">
        <v>1</v>
      </c>
      <c r="C1003" s="9">
        <v>3</v>
      </c>
      <c r="D1003" s="11">
        <v>1.6</v>
      </c>
      <c r="E1003" s="11">
        <v>1.5</v>
      </c>
      <c r="F1003" s="11">
        <v>1.7</v>
      </c>
      <c r="G1003" s="11">
        <v>1.6</v>
      </c>
      <c r="H1003" s="11">
        <v>1.74</v>
      </c>
      <c r="I1003" s="11">
        <v>1.6840890000000002</v>
      </c>
      <c r="J1003" s="11">
        <v>1.7</v>
      </c>
      <c r="K1003" s="11">
        <v>1.6</v>
      </c>
      <c r="L1003" s="11">
        <v>1.7</v>
      </c>
      <c r="M1003" s="11">
        <v>1.6</v>
      </c>
      <c r="N1003" s="11">
        <v>1.51</v>
      </c>
      <c r="O1003" s="11">
        <v>1.62</v>
      </c>
      <c r="P1003" s="11">
        <v>1.5</v>
      </c>
      <c r="Q1003" s="11">
        <v>1.74</v>
      </c>
      <c r="R1003" s="11">
        <v>1.6</v>
      </c>
      <c r="S1003" s="11">
        <v>1.6854761662291848</v>
      </c>
      <c r="T1003" s="11">
        <v>1.8</v>
      </c>
      <c r="U1003" s="11">
        <v>1.634434241859803</v>
      </c>
      <c r="V1003" s="11">
        <v>1.75</v>
      </c>
      <c r="W1003" s="11">
        <v>1.63</v>
      </c>
      <c r="X1003" s="147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7">
        <v>16</v>
      </c>
    </row>
    <row r="1004" spans="1:65">
      <c r="A1004" s="29"/>
      <c r="B1004" s="19">
        <v>1</v>
      </c>
      <c r="C1004" s="9">
        <v>4</v>
      </c>
      <c r="D1004" s="11">
        <v>1.7</v>
      </c>
      <c r="E1004" s="11">
        <v>1.6</v>
      </c>
      <c r="F1004" s="11">
        <v>1.73</v>
      </c>
      <c r="G1004" s="11">
        <v>1.5</v>
      </c>
      <c r="H1004" s="11">
        <v>1.86</v>
      </c>
      <c r="I1004" s="11">
        <v>1.664784</v>
      </c>
      <c r="J1004" s="11">
        <v>1.6</v>
      </c>
      <c r="K1004" s="11">
        <v>1.6</v>
      </c>
      <c r="L1004" s="11">
        <v>1.7</v>
      </c>
      <c r="M1004" s="11">
        <v>1.6</v>
      </c>
      <c r="N1004" s="11">
        <v>1.56</v>
      </c>
      <c r="O1004" s="11">
        <v>1.7</v>
      </c>
      <c r="P1004" s="11">
        <v>1.6</v>
      </c>
      <c r="Q1004" s="11">
        <v>1.71</v>
      </c>
      <c r="R1004" s="11">
        <v>1.7</v>
      </c>
      <c r="S1004" s="11">
        <v>1.6599420626603001</v>
      </c>
      <c r="T1004" s="148">
        <v>36.6</v>
      </c>
      <c r="U1004" s="11">
        <v>1.6357515821940332</v>
      </c>
      <c r="V1004" s="11">
        <v>1.75</v>
      </c>
      <c r="W1004" s="11">
        <v>1.58</v>
      </c>
      <c r="X1004" s="147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7">
        <v>1.6517554186009225</v>
      </c>
    </row>
    <row r="1005" spans="1:65">
      <c r="A1005" s="29"/>
      <c r="B1005" s="19">
        <v>1</v>
      </c>
      <c r="C1005" s="9">
        <v>5</v>
      </c>
      <c r="D1005" s="11">
        <v>1.7</v>
      </c>
      <c r="E1005" s="11">
        <v>1.6</v>
      </c>
      <c r="F1005" s="11">
        <v>1.72</v>
      </c>
      <c r="G1005" s="11">
        <v>1.5</v>
      </c>
      <c r="H1005" s="11">
        <v>1.84</v>
      </c>
      <c r="I1005" s="11">
        <v>1.7051594999999999</v>
      </c>
      <c r="J1005" s="11">
        <v>1.7</v>
      </c>
      <c r="K1005" s="11">
        <v>1.5</v>
      </c>
      <c r="L1005" s="11">
        <v>1.7</v>
      </c>
      <c r="M1005" s="11">
        <v>1.7</v>
      </c>
      <c r="N1005" s="11">
        <v>1.57</v>
      </c>
      <c r="O1005" s="11">
        <v>1.6</v>
      </c>
      <c r="P1005" s="11">
        <v>1.5</v>
      </c>
      <c r="Q1005" s="11">
        <v>1.71</v>
      </c>
      <c r="R1005" s="11">
        <v>1.7</v>
      </c>
      <c r="S1005" s="11">
        <v>1.6756089214712069</v>
      </c>
      <c r="T1005" s="11">
        <v>1.68</v>
      </c>
      <c r="U1005" s="11">
        <v>1.745859401102803</v>
      </c>
      <c r="V1005" s="11">
        <v>1.77</v>
      </c>
      <c r="W1005" s="11">
        <v>1.58</v>
      </c>
      <c r="X1005" s="147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7">
        <v>69</v>
      </c>
    </row>
    <row r="1006" spans="1:65">
      <c r="A1006" s="29"/>
      <c r="B1006" s="19">
        <v>1</v>
      </c>
      <c r="C1006" s="9">
        <v>6</v>
      </c>
      <c r="D1006" s="11">
        <v>1.7</v>
      </c>
      <c r="E1006" s="11">
        <v>1.5</v>
      </c>
      <c r="F1006" s="11">
        <v>1.69</v>
      </c>
      <c r="G1006" s="11">
        <v>1.5</v>
      </c>
      <c r="H1006" s="11">
        <v>1.82</v>
      </c>
      <c r="I1006" s="11">
        <v>1.6930760000000002</v>
      </c>
      <c r="J1006" s="11">
        <v>1.6</v>
      </c>
      <c r="K1006" s="11">
        <v>1.6</v>
      </c>
      <c r="L1006" s="11">
        <v>1.6</v>
      </c>
      <c r="M1006" s="11">
        <v>1.7</v>
      </c>
      <c r="N1006" s="11">
        <v>1.55</v>
      </c>
      <c r="O1006" s="148">
        <v>2.0499999999999998</v>
      </c>
      <c r="P1006" s="11">
        <v>1.6</v>
      </c>
      <c r="Q1006" s="11">
        <v>1.78</v>
      </c>
      <c r="R1006" s="11">
        <v>1.6</v>
      </c>
      <c r="S1006" s="11">
        <v>1.6147183824665801</v>
      </c>
      <c r="T1006" s="11">
        <v>1.76</v>
      </c>
      <c r="U1006" s="11">
        <v>1.6147712265694432</v>
      </c>
      <c r="V1006" s="11">
        <v>1.72</v>
      </c>
      <c r="W1006" s="11">
        <v>1.54</v>
      </c>
      <c r="X1006" s="147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3"/>
    </row>
    <row r="1007" spans="1:65">
      <c r="A1007" s="29"/>
      <c r="B1007" s="20" t="s">
        <v>271</v>
      </c>
      <c r="C1007" s="12"/>
      <c r="D1007" s="22">
        <v>1.6500000000000001</v>
      </c>
      <c r="E1007" s="22">
        <v>1.5833333333333333</v>
      </c>
      <c r="F1007" s="22">
        <v>1.7033333333333334</v>
      </c>
      <c r="G1007" s="22">
        <v>1.55</v>
      </c>
      <c r="H1007" s="22">
        <v>1.7383333333333335</v>
      </c>
      <c r="I1007" s="22">
        <v>1.6986493333333332</v>
      </c>
      <c r="J1007" s="22">
        <v>1.6166666666666665</v>
      </c>
      <c r="K1007" s="22">
        <v>1.5833333333333333</v>
      </c>
      <c r="L1007" s="22">
        <v>1.6833333333333333</v>
      </c>
      <c r="M1007" s="22">
        <v>1.6833333333333329</v>
      </c>
      <c r="N1007" s="22">
        <v>1.55</v>
      </c>
      <c r="O1007" s="22">
        <v>1.7116666666666667</v>
      </c>
      <c r="P1007" s="22">
        <v>1.5499999999999998</v>
      </c>
      <c r="Q1007" s="22">
        <v>1.7116666666666667</v>
      </c>
      <c r="R1007" s="22">
        <v>1.6333333333333335</v>
      </c>
      <c r="S1007" s="22">
        <v>1.6488773307925992</v>
      </c>
      <c r="T1007" s="22">
        <v>7.5616666666666665</v>
      </c>
      <c r="U1007" s="22">
        <v>1.63291504122585</v>
      </c>
      <c r="V1007" s="22">
        <v>1.7450000000000001</v>
      </c>
      <c r="W1007" s="22">
        <v>1.593333333333333</v>
      </c>
      <c r="X1007" s="147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3"/>
    </row>
    <row r="1008" spans="1:65">
      <c r="A1008" s="29"/>
      <c r="B1008" s="3" t="s">
        <v>272</v>
      </c>
      <c r="C1008" s="28"/>
      <c r="D1008" s="11">
        <v>1.65</v>
      </c>
      <c r="E1008" s="11">
        <v>1.6</v>
      </c>
      <c r="F1008" s="11">
        <v>1.7</v>
      </c>
      <c r="G1008" s="11">
        <v>1.55</v>
      </c>
      <c r="H1008" s="11">
        <v>1.83</v>
      </c>
      <c r="I1008" s="11">
        <v>1.6991177500000001</v>
      </c>
      <c r="J1008" s="11">
        <v>1.6</v>
      </c>
      <c r="K1008" s="11">
        <v>1.6</v>
      </c>
      <c r="L1008" s="11">
        <v>1.7</v>
      </c>
      <c r="M1008" s="11">
        <v>1.7</v>
      </c>
      <c r="N1008" s="11">
        <v>1.5550000000000002</v>
      </c>
      <c r="O1008" s="11">
        <v>1.65</v>
      </c>
      <c r="P1008" s="11">
        <v>1.55</v>
      </c>
      <c r="Q1008" s="11">
        <v>1.71</v>
      </c>
      <c r="R1008" s="11">
        <v>1.6</v>
      </c>
      <c r="S1008" s="11">
        <v>1.645199515320791</v>
      </c>
      <c r="T1008" s="11">
        <v>1.78</v>
      </c>
      <c r="U1008" s="11">
        <v>1.6246027342146232</v>
      </c>
      <c r="V1008" s="11">
        <v>1.75</v>
      </c>
      <c r="W1008" s="11">
        <v>1.59</v>
      </c>
      <c r="X1008" s="147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53"/>
    </row>
    <row r="1009" spans="1:65">
      <c r="A1009" s="29"/>
      <c r="B1009" s="3" t="s">
        <v>273</v>
      </c>
      <c r="C1009" s="28"/>
      <c r="D1009" s="23">
        <v>5.477225575051653E-2</v>
      </c>
      <c r="E1009" s="23">
        <v>7.5277265270908097E-2</v>
      </c>
      <c r="F1009" s="23">
        <v>1.861898672502527E-2</v>
      </c>
      <c r="G1009" s="23">
        <v>5.4772255750516662E-2</v>
      </c>
      <c r="H1009" s="23">
        <v>0.20439341150503315</v>
      </c>
      <c r="I1009" s="23">
        <v>2.3070015929050967E-2</v>
      </c>
      <c r="J1009" s="23">
        <v>7.527726527090807E-2</v>
      </c>
      <c r="K1009" s="23">
        <v>4.0824829046386332E-2</v>
      </c>
      <c r="L1009" s="23">
        <v>4.0824829046386249E-2</v>
      </c>
      <c r="M1009" s="23">
        <v>7.527726527090807E-2</v>
      </c>
      <c r="N1009" s="23">
        <v>2.6076809620810618E-2</v>
      </c>
      <c r="O1009" s="23">
        <v>0.16963686706216499</v>
      </c>
      <c r="P1009" s="23">
        <v>5.4772255750516662E-2</v>
      </c>
      <c r="Q1009" s="23">
        <v>4.7081489639418488E-2</v>
      </c>
      <c r="R1009" s="23">
        <v>5.1639777949432156E-2</v>
      </c>
      <c r="S1009" s="23">
        <v>2.8839402480828606E-2</v>
      </c>
      <c r="T1009" s="23">
        <v>14.226061178930266</v>
      </c>
      <c r="U1009" s="23">
        <v>6.214546007396346E-2</v>
      </c>
      <c r="V1009" s="23">
        <v>2.073644135332774E-2</v>
      </c>
      <c r="W1009" s="23">
        <v>3.4448028487370108E-2</v>
      </c>
      <c r="X1009" s="230"/>
      <c r="Y1009" s="231"/>
      <c r="Z1009" s="231"/>
      <c r="AA1009" s="231"/>
      <c r="AB1009" s="231"/>
      <c r="AC1009" s="231"/>
      <c r="AD1009" s="231"/>
      <c r="AE1009" s="231"/>
      <c r="AF1009" s="231"/>
      <c r="AG1009" s="231"/>
      <c r="AH1009" s="231"/>
      <c r="AI1009" s="231"/>
      <c r="AJ1009" s="231"/>
      <c r="AK1009" s="231"/>
      <c r="AL1009" s="231"/>
      <c r="AM1009" s="231"/>
      <c r="AN1009" s="231"/>
      <c r="AO1009" s="231"/>
      <c r="AP1009" s="231"/>
      <c r="AQ1009" s="231"/>
      <c r="AR1009" s="231"/>
      <c r="AS1009" s="231"/>
      <c r="AT1009" s="231"/>
      <c r="AU1009" s="231"/>
      <c r="AV1009" s="231"/>
      <c r="AW1009" s="231"/>
      <c r="AX1009" s="231"/>
      <c r="AY1009" s="231"/>
      <c r="AZ1009" s="231"/>
      <c r="BA1009" s="231"/>
      <c r="BB1009" s="231"/>
      <c r="BC1009" s="231"/>
      <c r="BD1009" s="231"/>
      <c r="BE1009" s="231"/>
      <c r="BF1009" s="231"/>
      <c r="BG1009" s="231"/>
      <c r="BH1009" s="231"/>
      <c r="BI1009" s="231"/>
      <c r="BJ1009" s="231"/>
      <c r="BK1009" s="231"/>
      <c r="BL1009" s="231"/>
      <c r="BM1009" s="54"/>
    </row>
    <row r="1010" spans="1:65">
      <c r="A1010" s="29"/>
      <c r="B1010" s="3" t="s">
        <v>86</v>
      </c>
      <c r="C1010" s="28"/>
      <c r="D1010" s="13">
        <v>3.3195306515464561E-2</v>
      </c>
      <c r="E1010" s="13">
        <v>4.7543535960573535E-2</v>
      </c>
      <c r="F1010" s="13">
        <v>1.0930911971639101E-2</v>
      </c>
      <c r="G1010" s="13">
        <v>3.5336939193881714E-2</v>
      </c>
      <c r="H1010" s="13">
        <v>0.11758010249570458</v>
      </c>
      <c r="I1010" s="13">
        <v>1.358138815136122E-2</v>
      </c>
      <c r="J1010" s="13">
        <v>4.6563256868602937E-2</v>
      </c>
      <c r="K1010" s="13">
        <v>2.578410255561242E-2</v>
      </c>
      <c r="L1010" s="13">
        <v>2.4252373690922525E-2</v>
      </c>
      <c r="M1010" s="13">
        <v>4.4719167487668174E-2</v>
      </c>
      <c r="N1010" s="13">
        <v>1.6823748142458461E-2</v>
      </c>
      <c r="O1010" s="13">
        <v>9.9106251448197652E-2</v>
      </c>
      <c r="P1010" s="13">
        <v>3.5336939193881721E-2</v>
      </c>
      <c r="Q1010" s="13">
        <v>2.7506225690020539E-2</v>
      </c>
      <c r="R1010" s="13">
        <v>3.1616190581284988E-2</v>
      </c>
      <c r="S1010" s="13">
        <v>1.7490326261545355E-2</v>
      </c>
      <c r="T1010" s="13">
        <v>1.8813393668411196</v>
      </c>
      <c r="U1010" s="13">
        <v>3.8057987405952287E-2</v>
      </c>
      <c r="V1010" s="13">
        <v>1.1883347480417042E-2</v>
      </c>
      <c r="W1010" s="13">
        <v>2.1620101561110952E-2</v>
      </c>
      <c r="X1010" s="147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53"/>
    </row>
    <row r="1011" spans="1:65">
      <c r="A1011" s="29"/>
      <c r="B1011" s="3" t="s">
        <v>274</v>
      </c>
      <c r="C1011" s="28"/>
      <c r="D1011" s="13">
        <v>-1.0627594019998465E-3</v>
      </c>
      <c r="E1011" s="13">
        <v>-4.1423860032222204E-2</v>
      </c>
      <c r="F1011" s="13">
        <v>3.1226121102177817E-2</v>
      </c>
      <c r="G1011" s="13">
        <v>-6.1604410347333216E-2</v>
      </c>
      <c r="H1011" s="13">
        <v>5.2415698933044652E-2</v>
      </c>
      <c r="I1011" s="13">
        <v>2.8390350171898282E-2</v>
      </c>
      <c r="J1011" s="13">
        <v>-2.1243309717111192E-2</v>
      </c>
      <c r="K1011" s="13">
        <v>-4.1423860032222204E-2</v>
      </c>
      <c r="L1011" s="13">
        <v>1.9117790913111277E-2</v>
      </c>
      <c r="M1011" s="13">
        <v>1.9117790913110833E-2</v>
      </c>
      <c r="N1011" s="13">
        <v>-6.1604410347333216E-2</v>
      </c>
      <c r="O1011" s="13">
        <v>3.6271258680955709E-2</v>
      </c>
      <c r="P1011" s="13">
        <v>-6.1604410347333327E-2</v>
      </c>
      <c r="Q1011" s="13">
        <v>3.6271258680955709E-2</v>
      </c>
      <c r="R1011" s="13">
        <v>-1.1153034559555408E-2</v>
      </c>
      <c r="S1011" s="13">
        <v>-1.7424418748152037E-3</v>
      </c>
      <c r="T1011" s="13">
        <v>3.5779578389829556</v>
      </c>
      <c r="U1011" s="13">
        <v>-1.140627550719997E-2</v>
      </c>
      <c r="V1011" s="13">
        <v>5.6451808996066832E-2</v>
      </c>
      <c r="W1011" s="13">
        <v>-3.5369694937689045E-2</v>
      </c>
      <c r="X1011" s="147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53"/>
    </row>
    <row r="1012" spans="1:65">
      <c r="A1012" s="29"/>
      <c r="B1012" s="45" t="s">
        <v>275</v>
      </c>
      <c r="C1012" s="46"/>
      <c r="D1012" s="44">
        <v>0.01</v>
      </c>
      <c r="E1012" s="44">
        <v>0.75</v>
      </c>
      <c r="F1012" s="44">
        <v>0.61</v>
      </c>
      <c r="G1012" s="44">
        <v>1.1299999999999999</v>
      </c>
      <c r="H1012" s="44">
        <v>1.01</v>
      </c>
      <c r="I1012" s="44">
        <v>0.56000000000000005</v>
      </c>
      <c r="J1012" s="44">
        <v>0.37</v>
      </c>
      <c r="K1012" s="44">
        <v>0.75</v>
      </c>
      <c r="L1012" s="44">
        <v>0.39</v>
      </c>
      <c r="M1012" s="44">
        <v>0.39</v>
      </c>
      <c r="N1012" s="44">
        <v>1.1299999999999999</v>
      </c>
      <c r="O1012" s="44">
        <v>0.71</v>
      </c>
      <c r="P1012" s="44">
        <v>1.1299999999999999</v>
      </c>
      <c r="Q1012" s="44">
        <v>0.71</v>
      </c>
      <c r="R1012" s="44">
        <v>0.18</v>
      </c>
      <c r="S1012" s="44">
        <v>0.01</v>
      </c>
      <c r="T1012" s="44">
        <v>67.38</v>
      </c>
      <c r="U1012" s="44">
        <v>0.19</v>
      </c>
      <c r="V1012" s="44">
        <v>1.0900000000000001</v>
      </c>
      <c r="W1012" s="44">
        <v>0.64</v>
      </c>
      <c r="X1012" s="147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53"/>
    </row>
    <row r="1013" spans="1:65">
      <c r="B1013" s="30"/>
      <c r="C1013" s="20"/>
      <c r="D1013" s="20"/>
      <c r="E1013" s="20"/>
      <c r="F1013" s="20"/>
      <c r="G1013" s="20"/>
      <c r="H1013" s="20"/>
      <c r="I1013" s="20"/>
      <c r="J1013" s="20"/>
      <c r="K1013" s="20"/>
      <c r="L1013" s="20"/>
      <c r="M1013" s="20"/>
      <c r="N1013" s="20"/>
      <c r="O1013" s="20"/>
      <c r="P1013" s="20"/>
      <c r="Q1013" s="20"/>
      <c r="R1013" s="20"/>
      <c r="S1013" s="20"/>
      <c r="T1013" s="20"/>
      <c r="U1013" s="20"/>
      <c r="V1013" s="20"/>
      <c r="W1013" s="20"/>
      <c r="BM1013" s="53"/>
    </row>
    <row r="1014" spans="1:65" ht="15">
      <c r="B1014" s="8" t="s">
        <v>545</v>
      </c>
      <c r="BM1014" s="27" t="s">
        <v>66</v>
      </c>
    </row>
    <row r="1015" spans="1:65" ht="15">
      <c r="A1015" s="24" t="s">
        <v>65</v>
      </c>
      <c r="B1015" s="18" t="s">
        <v>118</v>
      </c>
      <c r="C1015" s="15" t="s">
        <v>119</v>
      </c>
      <c r="D1015" s="16" t="s">
        <v>244</v>
      </c>
      <c r="E1015" s="17" t="s">
        <v>244</v>
      </c>
      <c r="F1015" s="17" t="s">
        <v>244</v>
      </c>
      <c r="G1015" s="17" t="s">
        <v>244</v>
      </c>
      <c r="H1015" s="17" t="s">
        <v>244</v>
      </c>
      <c r="I1015" s="17" t="s">
        <v>244</v>
      </c>
      <c r="J1015" s="17" t="s">
        <v>244</v>
      </c>
      <c r="K1015" s="17" t="s">
        <v>244</v>
      </c>
      <c r="L1015" s="17" t="s">
        <v>244</v>
      </c>
      <c r="M1015" s="17" t="s">
        <v>244</v>
      </c>
      <c r="N1015" s="17" t="s">
        <v>244</v>
      </c>
      <c r="O1015" s="17" t="s">
        <v>244</v>
      </c>
      <c r="P1015" s="17" t="s">
        <v>244</v>
      </c>
      <c r="Q1015" s="17" t="s">
        <v>244</v>
      </c>
      <c r="R1015" s="17" t="s">
        <v>244</v>
      </c>
      <c r="S1015" s="17" t="s">
        <v>244</v>
      </c>
      <c r="T1015" s="17" t="s">
        <v>244</v>
      </c>
      <c r="U1015" s="17" t="s">
        <v>244</v>
      </c>
      <c r="V1015" s="17" t="s">
        <v>244</v>
      </c>
      <c r="W1015" s="17" t="s">
        <v>244</v>
      </c>
      <c r="X1015" s="17" t="s">
        <v>244</v>
      </c>
      <c r="Y1015" s="147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7">
        <v>1</v>
      </c>
    </row>
    <row r="1016" spans="1:65">
      <c r="A1016" s="29"/>
      <c r="B1016" s="19" t="s">
        <v>245</v>
      </c>
      <c r="C1016" s="9" t="s">
        <v>245</v>
      </c>
      <c r="D1016" s="145" t="s">
        <v>247</v>
      </c>
      <c r="E1016" s="146" t="s">
        <v>248</v>
      </c>
      <c r="F1016" s="146" t="s">
        <v>249</v>
      </c>
      <c r="G1016" s="146" t="s">
        <v>250</v>
      </c>
      <c r="H1016" s="146" t="s">
        <v>287</v>
      </c>
      <c r="I1016" s="146" t="s">
        <v>251</v>
      </c>
      <c r="J1016" s="146" t="s">
        <v>252</v>
      </c>
      <c r="K1016" s="146" t="s">
        <v>253</v>
      </c>
      <c r="L1016" s="146" t="s">
        <v>254</v>
      </c>
      <c r="M1016" s="146" t="s">
        <v>255</v>
      </c>
      <c r="N1016" s="146" t="s">
        <v>256</v>
      </c>
      <c r="O1016" s="146" t="s">
        <v>257</v>
      </c>
      <c r="P1016" s="146" t="s">
        <v>258</v>
      </c>
      <c r="Q1016" s="146" t="s">
        <v>260</v>
      </c>
      <c r="R1016" s="146" t="s">
        <v>261</v>
      </c>
      <c r="S1016" s="146" t="s">
        <v>262</v>
      </c>
      <c r="T1016" s="146" t="s">
        <v>263</v>
      </c>
      <c r="U1016" s="146" t="s">
        <v>288</v>
      </c>
      <c r="V1016" s="146" t="s">
        <v>290</v>
      </c>
      <c r="W1016" s="146" t="s">
        <v>279</v>
      </c>
      <c r="X1016" s="146" t="s">
        <v>264</v>
      </c>
      <c r="Y1016" s="147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7" t="s">
        <v>3</v>
      </c>
    </row>
    <row r="1017" spans="1:65">
      <c r="A1017" s="29"/>
      <c r="B1017" s="19"/>
      <c r="C1017" s="9"/>
      <c r="D1017" s="10" t="s">
        <v>291</v>
      </c>
      <c r="E1017" s="11" t="s">
        <v>291</v>
      </c>
      <c r="F1017" s="11" t="s">
        <v>121</v>
      </c>
      <c r="G1017" s="11" t="s">
        <v>291</v>
      </c>
      <c r="H1017" s="11" t="s">
        <v>291</v>
      </c>
      <c r="I1017" s="11" t="s">
        <v>121</v>
      </c>
      <c r="J1017" s="11" t="s">
        <v>121</v>
      </c>
      <c r="K1017" s="11" t="s">
        <v>291</v>
      </c>
      <c r="L1017" s="11" t="s">
        <v>291</v>
      </c>
      <c r="M1017" s="11" t="s">
        <v>291</v>
      </c>
      <c r="N1017" s="11" t="s">
        <v>121</v>
      </c>
      <c r="O1017" s="11" t="s">
        <v>121</v>
      </c>
      <c r="P1017" s="11" t="s">
        <v>291</v>
      </c>
      <c r="Q1017" s="11" t="s">
        <v>291</v>
      </c>
      <c r="R1017" s="11" t="s">
        <v>292</v>
      </c>
      <c r="S1017" s="11" t="s">
        <v>292</v>
      </c>
      <c r="T1017" s="11" t="s">
        <v>121</v>
      </c>
      <c r="U1017" s="11" t="s">
        <v>121</v>
      </c>
      <c r="V1017" s="11" t="s">
        <v>291</v>
      </c>
      <c r="W1017" s="11" t="s">
        <v>121</v>
      </c>
      <c r="X1017" s="11" t="s">
        <v>291</v>
      </c>
      <c r="Y1017" s="147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7">
        <v>0</v>
      </c>
    </row>
    <row r="1018" spans="1:65">
      <c r="A1018" s="29"/>
      <c r="B1018" s="19"/>
      <c r="C1018" s="9"/>
      <c r="D1018" s="25"/>
      <c r="E1018" s="25"/>
      <c r="F1018" s="25"/>
      <c r="G1018" s="25"/>
      <c r="H1018" s="25"/>
      <c r="I1018" s="25"/>
      <c r="J1018" s="25"/>
      <c r="K1018" s="25"/>
      <c r="L1018" s="25"/>
      <c r="M1018" s="25"/>
      <c r="N1018" s="25"/>
      <c r="O1018" s="25"/>
      <c r="P1018" s="25"/>
      <c r="Q1018" s="25"/>
      <c r="R1018" s="25"/>
      <c r="S1018" s="25"/>
      <c r="T1018" s="25"/>
      <c r="U1018" s="25"/>
      <c r="V1018" s="25"/>
      <c r="W1018" s="25"/>
      <c r="X1018" s="25"/>
      <c r="Y1018" s="147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7">
        <v>0</v>
      </c>
    </row>
    <row r="1019" spans="1:65">
      <c r="A1019" s="29"/>
      <c r="B1019" s="18">
        <v>1</v>
      </c>
      <c r="C1019" s="14">
        <v>1</v>
      </c>
      <c r="D1019" s="221">
        <v>230</v>
      </c>
      <c r="E1019" s="221">
        <v>241</v>
      </c>
      <c r="F1019" s="221">
        <v>238</v>
      </c>
      <c r="G1019" s="221">
        <v>225</v>
      </c>
      <c r="H1019" s="221">
        <v>230</v>
      </c>
      <c r="I1019" s="221">
        <v>220.6073701951243</v>
      </c>
      <c r="J1019" s="221">
        <v>220</v>
      </c>
      <c r="K1019" s="221">
        <v>241</v>
      </c>
      <c r="L1019" s="221">
        <v>225</v>
      </c>
      <c r="M1019" s="221">
        <v>234</v>
      </c>
      <c r="N1019" s="221">
        <v>228</v>
      </c>
      <c r="O1019" s="221">
        <v>254</v>
      </c>
      <c r="P1019" s="221">
        <v>219</v>
      </c>
      <c r="Q1019" s="237">
        <v>259</v>
      </c>
      <c r="R1019" s="221">
        <v>243</v>
      </c>
      <c r="S1019" s="221">
        <v>232.35945518019531</v>
      </c>
      <c r="T1019" s="237">
        <v>257</v>
      </c>
      <c r="U1019" s="237">
        <v>245.37077705118222</v>
      </c>
      <c r="V1019" s="221">
        <v>238</v>
      </c>
      <c r="W1019" s="221">
        <v>228.3</v>
      </c>
      <c r="X1019" s="221">
        <v>230</v>
      </c>
      <c r="Y1019" s="222"/>
      <c r="Z1019" s="223"/>
      <c r="AA1019" s="223"/>
      <c r="AB1019" s="223"/>
      <c r="AC1019" s="223"/>
      <c r="AD1019" s="223"/>
      <c r="AE1019" s="223"/>
      <c r="AF1019" s="223"/>
      <c r="AG1019" s="223"/>
      <c r="AH1019" s="223"/>
      <c r="AI1019" s="223"/>
      <c r="AJ1019" s="223"/>
      <c r="AK1019" s="223"/>
      <c r="AL1019" s="223"/>
      <c r="AM1019" s="223"/>
      <c r="AN1019" s="223"/>
      <c r="AO1019" s="223"/>
      <c r="AP1019" s="223"/>
      <c r="AQ1019" s="223"/>
      <c r="AR1019" s="223"/>
      <c r="AS1019" s="223"/>
      <c r="AT1019" s="223"/>
      <c r="AU1019" s="223"/>
      <c r="AV1019" s="223"/>
      <c r="AW1019" s="223"/>
      <c r="AX1019" s="223"/>
      <c r="AY1019" s="223"/>
      <c r="AZ1019" s="223"/>
      <c r="BA1019" s="223"/>
      <c r="BB1019" s="223"/>
      <c r="BC1019" s="223"/>
      <c r="BD1019" s="223"/>
      <c r="BE1019" s="223"/>
      <c r="BF1019" s="223"/>
      <c r="BG1019" s="223"/>
      <c r="BH1019" s="223"/>
      <c r="BI1019" s="223"/>
      <c r="BJ1019" s="223"/>
      <c r="BK1019" s="223"/>
      <c r="BL1019" s="223"/>
      <c r="BM1019" s="224">
        <v>1</v>
      </c>
    </row>
    <row r="1020" spans="1:65">
      <c r="A1020" s="29"/>
      <c r="B1020" s="19">
        <v>1</v>
      </c>
      <c r="C1020" s="9">
        <v>2</v>
      </c>
      <c r="D1020" s="225">
        <v>238</v>
      </c>
      <c r="E1020" s="225">
        <v>233</v>
      </c>
      <c r="F1020" s="225">
        <v>229</v>
      </c>
      <c r="G1020" s="225">
        <v>230</v>
      </c>
      <c r="H1020" s="225">
        <v>232</v>
      </c>
      <c r="I1020" s="225">
        <v>221.75518734177214</v>
      </c>
      <c r="J1020" s="225">
        <v>221</v>
      </c>
      <c r="K1020" s="225">
        <v>234</v>
      </c>
      <c r="L1020" s="225">
        <v>234</v>
      </c>
      <c r="M1020" s="225">
        <v>233</v>
      </c>
      <c r="N1020" s="225">
        <v>228</v>
      </c>
      <c r="O1020" s="225">
        <v>252</v>
      </c>
      <c r="P1020" s="225">
        <v>217</v>
      </c>
      <c r="Q1020" s="238">
        <v>256</v>
      </c>
      <c r="R1020" s="225">
        <v>242</v>
      </c>
      <c r="S1020" s="225">
        <v>234.93602118942542</v>
      </c>
      <c r="T1020" s="238">
        <v>257</v>
      </c>
      <c r="U1020" s="238">
        <v>262.54879362140332</v>
      </c>
      <c r="V1020" s="225">
        <v>235</v>
      </c>
      <c r="W1020" s="225">
        <v>226.16</v>
      </c>
      <c r="X1020" s="225">
        <v>239</v>
      </c>
      <c r="Y1020" s="222"/>
      <c r="Z1020" s="223"/>
      <c r="AA1020" s="223"/>
      <c r="AB1020" s="223"/>
      <c r="AC1020" s="223"/>
      <c r="AD1020" s="223"/>
      <c r="AE1020" s="223"/>
      <c r="AF1020" s="223"/>
      <c r="AG1020" s="223"/>
      <c r="AH1020" s="223"/>
      <c r="AI1020" s="223"/>
      <c r="AJ1020" s="223"/>
      <c r="AK1020" s="223"/>
      <c r="AL1020" s="223"/>
      <c r="AM1020" s="223"/>
      <c r="AN1020" s="223"/>
      <c r="AO1020" s="223"/>
      <c r="AP1020" s="223"/>
      <c r="AQ1020" s="223"/>
      <c r="AR1020" s="223"/>
      <c r="AS1020" s="223"/>
      <c r="AT1020" s="223"/>
      <c r="AU1020" s="223"/>
      <c r="AV1020" s="223"/>
      <c r="AW1020" s="223"/>
      <c r="AX1020" s="223"/>
      <c r="AY1020" s="223"/>
      <c r="AZ1020" s="223"/>
      <c r="BA1020" s="223"/>
      <c r="BB1020" s="223"/>
      <c r="BC1020" s="223"/>
      <c r="BD1020" s="223"/>
      <c r="BE1020" s="223"/>
      <c r="BF1020" s="223"/>
      <c r="BG1020" s="223"/>
      <c r="BH1020" s="223"/>
      <c r="BI1020" s="223"/>
      <c r="BJ1020" s="223"/>
      <c r="BK1020" s="223"/>
      <c r="BL1020" s="223"/>
      <c r="BM1020" s="224" t="e">
        <v>#N/A</v>
      </c>
    </row>
    <row r="1021" spans="1:65">
      <c r="A1021" s="29"/>
      <c r="B1021" s="19">
        <v>1</v>
      </c>
      <c r="C1021" s="9">
        <v>3</v>
      </c>
      <c r="D1021" s="225">
        <v>235</v>
      </c>
      <c r="E1021" s="225">
        <v>223</v>
      </c>
      <c r="F1021" s="225">
        <v>230</v>
      </c>
      <c r="G1021" s="225">
        <v>234</v>
      </c>
      <c r="H1021" s="225">
        <v>232</v>
      </c>
      <c r="I1021" s="225">
        <v>220.49359207340621</v>
      </c>
      <c r="J1021" s="225">
        <v>223</v>
      </c>
      <c r="K1021" s="225">
        <v>232</v>
      </c>
      <c r="L1021" s="225">
        <v>238</v>
      </c>
      <c r="M1021" s="225">
        <v>234</v>
      </c>
      <c r="N1021" s="225">
        <v>230</v>
      </c>
      <c r="O1021" s="225">
        <v>253.00000000000003</v>
      </c>
      <c r="P1021" s="225">
        <v>224</v>
      </c>
      <c r="Q1021" s="238">
        <v>256</v>
      </c>
      <c r="R1021" s="225">
        <v>241</v>
      </c>
      <c r="S1021" s="225">
        <v>232.16745937323793</v>
      </c>
      <c r="T1021" s="238">
        <v>260</v>
      </c>
      <c r="U1021" s="238">
        <v>250.20061359147803</v>
      </c>
      <c r="V1021" s="225">
        <v>238</v>
      </c>
      <c r="W1021" s="225">
        <v>229.12</v>
      </c>
      <c r="X1021" s="225">
        <v>234</v>
      </c>
      <c r="Y1021" s="222"/>
      <c r="Z1021" s="223"/>
      <c r="AA1021" s="223"/>
      <c r="AB1021" s="223"/>
      <c r="AC1021" s="223"/>
      <c r="AD1021" s="223"/>
      <c r="AE1021" s="223"/>
      <c r="AF1021" s="223"/>
      <c r="AG1021" s="223"/>
      <c r="AH1021" s="223"/>
      <c r="AI1021" s="223"/>
      <c r="AJ1021" s="223"/>
      <c r="AK1021" s="223"/>
      <c r="AL1021" s="223"/>
      <c r="AM1021" s="223"/>
      <c r="AN1021" s="223"/>
      <c r="AO1021" s="223"/>
      <c r="AP1021" s="223"/>
      <c r="AQ1021" s="223"/>
      <c r="AR1021" s="223"/>
      <c r="AS1021" s="223"/>
      <c r="AT1021" s="223"/>
      <c r="AU1021" s="223"/>
      <c r="AV1021" s="223"/>
      <c r="AW1021" s="223"/>
      <c r="AX1021" s="223"/>
      <c r="AY1021" s="223"/>
      <c r="AZ1021" s="223"/>
      <c r="BA1021" s="223"/>
      <c r="BB1021" s="223"/>
      <c r="BC1021" s="223"/>
      <c r="BD1021" s="223"/>
      <c r="BE1021" s="223"/>
      <c r="BF1021" s="223"/>
      <c r="BG1021" s="223"/>
      <c r="BH1021" s="223"/>
      <c r="BI1021" s="223"/>
      <c r="BJ1021" s="223"/>
      <c r="BK1021" s="223"/>
      <c r="BL1021" s="223"/>
      <c r="BM1021" s="224">
        <v>16</v>
      </c>
    </row>
    <row r="1022" spans="1:65">
      <c r="A1022" s="29"/>
      <c r="B1022" s="19">
        <v>1</v>
      </c>
      <c r="C1022" s="9">
        <v>4</v>
      </c>
      <c r="D1022" s="225">
        <v>232</v>
      </c>
      <c r="E1022" s="225">
        <v>231</v>
      </c>
      <c r="F1022" s="225">
        <v>235</v>
      </c>
      <c r="G1022" s="225">
        <v>230</v>
      </c>
      <c r="H1022" s="225">
        <v>234</v>
      </c>
      <c r="I1022" s="225">
        <v>220.01900913161191</v>
      </c>
      <c r="J1022" s="225">
        <v>220</v>
      </c>
      <c r="K1022" s="225">
        <v>235</v>
      </c>
      <c r="L1022" s="225">
        <v>225</v>
      </c>
      <c r="M1022" s="225">
        <v>232</v>
      </c>
      <c r="N1022" s="225">
        <v>229</v>
      </c>
      <c r="O1022" s="225">
        <v>246.00000000000003</v>
      </c>
      <c r="P1022" s="225">
        <v>222</v>
      </c>
      <c r="Q1022" s="238">
        <v>247</v>
      </c>
      <c r="R1022" s="225">
        <v>239</v>
      </c>
      <c r="S1022" s="225">
        <v>238.41148149599357</v>
      </c>
      <c r="T1022" s="238">
        <v>256</v>
      </c>
      <c r="U1022" s="238">
        <v>275.67728676457972</v>
      </c>
      <c r="V1022" s="225">
        <v>237</v>
      </c>
      <c r="W1022" s="225">
        <v>227.06</v>
      </c>
      <c r="X1022" s="225">
        <v>231</v>
      </c>
      <c r="Y1022" s="222"/>
      <c r="Z1022" s="223"/>
      <c r="AA1022" s="223"/>
      <c r="AB1022" s="223"/>
      <c r="AC1022" s="223"/>
      <c r="AD1022" s="223"/>
      <c r="AE1022" s="223"/>
      <c r="AF1022" s="223"/>
      <c r="AG1022" s="223"/>
      <c r="AH1022" s="223"/>
      <c r="AI1022" s="223"/>
      <c r="AJ1022" s="223"/>
      <c r="AK1022" s="223"/>
      <c r="AL1022" s="223"/>
      <c r="AM1022" s="223"/>
      <c r="AN1022" s="223"/>
      <c r="AO1022" s="223"/>
      <c r="AP1022" s="223"/>
      <c r="AQ1022" s="223"/>
      <c r="AR1022" s="223"/>
      <c r="AS1022" s="223"/>
      <c r="AT1022" s="223"/>
      <c r="AU1022" s="223"/>
      <c r="AV1022" s="223"/>
      <c r="AW1022" s="223"/>
      <c r="AX1022" s="223"/>
      <c r="AY1022" s="223"/>
      <c r="AZ1022" s="223"/>
      <c r="BA1022" s="223"/>
      <c r="BB1022" s="223"/>
      <c r="BC1022" s="223"/>
      <c r="BD1022" s="223"/>
      <c r="BE1022" s="223"/>
      <c r="BF1022" s="223"/>
      <c r="BG1022" s="223"/>
      <c r="BH1022" s="223"/>
      <c r="BI1022" s="223"/>
      <c r="BJ1022" s="223"/>
      <c r="BK1022" s="223"/>
      <c r="BL1022" s="223"/>
      <c r="BM1022" s="224">
        <v>232.14224694830804</v>
      </c>
    </row>
    <row r="1023" spans="1:65">
      <c r="A1023" s="29"/>
      <c r="B1023" s="19">
        <v>1</v>
      </c>
      <c r="C1023" s="9">
        <v>5</v>
      </c>
      <c r="D1023" s="225">
        <v>248</v>
      </c>
      <c r="E1023" s="225">
        <v>232</v>
      </c>
      <c r="F1023" s="225">
        <v>235</v>
      </c>
      <c r="G1023" s="225">
        <v>231</v>
      </c>
      <c r="H1023" s="225">
        <v>239</v>
      </c>
      <c r="I1023" s="225">
        <v>220.334558299707</v>
      </c>
      <c r="J1023" s="225">
        <v>223</v>
      </c>
      <c r="K1023" s="225">
        <v>234</v>
      </c>
      <c r="L1023" s="225">
        <v>228</v>
      </c>
      <c r="M1023" s="225">
        <v>234</v>
      </c>
      <c r="N1023" s="225">
        <v>224</v>
      </c>
      <c r="O1023" s="225">
        <v>241</v>
      </c>
      <c r="P1023" s="225">
        <v>219</v>
      </c>
      <c r="Q1023" s="238">
        <v>244</v>
      </c>
      <c r="R1023" s="225">
        <v>243</v>
      </c>
      <c r="S1023" s="225">
        <v>237.63720345124713</v>
      </c>
      <c r="T1023" s="238">
        <v>256</v>
      </c>
      <c r="U1023" s="238">
        <v>267.71827255485294</v>
      </c>
      <c r="V1023" s="225">
        <v>231</v>
      </c>
      <c r="W1023" s="225">
        <v>227.47</v>
      </c>
      <c r="X1023" s="225">
        <v>232</v>
      </c>
      <c r="Y1023" s="222"/>
      <c r="Z1023" s="223"/>
      <c r="AA1023" s="223"/>
      <c r="AB1023" s="223"/>
      <c r="AC1023" s="223"/>
      <c r="AD1023" s="223"/>
      <c r="AE1023" s="223"/>
      <c r="AF1023" s="223"/>
      <c r="AG1023" s="223"/>
      <c r="AH1023" s="223"/>
      <c r="AI1023" s="223"/>
      <c r="AJ1023" s="223"/>
      <c r="AK1023" s="223"/>
      <c r="AL1023" s="223"/>
      <c r="AM1023" s="223"/>
      <c r="AN1023" s="223"/>
      <c r="AO1023" s="223"/>
      <c r="AP1023" s="223"/>
      <c r="AQ1023" s="223"/>
      <c r="AR1023" s="223"/>
      <c r="AS1023" s="223"/>
      <c r="AT1023" s="223"/>
      <c r="AU1023" s="223"/>
      <c r="AV1023" s="223"/>
      <c r="AW1023" s="223"/>
      <c r="AX1023" s="223"/>
      <c r="AY1023" s="223"/>
      <c r="AZ1023" s="223"/>
      <c r="BA1023" s="223"/>
      <c r="BB1023" s="223"/>
      <c r="BC1023" s="223"/>
      <c r="BD1023" s="223"/>
      <c r="BE1023" s="223"/>
      <c r="BF1023" s="223"/>
      <c r="BG1023" s="223"/>
      <c r="BH1023" s="223"/>
      <c r="BI1023" s="223"/>
      <c r="BJ1023" s="223"/>
      <c r="BK1023" s="223"/>
      <c r="BL1023" s="223"/>
      <c r="BM1023" s="224">
        <v>70</v>
      </c>
    </row>
    <row r="1024" spans="1:65">
      <c r="A1024" s="29"/>
      <c r="B1024" s="19">
        <v>1</v>
      </c>
      <c r="C1024" s="9">
        <v>6</v>
      </c>
      <c r="D1024" s="225">
        <v>244</v>
      </c>
      <c r="E1024" s="225">
        <v>224</v>
      </c>
      <c r="F1024" s="225">
        <v>235</v>
      </c>
      <c r="G1024" s="225">
        <v>233</v>
      </c>
      <c r="H1024" s="225">
        <v>236</v>
      </c>
      <c r="I1024" s="225">
        <v>222.2004518379303</v>
      </c>
      <c r="J1024" s="225">
        <v>222</v>
      </c>
      <c r="K1024" s="225">
        <v>237</v>
      </c>
      <c r="L1024" s="225">
        <v>227</v>
      </c>
      <c r="M1024" s="225">
        <v>238</v>
      </c>
      <c r="N1024" s="225">
        <v>231</v>
      </c>
      <c r="O1024" s="225">
        <v>250.99999999999997</v>
      </c>
      <c r="P1024" s="225">
        <v>224</v>
      </c>
      <c r="Q1024" s="238">
        <v>247</v>
      </c>
      <c r="R1024" s="225">
        <v>240</v>
      </c>
      <c r="S1024" s="225">
        <v>239.05088084760686</v>
      </c>
      <c r="T1024" s="238">
        <v>258</v>
      </c>
      <c r="U1024" s="238">
        <v>263.71092822275631</v>
      </c>
      <c r="V1024" s="225">
        <v>227</v>
      </c>
      <c r="W1024" s="225">
        <v>228.28</v>
      </c>
      <c r="X1024" s="225">
        <v>230</v>
      </c>
      <c r="Y1024" s="222"/>
      <c r="Z1024" s="223"/>
      <c r="AA1024" s="223"/>
      <c r="AB1024" s="223"/>
      <c r="AC1024" s="223"/>
      <c r="AD1024" s="223"/>
      <c r="AE1024" s="223"/>
      <c r="AF1024" s="223"/>
      <c r="AG1024" s="223"/>
      <c r="AH1024" s="223"/>
      <c r="AI1024" s="223"/>
      <c r="AJ1024" s="223"/>
      <c r="AK1024" s="223"/>
      <c r="AL1024" s="223"/>
      <c r="AM1024" s="223"/>
      <c r="AN1024" s="223"/>
      <c r="AO1024" s="223"/>
      <c r="AP1024" s="223"/>
      <c r="AQ1024" s="223"/>
      <c r="AR1024" s="223"/>
      <c r="AS1024" s="223"/>
      <c r="AT1024" s="223"/>
      <c r="AU1024" s="223"/>
      <c r="AV1024" s="223"/>
      <c r="AW1024" s="223"/>
      <c r="AX1024" s="223"/>
      <c r="AY1024" s="223"/>
      <c r="AZ1024" s="223"/>
      <c r="BA1024" s="223"/>
      <c r="BB1024" s="223"/>
      <c r="BC1024" s="223"/>
      <c r="BD1024" s="223"/>
      <c r="BE1024" s="223"/>
      <c r="BF1024" s="223"/>
      <c r="BG1024" s="223"/>
      <c r="BH1024" s="223"/>
      <c r="BI1024" s="223"/>
      <c r="BJ1024" s="223"/>
      <c r="BK1024" s="223"/>
      <c r="BL1024" s="223"/>
      <c r="BM1024" s="226"/>
    </row>
    <row r="1025" spans="1:65">
      <c r="A1025" s="29"/>
      <c r="B1025" s="20" t="s">
        <v>271</v>
      </c>
      <c r="C1025" s="12"/>
      <c r="D1025" s="227">
        <v>237.83333333333334</v>
      </c>
      <c r="E1025" s="227">
        <v>230.66666666666666</v>
      </c>
      <c r="F1025" s="227">
        <v>233.66666666666666</v>
      </c>
      <c r="G1025" s="227">
        <v>230.5</v>
      </c>
      <c r="H1025" s="227">
        <v>233.83333333333334</v>
      </c>
      <c r="I1025" s="227">
        <v>220.90169481325867</v>
      </c>
      <c r="J1025" s="227">
        <v>221.5</v>
      </c>
      <c r="K1025" s="227">
        <v>235.5</v>
      </c>
      <c r="L1025" s="227">
        <v>229.5</v>
      </c>
      <c r="M1025" s="227">
        <v>234.16666666666666</v>
      </c>
      <c r="N1025" s="227">
        <v>228.33333333333334</v>
      </c>
      <c r="O1025" s="227">
        <v>249.5</v>
      </c>
      <c r="P1025" s="227">
        <v>220.83333333333334</v>
      </c>
      <c r="Q1025" s="227">
        <v>251.5</v>
      </c>
      <c r="R1025" s="227">
        <v>241.33333333333334</v>
      </c>
      <c r="S1025" s="227">
        <v>235.76041692295101</v>
      </c>
      <c r="T1025" s="227">
        <v>257.33333333333331</v>
      </c>
      <c r="U1025" s="227">
        <v>260.87111196770877</v>
      </c>
      <c r="V1025" s="227">
        <v>234.33333333333334</v>
      </c>
      <c r="W1025" s="227">
        <v>227.73166666666668</v>
      </c>
      <c r="X1025" s="227">
        <v>232.66666666666666</v>
      </c>
      <c r="Y1025" s="222"/>
      <c r="Z1025" s="223"/>
      <c r="AA1025" s="223"/>
      <c r="AB1025" s="223"/>
      <c r="AC1025" s="223"/>
      <c r="AD1025" s="223"/>
      <c r="AE1025" s="223"/>
      <c r="AF1025" s="223"/>
      <c r="AG1025" s="223"/>
      <c r="AH1025" s="223"/>
      <c r="AI1025" s="223"/>
      <c r="AJ1025" s="223"/>
      <c r="AK1025" s="223"/>
      <c r="AL1025" s="223"/>
      <c r="AM1025" s="223"/>
      <c r="AN1025" s="223"/>
      <c r="AO1025" s="223"/>
      <c r="AP1025" s="223"/>
      <c r="AQ1025" s="223"/>
      <c r="AR1025" s="223"/>
      <c r="AS1025" s="223"/>
      <c r="AT1025" s="223"/>
      <c r="AU1025" s="223"/>
      <c r="AV1025" s="223"/>
      <c r="AW1025" s="223"/>
      <c r="AX1025" s="223"/>
      <c r="AY1025" s="223"/>
      <c r="AZ1025" s="223"/>
      <c r="BA1025" s="223"/>
      <c r="BB1025" s="223"/>
      <c r="BC1025" s="223"/>
      <c r="BD1025" s="223"/>
      <c r="BE1025" s="223"/>
      <c r="BF1025" s="223"/>
      <c r="BG1025" s="223"/>
      <c r="BH1025" s="223"/>
      <c r="BI1025" s="223"/>
      <c r="BJ1025" s="223"/>
      <c r="BK1025" s="223"/>
      <c r="BL1025" s="223"/>
      <c r="BM1025" s="226"/>
    </row>
    <row r="1026" spans="1:65">
      <c r="A1026" s="29"/>
      <c r="B1026" s="3" t="s">
        <v>272</v>
      </c>
      <c r="C1026" s="28"/>
      <c r="D1026" s="225">
        <v>236.5</v>
      </c>
      <c r="E1026" s="225">
        <v>231.5</v>
      </c>
      <c r="F1026" s="225">
        <v>235</v>
      </c>
      <c r="G1026" s="225">
        <v>230.5</v>
      </c>
      <c r="H1026" s="225">
        <v>233</v>
      </c>
      <c r="I1026" s="225">
        <v>220.55048113426525</v>
      </c>
      <c r="J1026" s="225">
        <v>221.5</v>
      </c>
      <c r="K1026" s="225">
        <v>234.5</v>
      </c>
      <c r="L1026" s="225">
        <v>227.5</v>
      </c>
      <c r="M1026" s="225">
        <v>234</v>
      </c>
      <c r="N1026" s="225">
        <v>228.5</v>
      </c>
      <c r="O1026" s="225">
        <v>251.5</v>
      </c>
      <c r="P1026" s="225">
        <v>220.5</v>
      </c>
      <c r="Q1026" s="225">
        <v>251.5</v>
      </c>
      <c r="R1026" s="225">
        <v>241.5</v>
      </c>
      <c r="S1026" s="225">
        <v>236.28661232033627</v>
      </c>
      <c r="T1026" s="225">
        <v>257</v>
      </c>
      <c r="U1026" s="225">
        <v>263.12986092207984</v>
      </c>
      <c r="V1026" s="225">
        <v>236</v>
      </c>
      <c r="W1026" s="225">
        <v>227.875</v>
      </c>
      <c r="X1026" s="225">
        <v>231.5</v>
      </c>
      <c r="Y1026" s="222"/>
      <c r="Z1026" s="223"/>
      <c r="AA1026" s="223"/>
      <c r="AB1026" s="223"/>
      <c r="AC1026" s="223"/>
      <c r="AD1026" s="223"/>
      <c r="AE1026" s="223"/>
      <c r="AF1026" s="223"/>
      <c r="AG1026" s="223"/>
      <c r="AH1026" s="223"/>
      <c r="AI1026" s="223"/>
      <c r="AJ1026" s="223"/>
      <c r="AK1026" s="223"/>
      <c r="AL1026" s="223"/>
      <c r="AM1026" s="223"/>
      <c r="AN1026" s="223"/>
      <c r="AO1026" s="223"/>
      <c r="AP1026" s="223"/>
      <c r="AQ1026" s="223"/>
      <c r="AR1026" s="223"/>
      <c r="AS1026" s="223"/>
      <c r="AT1026" s="223"/>
      <c r="AU1026" s="223"/>
      <c r="AV1026" s="223"/>
      <c r="AW1026" s="223"/>
      <c r="AX1026" s="223"/>
      <c r="AY1026" s="223"/>
      <c r="AZ1026" s="223"/>
      <c r="BA1026" s="223"/>
      <c r="BB1026" s="223"/>
      <c r="BC1026" s="223"/>
      <c r="BD1026" s="223"/>
      <c r="BE1026" s="223"/>
      <c r="BF1026" s="223"/>
      <c r="BG1026" s="223"/>
      <c r="BH1026" s="223"/>
      <c r="BI1026" s="223"/>
      <c r="BJ1026" s="223"/>
      <c r="BK1026" s="223"/>
      <c r="BL1026" s="223"/>
      <c r="BM1026" s="226"/>
    </row>
    <row r="1027" spans="1:65">
      <c r="A1027" s="29"/>
      <c r="B1027" s="3" t="s">
        <v>273</v>
      </c>
      <c r="C1027" s="28"/>
      <c r="D1027" s="225">
        <v>6.9976186425573852</v>
      </c>
      <c r="E1027" s="225">
        <v>6.5929255013739283</v>
      </c>
      <c r="F1027" s="225">
        <v>3.4448028487370168</v>
      </c>
      <c r="G1027" s="225">
        <v>3.1464265445104549</v>
      </c>
      <c r="H1027" s="225">
        <v>3.2506409624359724</v>
      </c>
      <c r="I1027" s="225">
        <v>0.86823636989762321</v>
      </c>
      <c r="J1027" s="225">
        <v>1.3784048752090221</v>
      </c>
      <c r="K1027" s="225">
        <v>3.1464265445104549</v>
      </c>
      <c r="L1027" s="225">
        <v>5.3197744313081543</v>
      </c>
      <c r="M1027" s="225">
        <v>2.0412414523193152</v>
      </c>
      <c r="N1027" s="225">
        <v>2.4221202832779931</v>
      </c>
      <c r="O1027" s="225">
        <v>5.0099900199501377</v>
      </c>
      <c r="P1027" s="225">
        <v>2.9268868558020253</v>
      </c>
      <c r="Q1027" s="225">
        <v>6.2209324059983162</v>
      </c>
      <c r="R1027" s="225">
        <v>1.6329931618554521</v>
      </c>
      <c r="S1027" s="225">
        <v>3.0506765458789635</v>
      </c>
      <c r="T1027" s="225">
        <v>1.505545305418162</v>
      </c>
      <c r="U1027" s="225">
        <v>11.234816513293376</v>
      </c>
      <c r="V1027" s="225">
        <v>4.457203906785808</v>
      </c>
      <c r="W1027" s="225">
        <v>1.0526997039358725</v>
      </c>
      <c r="X1027" s="225">
        <v>3.4448028487370164</v>
      </c>
      <c r="Y1027" s="222"/>
      <c r="Z1027" s="223"/>
      <c r="AA1027" s="223"/>
      <c r="AB1027" s="223"/>
      <c r="AC1027" s="223"/>
      <c r="AD1027" s="223"/>
      <c r="AE1027" s="223"/>
      <c r="AF1027" s="223"/>
      <c r="AG1027" s="223"/>
      <c r="AH1027" s="223"/>
      <c r="AI1027" s="223"/>
      <c r="AJ1027" s="223"/>
      <c r="AK1027" s="223"/>
      <c r="AL1027" s="223"/>
      <c r="AM1027" s="223"/>
      <c r="AN1027" s="223"/>
      <c r="AO1027" s="223"/>
      <c r="AP1027" s="223"/>
      <c r="AQ1027" s="223"/>
      <c r="AR1027" s="223"/>
      <c r="AS1027" s="223"/>
      <c r="AT1027" s="223"/>
      <c r="AU1027" s="223"/>
      <c r="AV1027" s="223"/>
      <c r="AW1027" s="223"/>
      <c r="AX1027" s="223"/>
      <c r="AY1027" s="223"/>
      <c r="AZ1027" s="223"/>
      <c r="BA1027" s="223"/>
      <c r="BB1027" s="223"/>
      <c r="BC1027" s="223"/>
      <c r="BD1027" s="223"/>
      <c r="BE1027" s="223"/>
      <c r="BF1027" s="223"/>
      <c r="BG1027" s="223"/>
      <c r="BH1027" s="223"/>
      <c r="BI1027" s="223"/>
      <c r="BJ1027" s="223"/>
      <c r="BK1027" s="223"/>
      <c r="BL1027" s="223"/>
      <c r="BM1027" s="226"/>
    </row>
    <row r="1028" spans="1:65">
      <c r="A1028" s="29"/>
      <c r="B1028" s="3" t="s">
        <v>86</v>
      </c>
      <c r="C1028" s="28"/>
      <c r="D1028" s="13">
        <v>2.9422362897928739E-2</v>
      </c>
      <c r="E1028" s="13">
        <v>2.8582046971274255E-2</v>
      </c>
      <c r="F1028" s="13">
        <v>1.4742380237105637E-2</v>
      </c>
      <c r="G1028" s="13">
        <v>1.365044054017551E-2</v>
      </c>
      <c r="H1028" s="13">
        <v>1.3901529418828107E-2</v>
      </c>
      <c r="I1028" s="13">
        <v>3.9304196856959159E-3</v>
      </c>
      <c r="J1028" s="13">
        <v>6.223046840672786E-3</v>
      </c>
      <c r="K1028" s="13">
        <v>1.336062226968346E-2</v>
      </c>
      <c r="L1028" s="13">
        <v>2.3179845016593266E-2</v>
      </c>
      <c r="M1028" s="13">
        <v>8.7170453479828418E-3</v>
      </c>
      <c r="N1028" s="13">
        <v>1.0607826058151795E-2</v>
      </c>
      <c r="O1028" s="13">
        <v>2.0080120320441434E-2</v>
      </c>
      <c r="P1028" s="13">
        <v>1.3253827271556341E-2</v>
      </c>
      <c r="Q1028" s="13">
        <v>2.4735317717687142E-2</v>
      </c>
      <c r="R1028" s="13">
        <v>6.7665462507822596E-3</v>
      </c>
      <c r="S1028" s="13">
        <v>1.2939731722971786E-2</v>
      </c>
      <c r="T1028" s="13">
        <v>5.8505646583607339E-3</v>
      </c>
      <c r="U1028" s="13">
        <v>4.3066541283743397E-2</v>
      </c>
      <c r="V1028" s="13">
        <v>1.9020784808474286E-2</v>
      </c>
      <c r="W1028" s="13">
        <v>4.622544239649906E-3</v>
      </c>
      <c r="X1028" s="13">
        <v>1.4805742902881159E-2</v>
      </c>
      <c r="Y1028" s="147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53"/>
    </row>
    <row r="1029" spans="1:65">
      <c r="A1029" s="29"/>
      <c r="B1029" s="3" t="s">
        <v>274</v>
      </c>
      <c r="C1029" s="28"/>
      <c r="D1029" s="13">
        <v>2.4515513482957552E-2</v>
      </c>
      <c r="E1029" s="13">
        <v>-6.3563625365009591E-3</v>
      </c>
      <c r="F1029" s="13">
        <v>6.5667483553653039E-3</v>
      </c>
      <c r="G1029" s="13">
        <v>-7.0743131416046712E-3</v>
      </c>
      <c r="H1029" s="13">
        <v>7.284698960469127E-3</v>
      </c>
      <c r="I1029" s="13">
        <v>-4.8420967242349233E-2</v>
      </c>
      <c r="J1029" s="13">
        <v>-4.5843645817203571E-2</v>
      </c>
      <c r="K1029" s="13">
        <v>1.4464205011505804E-2</v>
      </c>
      <c r="L1029" s="13">
        <v>-1.1382016772226722E-2</v>
      </c>
      <c r="M1029" s="13">
        <v>8.7206001706763292E-3</v>
      </c>
      <c r="N1029" s="13">
        <v>-1.6407671007952485E-2</v>
      </c>
      <c r="O1029" s="13">
        <v>7.4772055840215401E-2</v>
      </c>
      <c r="P1029" s="13">
        <v>-4.8715448237618308E-2</v>
      </c>
      <c r="Q1029" s="13">
        <v>8.3387463101459502E-2</v>
      </c>
      <c r="R1029" s="13">
        <v>3.9592476190134951E-2</v>
      </c>
      <c r="S1029" s="13">
        <v>1.5586003935977422E-2</v>
      </c>
      <c r="T1029" s="13">
        <v>0.10851573428008843</v>
      </c>
      <c r="U1029" s="13">
        <v>0.12375543614772488</v>
      </c>
      <c r="V1029" s="13">
        <v>9.4385507757801523E-3</v>
      </c>
      <c r="W1029" s="13">
        <v>-1.8999472692376784E-2</v>
      </c>
      <c r="X1029" s="13">
        <v>2.2590447247432532E-3</v>
      </c>
      <c r="Y1029" s="147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53"/>
    </row>
    <row r="1030" spans="1:65">
      <c r="A1030" s="29"/>
      <c r="B1030" s="45" t="s">
        <v>275</v>
      </c>
      <c r="C1030" s="46"/>
      <c r="D1030" s="44">
        <v>0.62</v>
      </c>
      <c r="E1030" s="44">
        <v>0.49</v>
      </c>
      <c r="F1030" s="44">
        <v>0.03</v>
      </c>
      <c r="G1030" s="44">
        <v>0.52</v>
      </c>
      <c r="H1030" s="44">
        <v>0</v>
      </c>
      <c r="I1030" s="44">
        <v>2.0099999999999998</v>
      </c>
      <c r="J1030" s="44">
        <v>1.92</v>
      </c>
      <c r="K1030" s="44">
        <v>0.26</v>
      </c>
      <c r="L1030" s="44">
        <v>0.67</v>
      </c>
      <c r="M1030" s="44">
        <v>0.05</v>
      </c>
      <c r="N1030" s="44">
        <v>0.86</v>
      </c>
      <c r="O1030" s="44">
        <v>2.44</v>
      </c>
      <c r="P1030" s="44">
        <v>2.02</v>
      </c>
      <c r="Q1030" s="44">
        <v>2.75</v>
      </c>
      <c r="R1030" s="44">
        <v>1.17</v>
      </c>
      <c r="S1030" s="44">
        <v>0.3</v>
      </c>
      <c r="T1030" s="44">
        <v>3.66</v>
      </c>
      <c r="U1030" s="44">
        <v>4.21</v>
      </c>
      <c r="V1030" s="44">
        <v>0.08</v>
      </c>
      <c r="W1030" s="44">
        <v>0.95</v>
      </c>
      <c r="X1030" s="44">
        <v>0.18</v>
      </c>
      <c r="Y1030" s="147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53"/>
    </row>
    <row r="1031" spans="1:65">
      <c r="B1031" s="30"/>
      <c r="C1031" s="20"/>
      <c r="D1031" s="20"/>
      <c r="E1031" s="20"/>
      <c r="F1031" s="20"/>
      <c r="G1031" s="20"/>
      <c r="H1031" s="20"/>
      <c r="I1031" s="20"/>
      <c r="J1031" s="20"/>
      <c r="K1031" s="20"/>
      <c r="L1031" s="20"/>
      <c r="M1031" s="20"/>
      <c r="N1031" s="20"/>
      <c r="O1031" s="20"/>
      <c r="P1031" s="20"/>
      <c r="Q1031" s="20"/>
      <c r="R1031" s="20"/>
      <c r="S1031" s="20"/>
      <c r="T1031" s="20"/>
      <c r="U1031" s="20"/>
      <c r="V1031" s="20"/>
      <c r="W1031" s="20"/>
      <c r="X1031" s="20"/>
      <c r="BM1031" s="53"/>
    </row>
    <row r="1032" spans="1:65" ht="15">
      <c r="B1032" s="8" t="s">
        <v>546</v>
      </c>
      <c r="BM1032" s="27" t="s">
        <v>66</v>
      </c>
    </row>
    <row r="1033" spans="1:65" ht="15">
      <c r="A1033" s="24" t="s">
        <v>35</v>
      </c>
      <c r="B1033" s="18" t="s">
        <v>118</v>
      </c>
      <c r="C1033" s="15" t="s">
        <v>119</v>
      </c>
      <c r="D1033" s="16" t="s">
        <v>244</v>
      </c>
      <c r="E1033" s="17" t="s">
        <v>244</v>
      </c>
      <c r="F1033" s="17" t="s">
        <v>244</v>
      </c>
      <c r="G1033" s="17" t="s">
        <v>244</v>
      </c>
      <c r="H1033" s="17" t="s">
        <v>244</v>
      </c>
      <c r="I1033" s="17" t="s">
        <v>244</v>
      </c>
      <c r="J1033" s="17" t="s">
        <v>244</v>
      </c>
      <c r="K1033" s="17" t="s">
        <v>244</v>
      </c>
      <c r="L1033" s="17" t="s">
        <v>244</v>
      </c>
      <c r="M1033" s="17" t="s">
        <v>244</v>
      </c>
      <c r="N1033" s="17" t="s">
        <v>244</v>
      </c>
      <c r="O1033" s="17" t="s">
        <v>244</v>
      </c>
      <c r="P1033" s="17" t="s">
        <v>244</v>
      </c>
      <c r="Q1033" s="17" t="s">
        <v>244</v>
      </c>
      <c r="R1033" s="17" t="s">
        <v>244</v>
      </c>
      <c r="S1033" s="17" t="s">
        <v>244</v>
      </c>
      <c r="T1033" s="17" t="s">
        <v>244</v>
      </c>
      <c r="U1033" s="17" t="s">
        <v>244</v>
      </c>
      <c r="V1033" s="17" t="s">
        <v>244</v>
      </c>
      <c r="W1033" s="147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7">
        <v>1</v>
      </c>
    </row>
    <row r="1034" spans="1:65">
      <c r="A1034" s="29"/>
      <c r="B1034" s="19" t="s">
        <v>245</v>
      </c>
      <c r="C1034" s="9" t="s">
        <v>245</v>
      </c>
      <c r="D1034" s="145" t="s">
        <v>247</v>
      </c>
      <c r="E1034" s="146" t="s">
        <v>248</v>
      </c>
      <c r="F1034" s="146" t="s">
        <v>249</v>
      </c>
      <c r="G1034" s="146" t="s">
        <v>250</v>
      </c>
      <c r="H1034" s="146" t="s">
        <v>287</v>
      </c>
      <c r="I1034" s="146" t="s">
        <v>252</v>
      </c>
      <c r="J1034" s="146" t="s">
        <v>253</v>
      </c>
      <c r="K1034" s="146" t="s">
        <v>254</v>
      </c>
      <c r="L1034" s="146" t="s">
        <v>255</v>
      </c>
      <c r="M1034" s="146" t="s">
        <v>256</v>
      </c>
      <c r="N1034" s="146" t="s">
        <v>257</v>
      </c>
      <c r="O1034" s="146" t="s">
        <v>258</v>
      </c>
      <c r="P1034" s="146" t="s">
        <v>260</v>
      </c>
      <c r="Q1034" s="146" t="s">
        <v>261</v>
      </c>
      <c r="R1034" s="146" t="s">
        <v>262</v>
      </c>
      <c r="S1034" s="146" t="s">
        <v>263</v>
      </c>
      <c r="T1034" s="146" t="s">
        <v>288</v>
      </c>
      <c r="U1034" s="146" t="s">
        <v>290</v>
      </c>
      <c r="V1034" s="146" t="s">
        <v>264</v>
      </c>
      <c r="W1034" s="147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7" t="s">
        <v>3</v>
      </c>
    </row>
    <row r="1035" spans="1:65">
      <c r="A1035" s="29"/>
      <c r="B1035" s="19"/>
      <c r="C1035" s="9"/>
      <c r="D1035" s="10" t="s">
        <v>291</v>
      </c>
      <c r="E1035" s="11" t="s">
        <v>291</v>
      </c>
      <c r="F1035" s="11" t="s">
        <v>292</v>
      </c>
      <c r="G1035" s="11" t="s">
        <v>291</v>
      </c>
      <c r="H1035" s="11" t="s">
        <v>291</v>
      </c>
      <c r="I1035" s="11" t="s">
        <v>292</v>
      </c>
      <c r="J1035" s="11" t="s">
        <v>291</v>
      </c>
      <c r="K1035" s="11" t="s">
        <v>291</v>
      </c>
      <c r="L1035" s="11" t="s">
        <v>291</v>
      </c>
      <c r="M1035" s="11" t="s">
        <v>292</v>
      </c>
      <c r="N1035" s="11" t="s">
        <v>292</v>
      </c>
      <c r="O1035" s="11" t="s">
        <v>291</v>
      </c>
      <c r="P1035" s="11" t="s">
        <v>292</v>
      </c>
      <c r="Q1035" s="11" t="s">
        <v>292</v>
      </c>
      <c r="R1035" s="11" t="s">
        <v>292</v>
      </c>
      <c r="S1035" s="11" t="s">
        <v>292</v>
      </c>
      <c r="T1035" s="11" t="s">
        <v>121</v>
      </c>
      <c r="U1035" s="11" t="s">
        <v>291</v>
      </c>
      <c r="V1035" s="11" t="s">
        <v>291</v>
      </c>
      <c r="W1035" s="147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7">
        <v>2</v>
      </c>
    </row>
    <row r="1036" spans="1:65">
      <c r="A1036" s="29"/>
      <c r="B1036" s="19"/>
      <c r="C1036" s="9"/>
      <c r="D1036" s="25"/>
      <c r="E1036" s="25"/>
      <c r="F1036" s="25"/>
      <c r="G1036" s="25"/>
      <c r="H1036" s="25"/>
      <c r="I1036" s="25"/>
      <c r="J1036" s="25"/>
      <c r="K1036" s="25"/>
      <c r="L1036" s="25"/>
      <c r="M1036" s="25"/>
      <c r="N1036" s="25"/>
      <c r="O1036" s="25"/>
      <c r="P1036" s="25"/>
      <c r="Q1036" s="25"/>
      <c r="R1036" s="25"/>
      <c r="S1036" s="25"/>
      <c r="T1036" s="25"/>
      <c r="U1036" s="25"/>
      <c r="V1036" s="25"/>
      <c r="W1036" s="147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7">
        <v>3</v>
      </c>
    </row>
    <row r="1037" spans="1:65">
      <c r="A1037" s="29"/>
      <c r="B1037" s="18">
        <v>1</v>
      </c>
      <c r="C1037" s="14">
        <v>1</v>
      </c>
      <c r="D1037" s="21">
        <v>2.2999999999999998</v>
      </c>
      <c r="E1037" s="21">
        <v>2.5</v>
      </c>
      <c r="F1037" s="21">
        <v>2.2999999999999998</v>
      </c>
      <c r="G1037" s="21">
        <v>2.2000000000000002</v>
      </c>
      <c r="H1037" s="143">
        <v>1.8</v>
      </c>
      <c r="I1037" s="141">
        <v>3.9</v>
      </c>
      <c r="J1037" s="21">
        <v>2.5</v>
      </c>
      <c r="K1037" s="21">
        <v>2.2000000000000002</v>
      </c>
      <c r="L1037" s="21">
        <v>2.2999999999999998</v>
      </c>
      <c r="M1037" s="21">
        <v>2.6</v>
      </c>
      <c r="N1037" s="21">
        <v>2.5</v>
      </c>
      <c r="O1037" s="21">
        <v>2.1</v>
      </c>
      <c r="P1037" s="21">
        <v>2.5</v>
      </c>
      <c r="Q1037" s="141">
        <v>2.9</v>
      </c>
      <c r="R1037" s="21">
        <v>2.050468259533142</v>
      </c>
      <c r="S1037" s="143">
        <v>10.7</v>
      </c>
      <c r="T1037" s="21">
        <v>2.5119679886309001</v>
      </c>
      <c r="U1037" s="21">
        <v>2.7</v>
      </c>
      <c r="V1037" s="141">
        <v>2</v>
      </c>
      <c r="W1037" s="147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27">
        <v>1</v>
      </c>
    </row>
    <row r="1038" spans="1:65">
      <c r="A1038" s="29"/>
      <c r="B1038" s="19">
        <v>1</v>
      </c>
      <c r="C1038" s="9">
        <v>2</v>
      </c>
      <c r="D1038" s="11">
        <v>2.2000000000000002</v>
      </c>
      <c r="E1038" s="11">
        <v>2.5</v>
      </c>
      <c r="F1038" s="11">
        <v>2.2000000000000002</v>
      </c>
      <c r="G1038" s="11">
        <v>2.2999999999999998</v>
      </c>
      <c r="H1038" s="11">
        <v>2.4900000000000002</v>
      </c>
      <c r="I1038" s="142">
        <v>3.8</v>
      </c>
      <c r="J1038" s="11">
        <v>2.2999999999999998</v>
      </c>
      <c r="K1038" s="11">
        <v>2.2999999999999998</v>
      </c>
      <c r="L1038" s="11">
        <v>2.2999999999999998</v>
      </c>
      <c r="M1038" s="11">
        <v>2.5</v>
      </c>
      <c r="N1038" s="11">
        <v>2.5</v>
      </c>
      <c r="O1038" s="11">
        <v>2.1</v>
      </c>
      <c r="P1038" s="11">
        <v>2.2999999999999998</v>
      </c>
      <c r="Q1038" s="142">
        <v>3.1</v>
      </c>
      <c r="R1038" s="11">
        <v>2.1651475119002686</v>
      </c>
      <c r="S1038" s="11">
        <v>2.4</v>
      </c>
      <c r="T1038" s="11">
        <v>2.4226377318089733</v>
      </c>
      <c r="U1038" s="11">
        <v>2.6</v>
      </c>
      <c r="V1038" s="142">
        <v>2</v>
      </c>
      <c r="W1038" s="147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27">
        <v>11</v>
      </c>
    </row>
    <row r="1039" spans="1:65">
      <c r="A1039" s="29"/>
      <c r="B1039" s="19">
        <v>1</v>
      </c>
      <c r="C1039" s="9">
        <v>3</v>
      </c>
      <c r="D1039" s="11">
        <v>2.1</v>
      </c>
      <c r="E1039" s="11">
        <v>2.2999999999999998</v>
      </c>
      <c r="F1039" s="11">
        <v>2.2000000000000002</v>
      </c>
      <c r="G1039" s="11">
        <v>2.2999999999999998</v>
      </c>
      <c r="H1039" s="11">
        <v>2.42</v>
      </c>
      <c r="I1039" s="142">
        <v>3.1</v>
      </c>
      <c r="J1039" s="11">
        <v>2.2000000000000002</v>
      </c>
      <c r="K1039" s="11">
        <v>2.2999999999999998</v>
      </c>
      <c r="L1039" s="11">
        <v>2.2999999999999998</v>
      </c>
      <c r="M1039" s="11">
        <v>2.5</v>
      </c>
      <c r="N1039" s="11">
        <v>2.5</v>
      </c>
      <c r="O1039" s="11">
        <v>2.1</v>
      </c>
      <c r="P1039" s="11">
        <v>2.2999999999999998</v>
      </c>
      <c r="Q1039" s="142">
        <v>3.1</v>
      </c>
      <c r="R1039" s="11">
        <v>2.1413224255183319</v>
      </c>
      <c r="S1039" s="11">
        <v>2.4</v>
      </c>
      <c r="T1039" s="11">
        <v>2.28007649773406</v>
      </c>
      <c r="U1039" s="11">
        <v>2.6</v>
      </c>
      <c r="V1039" s="142">
        <v>2</v>
      </c>
      <c r="W1039" s="147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27">
        <v>16</v>
      </c>
    </row>
    <row r="1040" spans="1:65">
      <c r="A1040" s="29"/>
      <c r="B1040" s="19">
        <v>1</v>
      </c>
      <c r="C1040" s="9">
        <v>4</v>
      </c>
      <c r="D1040" s="11">
        <v>2.2999999999999998</v>
      </c>
      <c r="E1040" s="11">
        <v>2.4</v>
      </c>
      <c r="F1040" s="11">
        <v>2.2999999999999998</v>
      </c>
      <c r="G1040" s="148">
        <v>2.9</v>
      </c>
      <c r="H1040" s="11">
        <v>2.4300000000000002</v>
      </c>
      <c r="I1040" s="142">
        <v>3.5</v>
      </c>
      <c r="J1040" s="11">
        <v>2.2999999999999998</v>
      </c>
      <c r="K1040" s="11">
        <v>2.2000000000000002</v>
      </c>
      <c r="L1040" s="11">
        <v>2.2000000000000002</v>
      </c>
      <c r="M1040" s="11">
        <v>2.5</v>
      </c>
      <c r="N1040" s="11">
        <v>2.5</v>
      </c>
      <c r="O1040" s="11">
        <v>2.2000000000000002</v>
      </c>
      <c r="P1040" s="11">
        <v>2.2000000000000002</v>
      </c>
      <c r="Q1040" s="142">
        <v>2.9</v>
      </c>
      <c r="R1040" s="11">
        <v>2.2148535185931824</v>
      </c>
      <c r="S1040" s="11">
        <v>2.5</v>
      </c>
      <c r="T1040" s="11">
        <v>2.5440037368335</v>
      </c>
      <c r="U1040" s="11">
        <v>2.6</v>
      </c>
      <c r="V1040" s="142">
        <v>2</v>
      </c>
      <c r="W1040" s="147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7">
        <v>2.3373213894388729</v>
      </c>
    </row>
    <row r="1041" spans="1:65">
      <c r="A1041" s="29"/>
      <c r="B1041" s="19">
        <v>1</v>
      </c>
      <c r="C1041" s="9">
        <v>5</v>
      </c>
      <c r="D1041" s="11">
        <v>2.2999999999999998</v>
      </c>
      <c r="E1041" s="11">
        <v>2.5</v>
      </c>
      <c r="F1041" s="11">
        <v>2.2000000000000002</v>
      </c>
      <c r="G1041" s="11">
        <v>2.2999999999999998</v>
      </c>
      <c r="H1041" s="11">
        <v>2.48</v>
      </c>
      <c r="I1041" s="142">
        <v>3.9</v>
      </c>
      <c r="J1041" s="11">
        <v>2.2999999999999998</v>
      </c>
      <c r="K1041" s="11">
        <v>2.2000000000000002</v>
      </c>
      <c r="L1041" s="11">
        <v>2.1</v>
      </c>
      <c r="M1041" s="11">
        <v>2.4</v>
      </c>
      <c r="N1041" s="11">
        <v>2.2999999999999998</v>
      </c>
      <c r="O1041" s="11">
        <v>2.1</v>
      </c>
      <c r="P1041" s="11">
        <v>2.2999999999999998</v>
      </c>
      <c r="Q1041" s="142">
        <v>3</v>
      </c>
      <c r="R1041" s="11">
        <v>2.1257578891742002</v>
      </c>
      <c r="S1041" s="11">
        <v>2.4</v>
      </c>
      <c r="T1041" s="11">
        <v>2.4236403149936359</v>
      </c>
      <c r="U1041" s="11">
        <v>2.5</v>
      </c>
      <c r="V1041" s="142">
        <v>2</v>
      </c>
      <c r="W1041" s="147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7">
        <v>71</v>
      </c>
    </row>
    <row r="1042" spans="1:65">
      <c r="A1042" s="29"/>
      <c r="B1042" s="19">
        <v>1</v>
      </c>
      <c r="C1042" s="9">
        <v>6</v>
      </c>
      <c r="D1042" s="11">
        <v>2.2999999999999998</v>
      </c>
      <c r="E1042" s="11">
        <v>2.5</v>
      </c>
      <c r="F1042" s="11">
        <v>2.2000000000000002</v>
      </c>
      <c r="G1042" s="11">
        <v>2.2999999999999998</v>
      </c>
      <c r="H1042" s="11">
        <v>2.4300000000000002</v>
      </c>
      <c r="I1042" s="142">
        <v>3.3</v>
      </c>
      <c r="J1042" s="11">
        <v>2.2000000000000002</v>
      </c>
      <c r="K1042" s="11">
        <v>2.2000000000000002</v>
      </c>
      <c r="L1042" s="11">
        <v>2.2000000000000002</v>
      </c>
      <c r="M1042" s="11">
        <v>2.4</v>
      </c>
      <c r="N1042" s="11">
        <v>2.6</v>
      </c>
      <c r="O1042" s="11">
        <v>2.1</v>
      </c>
      <c r="P1042" s="11">
        <v>2.2999999999999998</v>
      </c>
      <c r="Q1042" s="142">
        <v>2.8</v>
      </c>
      <c r="R1042" s="11">
        <v>2.1573252350574612</v>
      </c>
      <c r="S1042" s="11">
        <v>2.4</v>
      </c>
      <c r="T1042" s="11">
        <v>2.3456522763541248</v>
      </c>
      <c r="U1042" s="11">
        <v>2.5</v>
      </c>
      <c r="V1042" s="142">
        <v>2</v>
      </c>
      <c r="W1042" s="147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3"/>
    </row>
    <row r="1043" spans="1:65">
      <c r="A1043" s="29"/>
      <c r="B1043" s="20" t="s">
        <v>271</v>
      </c>
      <c r="C1043" s="12"/>
      <c r="D1043" s="22">
        <v>2.25</v>
      </c>
      <c r="E1043" s="22">
        <v>2.4499999999999997</v>
      </c>
      <c r="F1043" s="22">
        <v>2.2333333333333329</v>
      </c>
      <c r="G1043" s="22">
        <v>2.3833333333333333</v>
      </c>
      <c r="H1043" s="22">
        <v>2.3416666666666668</v>
      </c>
      <c r="I1043" s="22">
        <v>3.5833333333333335</v>
      </c>
      <c r="J1043" s="22">
        <v>2.3000000000000003</v>
      </c>
      <c r="K1043" s="22">
        <v>2.2333333333333329</v>
      </c>
      <c r="L1043" s="22">
        <v>2.2333333333333329</v>
      </c>
      <c r="M1043" s="22">
        <v>2.4833333333333334</v>
      </c>
      <c r="N1043" s="22">
        <v>2.4833333333333334</v>
      </c>
      <c r="O1043" s="22">
        <v>2.1166666666666667</v>
      </c>
      <c r="P1043" s="22">
        <v>2.3166666666666669</v>
      </c>
      <c r="Q1043" s="22">
        <v>2.9666666666666668</v>
      </c>
      <c r="R1043" s="22">
        <v>2.1424791399627643</v>
      </c>
      <c r="S1043" s="22">
        <v>3.7999999999999994</v>
      </c>
      <c r="T1043" s="22">
        <v>2.4213297577258657</v>
      </c>
      <c r="U1043" s="22">
        <v>2.5833333333333335</v>
      </c>
      <c r="V1043" s="22">
        <v>2</v>
      </c>
      <c r="W1043" s="147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3"/>
    </row>
    <row r="1044" spans="1:65">
      <c r="A1044" s="29"/>
      <c r="B1044" s="3" t="s">
        <v>272</v>
      </c>
      <c r="C1044" s="28"/>
      <c r="D1044" s="11">
        <v>2.2999999999999998</v>
      </c>
      <c r="E1044" s="11">
        <v>2.5</v>
      </c>
      <c r="F1044" s="11">
        <v>2.2000000000000002</v>
      </c>
      <c r="G1044" s="11">
        <v>2.2999999999999998</v>
      </c>
      <c r="H1044" s="11">
        <v>2.4300000000000002</v>
      </c>
      <c r="I1044" s="11">
        <v>3.65</v>
      </c>
      <c r="J1044" s="11">
        <v>2.2999999999999998</v>
      </c>
      <c r="K1044" s="11">
        <v>2.2000000000000002</v>
      </c>
      <c r="L1044" s="11">
        <v>2.25</v>
      </c>
      <c r="M1044" s="11">
        <v>2.5</v>
      </c>
      <c r="N1044" s="11">
        <v>2.5</v>
      </c>
      <c r="O1044" s="11">
        <v>2.1</v>
      </c>
      <c r="P1044" s="11">
        <v>2.2999999999999998</v>
      </c>
      <c r="Q1044" s="11">
        <v>2.95</v>
      </c>
      <c r="R1044" s="11">
        <v>2.1493238302878965</v>
      </c>
      <c r="S1044" s="11">
        <v>2.4</v>
      </c>
      <c r="T1044" s="11">
        <v>2.4231390234013048</v>
      </c>
      <c r="U1044" s="11">
        <v>2.6</v>
      </c>
      <c r="V1044" s="11">
        <v>2</v>
      </c>
      <c r="W1044" s="147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53"/>
    </row>
    <row r="1045" spans="1:65">
      <c r="A1045" s="29"/>
      <c r="B1045" s="3" t="s">
        <v>273</v>
      </c>
      <c r="C1045" s="28"/>
      <c r="D1045" s="23">
        <v>8.3666002653407415E-2</v>
      </c>
      <c r="E1045" s="23">
        <v>8.3666002653407623E-2</v>
      </c>
      <c r="F1045" s="23">
        <v>5.1639777949432045E-2</v>
      </c>
      <c r="G1045" s="23">
        <v>0.25625508125043428</v>
      </c>
      <c r="H1045" s="23">
        <v>0.2669394438195038</v>
      </c>
      <c r="I1045" s="23">
        <v>0.33714487489307415</v>
      </c>
      <c r="J1045" s="23">
        <v>0.10954451150103316</v>
      </c>
      <c r="K1045" s="23">
        <v>5.1639777949432045E-2</v>
      </c>
      <c r="L1045" s="23">
        <v>8.1649658092772456E-2</v>
      </c>
      <c r="M1045" s="23">
        <v>7.5277265270908167E-2</v>
      </c>
      <c r="N1045" s="23">
        <v>9.831920802501759E-2</v>
      </c>
      <c r="O1045" s="23">
        <v>4.0824829046386339E-2</v>
      </c>
      <c r="P1045" s="23">
        <v>9.8319208025017493E-2</v>
      </c>
      <c r="Q1045" s="23">
        <v>0.12110601416389978</v>
      </c>
      <c r="R1045" s="23">
        <v>5.4257262447844137E-2</v>
      </c>
      <c r="S1045" s="23">
        <v>3.380532502432124</v>
      </c>
      <c r="T1045" s="23">
        <v>9.8945245634004295E-2</v>
      </c>
      <c r="U1045" s="23">
        <v>7.5277265270908167E-2</v>
      </c>
      <c r="V1045" s="23">
        <v>0</v>
      </c>
      <c r="W1045" s="230"/>
      <c r="X1045" s="231"/>
      <c r="Y1045" s="231"/>
      <c r="Z1045" s="231"/>
      <c r="AA1045" s="231"/>
      <c r="AB1045" s="231"/>
      <c r="AC1045" s="231"/>
      <c r="AD1045" s="231"/>
      <c r="AE1045" s="231"/>
      <c r="AF1045" s="231"/>
      <c r="AG1045" s="231"/>
      <c r="AH1045" s="231"/>
      <c r="AI1045" s="231"/>
      <c r="AJ1045" s="231"/>
      <c r="AK1045" s="231"/>
      <c r="AL1045" s="231"/>
      <c r="AM1045" s="231"/>
      <c r="AN1045" s="231"/>
      <c r="AO1045" s="231"/>
      <c r="AP1045" s="231"/>
      <c r="AQ1045" s="231"/>
      <c r="AR1045" s="231"/>
      <c r="AS1045" s="231"/>
      <c r="AT1045" s="231"/>
      <c r="AU1045" s="231"/>
      <c r="AV1045" s="231"/>
      <c r="AW1045" s="231"/>
      <c r="AX1045" s="231"/>
      <c r="AY1045" s="231"/>
      <c r="AZ1045" s="231"/>
      <c r="BA1045" s="231"/>
      <c r="BB1045" s="231"/>
      <c r="BC1045" s="231"/>
      <c r="BD1045" s="231"/>
      <c r="BE1045" s="231"/>
      <c r="BF1045" s="231"/>
      <c r="BG1045" s="231"/>
      <c r="BH1045" s="231"/>
      <c r="BI1045" s="231"/>
      <c r="BJ1045" s="231"/>
      <c r="BK1045" s="231"/>
      <c r="BL1045" s="231"/>
      <c r="BM1045" s="54"/>
    </row>
    <row r="1046" spans="1:65">
      <c r="A1046" s="29"/>
      <c r="B1046" s="3" t="s">
        <v>86</v>
      </c>
      <c r="C1046" s="28"/>
      <c r="D1046" s="13">
        <v>3.718489006818107E-2</v>
      </c>
      <c r="E1046" s="13">
        <v>3.4149388838125565E-2</v>
      </c>
      <c r="F1046" s="13">
        <v>2.3122288634074055E-2</v>
      </c>
      <c r="G1046" s="13">
        <v>0.10751961451067173</v>
      </c>
      <c r="H1046" s="13">
        <v>0.1139954920225639</v>
      </c>
      <c r="I1046" s="13">
        <v>9.408694183062534E-2</v>
      </c>
      <c r="J1046" s="13">
        <v>4.7628048478710064E-2</v>
      </c>
      <c r="K1046" s="13">
        <v>2.3122288634074055E-2</v>
      </c>
      <c r="L1046" s="13">
        <v>3.655954839974887E-2</v>
      </c>
      <c r="M1046" s="13">
        <v>3.03129927265402E-2</v>
      </c>
      <c r="N1046" s="13">
        <v>3.9591627392624534E-2</v>
      </c>
      <c r="O1046" s="13">
        <v>1.9287320809316381E-2</v>
      </c>
      <c r="P1046" s="13">
        <v>4.2439945910079491E-2</v>
      </c>
      <c r="Q1046" s="13">
        <v>4.0822251965359477E-2</v>
      </c>
      <c r="R1046" s="13">
        <v>2.5324523089072931E-2</v>
      </c>
      <c r="S1046" s="13">
        <v>0.88961381642950643</v>
      </c>
      <c r="T1046" s="13">
        <v>4.0864010909003386E-2</v>
      </c>
      <c r="U1046" s="13">
        <v>2.9139586556480579E-2</v>
      </c>
      <c r="V1046" s="13">
        <v>0</v>
      </c>
      <c r="W1046" s="147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53"/>
    </row>
    <row r="1047" spans="1:65">
      <c r="A1047" s="29"/>
      <c r="B1047" s="3" t="s">
        <v>274</v>
      </c>
      <c r="C1047" s="28"/>
      <c r="D1047" s="13">
        <v>-3.735959882685902E-2</v>
      </c>
      <c r="E1047" s="13">
        <v>4.8208436832975599E-2</v>
      </c>
      <c r="F1047" s="13">
        <v>-4.4490268465178673E-2</v>
      </c>
      <c r="G1047" s="13">
        <v>1.968575827969743E-2</v>
      </c>
      <c r="H1047" s="13">
        <v>1.8590841838985739E-3</v>
      </c>
      <c r="I1047" s="13">
        <v>0.53309397223870625</v>
      </c>
      <c r="J1047" s="13">
        <v>-1.5967589911900171E-2</v>
      </c>
      <c r="K1047" s="13">
        <v>-4.4490268465178673E-2</v>
      </c>
      <c r="L1047" s="13">
        <v>-4.4490268465178673E-2</v>
      </c>
      <c r="M1047" s="13">
        <v>6.2469776109614905E-2</v>
      </c>
      <c r="N1047" s="13">
        <v>6.2469776109614905E-2</v>
      </c>
      <c r="O1047" s="13">
        <v>-9.4404955933415469E-2</v>
      </c>
      <c r="P1047" s="13">
        <v>-8.8369202735806285E-3</v>
      </c>
      <c r="Q1047" s="13">
        <v>0.2692591956208823</v>
      </c>
      <c r="R1047" s="13">
        <v>-8.3361342756070433E-2</v>
      </c>
      <c r="S1047" s="13">
        <v>0.62579267753686008</v>
      </c>
      <c r="T1047" s="13">
        <v>3.5942155266529552E-2</v>
      </c>
      <c r="U1047" s="13">
        <v>0.10525379393953238</v>
      </c>
      <c r="V1047" s="13">
        <v>-0.14431964340165238</v>
      </c>
      <c r="W1047" s="147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53"/>
    </row>
    <row r="1048" spans="1:65">
      <c r="A1048" s="29"/>
      <c r="B1048" s="45" t="s">
        <v>275</v>
      </c>
      <c r="C1048" s="46"/>
      <c r="D1048" s="44">
        <v>0.61</v>
      </c>
      <c r="E1048" s="44">
        <v>0.47</v>
      </c>
      <c r="F1048" s="44">
        <v>0.7</v>
      </c>
      <c r="G1048" s="44">
        <v>0.11</v>
      </c>
      <c r="H1048" s="44">
        <v>0.11</v>
      </c>
      <c r="I1048" s="44">
        <v>6.59</v>
      </c>
      <c r="J1048" s="44">
        <v>0.34</v>
      </c>
      <c r="K1048" s="44">
        <v>0.7</v>
      </c>
      <c r="L1048" s="44">
        <v>0.7</v>
      </c>
      <c r="M1048" s="44">
        <v>0.65</v>
      </c>
      <c r="N1048" s="44">
        <v>0.65</v>
      </c>
      <c r="O1048" s="44">
        <v>1.33</v>
      </c>
      <c r="P1048" s="44">
        <v>0.25</v>
      </c>
      <c r="Q1048" s="44">
        <v>3.26</v>
      </c>
      <c r="R1048" s="44">
        <v>1.19</v>
      </c>
      <c r="S1048" s="44">
        <v>7.75</v>
      </c>
      <c r="T1048" s="44">
        <v>0.32</v>
      </c>
      <c r="U1048" s="44">
        <v>1.19</v>
      </c>
      <c r="V1048" s="44" t="s">
        <v>276</v>
      </c>
      <c r="W1048" s="147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53"/>
    </row>
    <row r="1049" spans="1:65">
      <c r="B1049" s="30" t="s">
        <v>296</v>
      </c>
      <c r="C1049" s="20"/>
      <c r="D1049" s="20"/>
      <c r="E1049" s="20"/>
      <c r="F1049" s="20"/>
      <c r="G1049" s="20"/>
      <c r="H1049" s="20"/>
      <c r="I1049" s="20"/>
      <c r="J1049" s="20"/>
      <c r="K1049" s="20"/>
      <c r="L1049" s="20"/>
      <c r="M1049" s="20"/>
      <c r="N1049" s="20"/>
      <c r="O1049" s="20"/>
      <c r="P1049" s="20"/>
      <c r="Q1049" s="20"/>
      <c r="R1049" s="20"/>
      <c r="S1049" s="20"/>
      <c r="T1049" s="20"/>
      <c r="U1049" s="20"/>
      <c r="V1049" s="20"/>
      <c r="BM1049" s="53"/>
    </row>
    <row r="1050" spans="1:65">
      <c r="BM1050" s="53"/>
    </row>
    <row r="1051" spans="1:65" ht="15">
      <c r="B1051" s="8" t="s">
        <v>547</v>
      </c>
      <c r="BM1051" s="27" t="s">
        <v>66</v>
      </c>
    </row>
    <row r="1052" spans="1:65" ht="15">
      <c r="A1052" s="24" t="s">
        <v>38</v>
      </c>
      <c r="B1052" s="18" t="s">
        <v>118</v>
      </c>
      <c r="C1052" s="15" t="s">
        <v>119</v>
      </c>
      <c r="D1052" s="16" t="s">
        <v>244</v>
      </c>
      <c r="E1052" s="17" t="s">
        <v>244</v>
      </c>
      <c r="F1052" s="17" t="s">
        <v>244</v>
      </c>
      <c r="G1052" s="17" t="s">
        <v>244</v>
      </c>
      <c r="H1052" s="17" t="s">
        <v>244</v>
      </c>
      <c r="I1052" s="17" t="s">
        <v>244</v>
      </c>
      <c r="J1052" s="17" t="s">
        <v>244</v>
      </c>
      <c r="K1052" s="17" t="s">
        <v>244</v>
      </c>
      <c r="L1052" s="17" t="s">
        <v>244</v>
      </c>
      <c r="M1052" s="17" t="s">
        <v>244</v>
      </c>
      <c r="N1052" s="17" t="s">
        <v>244</v>
      </c>
      <c r="O1052" s="17" t="s">
        <v>244</v>
      </c>
      <c r="P1052" s="17" t="s">
        <v>244</v>
      </c>
      <c r="Q1052" s="17" t="s">
        <v>244</v>
      </c>
      <c r="R1052" s="17" t="s">
        <v>244</v>
      </c>
      <c r="S1052" s="17" t="s">
        <v>244</v>
      </c>
      <c r="T1052" s="17" t="s">
        <v>244</v>
      </c>
      <c r="U1052" s="17" t="s">
        <v>244</v>
      </c>
      <c r="V1052" s="17" t="s">
        <v>244</v>
      </c>
      <c r="W1052" s="147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7">
        <v>1</v>
      </c>
    </row>
    <row r="1053" spans="1:65">
      <c r="A1053" s="29"/>
      <c r="B1053" s="19" t="s">
        <v>245</v>
      </c>
      <c r="C1053" s="9" t="s">
        <v>245</v>
      </c>
      <c r="D1053" s="145" t="s">
        <v>247</v>
      </c>
      <c r="E1053" s="146" t="s">
        <v>248</v>
      </c>
      <c r="F1053" s="146" t="s">
        <v>249</v>
      </c>
      <c r="G1053" s="146" t="s">
        <v>250</v>
      </c>
      <c r="H1053" s="146" t="s">
        <v>287</v>
      </c>
      <c r="I1053" s="146" t="s">
        <v>252</v>
      </c>
      <c r="J1053" s="146" t="s">
        <v>253</v>
      </c>
      <c r="K1053" s="146" t="s">
        <v>254</v>
      </c>
      <c r="L1053" s="146" t="s">
        <v>255</v>
      </c>
      <c r="M1053" s="146" t="s">
        <v>256</v>
      </c>
      <c r="N1053" s="146" t="s">
        <v>257</v>
      </c>
      <c r="O1053" s="146" t="s">
        <v>258</v>
      </c>
      <c r="P1053" s="146" t="s">
        <v>260</v>
      </c>
      <c r="Q1053" s="146" t="s">
        <v>261</v>
      </c>
      <c r="R1053" s="146" t="s">
        <v>262</v>
      </c>
      <c r="S1053" s="146" t="s">
        <v>263</v>
      </c>
      <c r="T1053" s="146" t="s">
        <v>288</v>
      </c>
      <c r="U1053" s="146" t="s">
        <v>290</v>
      </c>
      <c r="V1053" s="146" t="s">
        <v>264</v>
      </c>
      <c r="W1053" s="147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7" t="s">
        <v>3</v>
      </c>
    </row>
    <row r="1054" spans="1:65">
      <c r="A1054" s="29"/>
      <c r="B1054" s="19"/>
      <c r="C1054" s="9"/>
      <c r="D1054" s="10" t="s">
        <v>291</v>
      </c>
      <c r="E1054" s="11" t="s">
        <v>291</v>
      </c>
      <c r="F1054" s="11" t="s">
        <v>292</v>
      </c>
      <c r="G1054" s="11" t="s">
        <v>291</v>
      </c>
      <c r="H1054" s="11" t="s">
        <v>291</v>
      </c>
      <c r="I1054" s="11" t="s">
        <v>292</v>
      </c>
      <c r="J1054" s="11" t="s">
        <v>291</v>
      </c>
      <c r="K1054" s="11" t="s">
        <v>291</v>
      </c>
      <c r="L1054" s="11" t="s">
        <v>291</v>
      </c>
      <c r="M1054" s="11" t="s">
        <v>292</v>
      </c>
      <c r="N1054" s="11" t="s">
        <v>292</v>
      </c>
      <c r="O1054" s="11" t="s">
        <v>291</v>
      </c>
      <c r="P1054" s="11" t="s">
        <v>292</v>
      </c>
      <c r="Q1054" s="11" t="s">
        <v>292</v>
      </c>
      <c r="R1054" s="11" t="s">
        <v>292</v>
      </c>
      <c r="S1054" s="11" t="s">
        <v>292</v>
      </c>
      <c r="T1054" s="11" t="s">
        <v>121</v>
      </c>
      <c r="U1054" s="11" t="s">
        <v>291</v>
      </c>
      <c r="V1054" s="11" t="s">
        <v>291</v>
      </c>
      <c r="W1054" s="147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7">
        <v>1</v>
      </c>
    </row>
    <row r="1055" spans="1:65">
      <c r="A1055" s="29"/>
      <c r="B1055" s="19"/>
      <c r="C1055" s="9"/>
      <c r="D1055" s="25"/>
      <c r="E1055" s="25"/>
      <c r="F1055" s="25"/>
      <c r="G1055" s="25"/>
      <c r="H1055" s="25"/>
      <c r="I1055" s="25"/>
      <c r="J1055" s="25"/>
      <c r="K1055" s="25"/>
      <c r="L1055" s="25"/>
      <c r="M1055" s="25"/>
      <c r="N1055" s="25"/>
      <c r="O1055" s="25"/>
      <c r="P1055" s="25"/>
      <c r="Q1055" s="25"/>
      <c r="R1055" s="25"/>
      <c r="S1055" s="25"/>
      <c r="T1055" s="25"/>
      <c r="U1055" s="25"/>
      <c r="V1055" s="25"/>
      <c r="W1055" s="147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7">
        <v>2</v>
      </c>
    </row>
    <row r="1056" spans="1:65">
      <c r="A1056" s="29"/>
      <c r="B1056" s="18">
        <v>1</v>
      </c>
      <c r="C1056" s="14">
        <v>1</v>
      </c>
      <c r="D1056" s="210">
        <v>17.600000000000001</v>
      </c>
      <c r="E1056" s="210">
        <v>20.2</v>
      </c>
      <c r="F1056" s="210">
        <v>17.55</v>
      </c>
      <c r="G1056" s="210">
        <v>18.2</v>
      </c>
      <c r="H1056" s="210">
        <v>14.51</v>
      </c>
      <c r="I1056" s="210">
        <v>19.7</v>
      </c>
      <c r="J1056" s="210">
        <v>19.2</v>
      </c>
      <c r="K1056" s="210">
        <v>16.600000000000001</v>
      </c>
      <c r="L1056" s="210">
        <v>19.5</v>
      </c>
      <c r="M1056" s="210">
        <v>16.600000000000001</v>
      </c>
      <c r="N1056" s="210">
        <v>20.58</v>
      </c>
      <c r="O1056" s="210">
        <v>18.2</v>
      </c>
      <c r="P1056" s="210">
        <v>18.2</v>
      </c>
      <c r="Q1056" s="210">
        <v>19.899999999999999</v>
      </c>
      <c r="R1056" s="210">
        <v>17.051715685605505</v>
      </c>
      <c r="S1056" s="210">
        <v>17.5</v>
      </c>
      <c r="T1056" s="210">
        <v>17.018081320690062</v>
      </c>
      <c r="U1056" s="210">
        <v>18.8</v>
      </c>
      <c r="V1056" s="210">
        <v>18.3</v>
      </c>
      <c r="W1056" s="212"/>
      <c r="X1056" s="213"/>
      <c r="Y1056" s="213"/>
      <c r="Z1056" s="213"/>
      <c r="AA1056" s="213"/>
      <c r="AB1056" s="213"/>
      <c r="AC1056" s="213"/>
      <c r="AD1056" s="213"/>
      <c r="AE1056" s="213"/>
      <c r="AF1056" s="213"/>
      <c r="AG1056" s="213"/>
      <c r="AH1056" s="213"/>
      <c r="AI1056" s="213"/>
      <c r="AJ1056" s="213"/>
      <c r="AK1056" s="213"/>
      <c r="AL1056" s="213"/>
      <c r="AM1056" s="213"/>
      <c r="AN1056" s="213"/>
      <c r="AO1056" s="213"/>
      <c r="AP1056" s="213"/>
      <c r="AQ1056" s="213"/>
      <c r="AR1056" s="213"/>
      <c r="AS1056" s="213"/>
      <c r="AT1056" s="213"/>
      <c r="AU1056" s="213"/>
      <c r="AV1056" s="213"/>
      <c r="AW1056" s="213"/>
      <c r="AX1056" s="213"/>
      <c r="AY1056" s="213"/>
      <c r="AZ1056" s="213"/>
      <c r="BA1056" s="213"/>
      <c r="BB1056" s="213"/>
      <c r="BC1056" s="213"/>
      <c r="BD1056" s="213"/>
      <c r="BE1056" s="213"/>
      <c r="BF1056" s="213"/>
      <c r="BG1056" s="213"/>
      <c r="BH1056" s="213"/>
      <c r="BI1056" s="213"/>
      <c r="BJ1056" s="213"/>
      <c r="BK1056" s="213"/>
      <c r="BL1056" s="213"/>
      <c r="BM1056" s="214">
        <v>1</v>
      </c>
    </row>
    <row r="1057" spans="1:65">
      <c r="A1057" s="29"/>
      <c r="B1057" s="19">
        <v>1</v>
      </c>
      <c r="C1057" s="9">
        <v>2</v>
      </c>
      <c r="D1057" s="216">
        <v>17.7</v>
      </c>
      <c r="E1057" s="216">
        <v>19.399999999999999</v>
      </c>
      <c r="F1057" s="216">
        <v>17.46</v>
      </c>
      <c r="G1057" s="216">
        <v>18.899999999999999</v>
      </c>
      <c r="H1057" s="216">
        <v>15.319999999999999</v>
      </c>
      <c r="I1057" s="216">
        <v>19.899999999999999</v>
      </c>
      <c r="J1057" s="216">
        <v>19</v>
      </c>
      <c r="K1057" s="216">
        <v>16.600000000000001</v>
      </c>
      <c r="L1057" s="216">
        <v>20.2</v>
      </c>
      <c r="M1057" s="216">
        <v>16.399999999999999</v>
      </c>
      <c r="N1057" s="216">
        <v>20.23</v>
      </c>
      <c r="O1057" s="216">
        <v>19</v>
      </c>
      <c r="P1057" s="216">
        <v>18.2</v>
      </c>
      <c r="Q1057" s="216">
        <v>19.899999999999999</v>
      </c>
      <c r="R1057" s="216">
        <v>17.211745444895737</v>
      </c>
      <c r="S1057" s="216">
        <v>17.600000000000001</v>
      </c>
      <c r="T1057" s="216">
        <v>17.348888720468256</v>
      </c>
      <c r="U1057" s="216">
        <v>18.7</v>
      </c>
      <c r="V1057" s="216">
        <v>18.399999999999999</v>
      </c>
      <c r="W1057" s="212"/>
      <c r="X1057" s="213"/>
      <c r="Y1057" s="213"/>
      <c r="Z1057" s="213"/>
      <c r="AA1057" s="213"/>
      <c r="AB1057" s="213"/>
      <c r="AC1057" s="213"/>
      <c r="AD1057" s="213"/>
      <c r="AE1057" s="213"/>
      <c r="AF1057" s="213"/>
      <c r="AG1057" s="213"/>
      <c r="AH1057" s="213"/>
      <c r="AI1057" s="213"/>
      <c r="AJ1057" s="213"/>
      <c r="AK1057" s="213"/>
      <c r="AL1057" s="213"/>
      <c r="AM1057" s="213"/>
      <c r="AN1057" s="213"/>
      <c r="AO1057" s="213"/>
      <c r="AP1057" s="213"/>
      <c r="AQ1057" s="213"/>
      <c r="AR1057" s="213"/>
      <c r="AS1057" s="213"/>
      <c r="AT1057" s="213"/>
      <c r="AU1057" s="213"/>
      <c r="AV1057" s="213"/>
      <c r="AW1057" s="213"/>
      <c r="AX1057" s="213"/>
      <c r="AY1057" s="213"/>
      <c r="AZ1057" s="213"/>
      <c r="BA1057" s="213"/>
      <c r="BB1057" s="213"/>
      <c r="BC1057" s="213"/>
      <c r="BD1057" s="213"/>
      <c r="BE1057" s="213"/>
      <c r="BF1057" s="213"/>
      <c r="BG1057" s="213"/>
      <c r="BH1057" s="213"/>
      <c r="BI1057" s="213"/>
      <c r="BJ1057" s="213"/>
      <c r="BK1057" s="213"/>
      <c r="BL1057" s="213"/>
      <c r="BM1057" s="214">
        <v>17</v>
      </c>
    </row>
    <row r="1058" spans="1:65">
      <c r="A1058" s="29"/>
      <c r="B1058" s="19">
        <v>1</v>
      </c>
      <c r="C1058" s="9">
        <v>3</v>
      </c>
      <c r="D1058" s="216">
        <v>17.7</v>
      </c>
      <c r="E1058" s="216">
        <v>18.600000000000001</v>
      </c>
      <c r="F1058" s="216">
        <v>17.260000000000002</v>
      </c>
      <c r="G1058" s="216">
        <v>18.3</v>
      </c>
      <c r="H1058" s="216">
        <v>15.48</v>
      </c>
      <c r="I1058" s="216">
        <v>19.8</v>
      </c>
      <c r="J1058" s="216">
        <v>19.2</v>
      </c>
      <c r="K1058" s="216">
        <v>17.100000000000001</v>
      </c>
      <c r="L1058" s="216">
        <v>19.7</v>
      </c>
      <c r="M1058" s="216">
        <v>16.600000000000001</v>
      </c>
      <c r="N1058" s="216">
        <v>20.16</v>
      </c>
      <c r="O1058" s="216">
        <v>18.600000000000001</v>
      </c>
      <c r="P1058" s="216">
        <v>17.8</v>
      </c>
      <c r="Q1058" s="216">
        <v>19.8</v>
      </c>
      <c r="R1058" s="216">
        <v>17.249195044754408</v>
      </c>
      <c r="S1058" s="216">
        <v>18</v>
      </c>
      <c r="T1058" s="216">
        <v>16.676165214971462</v>
      </c>
      <c r="U1058" s="216">
        <v>18.8</v>
      </c>
      <c r="V1058" s="216">
        <v>18.8</v>
      </c>
      <c r="W1058" s="212"/>
      <c r="X1058" s="213"/>
      <c r="Y1058" s="213"/>
      <c r="Z1058" s="213"/>
      <c r="AA1058" s="213"/>
      <c r="AB1058" s="213"/>
      <c r="AC1058" s="213"/>
      <c r="AD1058" s="213"/>
      <c r="AE1058" s="213"/>
      <c r="AF1058" s="213"/>
      <c r="AG1058" s="213"/>
      <c r="AH1058" s="213"/>
      <c r="AI1058" s="213"/>
      <c r="AJ1058" s="213"/>
      <c r="AK1058" s="213"/>
      <c r="AL1058" s="213"/>
      <c r="AM1058" s="213"/>
      <c r="AN1058" s="213"/>
      <c r="AO1058" s="213"/>
      <c r="AP1058" s="213"/>
      <c r="AQ1058" s="213"/>
      <c r="AR1058" s="213"/>
      <c r="AS1058" s="213"/>
      <c r="AT1058" s="213"/>
      <c r="AU1058" s="213"/>
      <c r="AV1058" s="213"/>
      <c r="AW1058" s="213"/>
      <c r="AX1058" s="213"/>
      <c r="AY1058" s="213"/>
      <c r="AZ1058" s="213"/>
      <c r="BA1058" s="213"/>
      <c r="BB1058" s="213"/>
      <c r="BC1058" s="213"/>
      <c r="BD1058" s="213"/>
      <c r="BE1058" s="213"/>
      <c r="BF1058" s="213"/>
      <c r="BG1058" s="213"/>
      <c r="BH1058" s="213"/>
      <c r="BI1058" s="213"/>
      <c r="BJ1058" s="213"/>
      <c r="BK1058" s="213"/>
      <c r="BL1058" s="213"/>
      <c r="BM1058" s="214">
        <v>16</v>
      </c>
    </row>
    <row r="1059" spans="1:65">
      <c r="A1059" s="29"/>
      <c r="B1059" s="19">
        <v>1</v>
      </c>
      <c r="C1059" s="9">
        <v>4</v>
      </c>
      <c r="D1059" s="216">
        <v>17.899999999999999</v>
      </c>
      <c r="E1059" s="216">
        <v>19.399999999999999</v>
      </c>
      <c r="F1059" s="216">
        <v>17.32</v>
      </c>
      <c r="G1059" s="216">
        <v>18.600000000000001</v>
      </c>
      <c r="H1059" s="216">
        <v>15.570000000000002</v>
      </c>
      <c r="I1059" s="216">
        <v>19</v>
      </c>
      <c r="J1059" s="216">
        <v>19.600000000000001</v>
      </c>
      <c r="K1059" s="216">
        <v>16.3</v>
      </c>
      <c r="L1059" s="216">
        <v>19.7</v>
      </c>
      <c r="M1059" s="216">
        <v>16.2</v>
      </c>
      <c r="N1059" s="216">
        <v>19.95</v>
      </c>
      <c r="O1059" s="216">
        <v>19.100000000000001</v>
      </c>
      <c r="P1059" s="216">
        <v>17.5</v>
      </c>
      <c r="Q1059" s="216">
        <v>19.600000000000001</v>
      </c>
      <c r="R1059" s="216">
        <v>17.37286718689278</v>
      </c>
      <c r="S1059" s="216">
        <v>18.100000000000001</v>
      </c>
      <c r="T1059" s="216">
        <v>17.180414944708001</v>
      </c>
      <c r="U1059" s="216">
        <v>18.7</v>
      </c>
      <c r="V1059" s="216">
        <v>17.8</v>
      </c>
      <c r="W1059" s="212"/>
      <c r="X1059" s="213"/>
      <c r="Y1059" s="213"/>
      <c r="Z1059" s="213"/>
      <c r="AA1059" s="213"/>
      <c r="AB1059" s="213"/>
      <c r="AC1059" s="213"/>
      <c r="AD1059" s="213"/>
      <c r="AE1059" s="213"/>
      <c r="AF1059" s="213"/>
      <c r="AG1059" s="213"/>
      <c r="AH1059" s="213"/>
      <c r="AI1059" s="213"/>
      <c r="AJ1059" s="213"/>
      <c r="AK1059" s="213"/>
      <c r="AL1059" s="213"/>
      <c r="AM1059" s="213"/>
      <c r="AN1059" s="213"/>
      <c r="AO1059" s="213"/>
      <c r="AP1059" s="213"/>
      <c r="AQ1059" s="213"/>
      <c r="AR1059" s="213"/>
      <c r="AS1059" s="213"/>
      <c r="AT1059" s="213"/>
      <c r="AU1059" s="213"/>
      <c r="AV1059" s="213"/>
      <c r="AW1059" s="213"/>
      <c r="AX1059" s="213"/>
      <c r="AY1059" s="213"/>
      <c r="AZ1059" s="213"/>
      <c r="BA1059" s="213"/>
      <c r="BB1059" s="213"/>
      <c r="BC1059" s="213"/>
      <c r="BD1059" s="213"/>
      <c r="BE1059" s="213"/>
      <c r="BF1059" s="213"/>
      <c r="BG1059" s="213"/>
      <c r="BH1059" s="213"/>
      <c r="BI1059" s="213"/>
      <c r="BJ1059" s="213"/>
      <c r="BK1059" s="213"/>
      <c r="BL1059" s="213"/>
      <c r="BM1059" s="214">
        <v>18.165610571185017</v>
      </c>
    </row>
    <row r="1060" spans="1:65">
      <c r="A1060" s="29"/>
      <c r="B1060" s="19">
        <v>1</v>
      </c>
      <c r="C1060" s="9">
        <v>5</v>
      </c>
      <c r="D1060" s="216">
        <v>18.3</v>
      </c>
      <c r="E1060" s="216">
        <v>19.399999999999999</v>
      </c>
      <c r="F1060" s="216">
        <v>17.649999999999999</v>
      </c>
      <c r="G1060" s="216">
        <v>18</v>
      </c>
      <c r="H1060" s="216">
        <v>16.39</v>
      </c>
      <c r="I1060" s="216">
        <v>19.2</v>
      </c>
      <c r="J1060" s="216">
        <v>19.2</v>
      </c>
      <c r="K1060" s="216">
        <v>16.5</v>
      </c>
      <c r="L1060" s="216">
        <v>19.5</v>
      </c>
      <c r="M1060" s="216">
        <v>16.3</v>
      </c>
      <c r="N1060" s="216">
        <v>18.920000000000002</v>
      </c>
      <c r="O1060" s="216">
        <v>18.8</v>
      </c>
      <c r="P1060" s="216">
        <v>18</v>
      </c>
      <c r="Q1060" s="216">
        <v>20</v>
      </c>
      <c r="R1060" s="216">
        <v>17.332388046875074</v>
      </c>
      <c r="S1060" s="216">
        <v>17.7</v>
      </c>
      <c r="T1060" s="216">
        <v>17.30633072509411</v>
      </c>
      <c r="U1060" s="216">
        <v>18.100000000000001</v>
      </c>
      <c r="V1060" s="216">
        <v>18.2</v>
      </c>
      <c r="W1060" s="212"/>
      <c r="X1060" s="213"/>
      <c r="Y1060" s="213"/>
      <c r="Z1060" s="213"/>
      <c r="AA1060" s="213"/>
      <c r="AB1060" s="213"/>
      <c r="AC1060" s="213"/>
      <c r="AD1060" s="213"/>
      <c r="AE1060" s="213"/>
      <c r="AF1060" s="213"/>
      <c r="AG1060" s="213"/>
      <c r="AH1060" s="213"/>
      <c r="AI1060" s="213"/>
      <c r="AJ1060" s="213"/>
      <c r="AK1060" s="213"/>
      <c r="AL1060" s="213"/>
      <c r="AM1060" s="213"/>
      <c r="AN1060" s="213"/>
      <c r="AO1060" s="213"/>
      <c r="AP1060" s="213"/>
      <c r="AQ1060" s="213"/>
      <c r="AR1060" s="213"/>
      <c r="AS1060" s="213"/>
      <c r="AT1060" s="213"/>
      <c r="AU1060" s="213"/>
      <c r="AV1060" s="213"/>
      <c r="AW1060" s="213"/>
      <c r="AX1060" s="213"/>
      <c r="AY1060" s="213"/>
      <c r="AZ1060" s="213"/>
      <c r="BA1060" s="213"/>
      <c r="BB1060" s="213"/>
      <c r="BC1060" s="213"/>
      <c r="BD1060" s="213"/>
      <c r="BE1060" s="213"/>
      <c r="BF1060" s="213"/>
      <c r="BG1060" s="213"/>
      <c r="BH1060" s="213"/>
      <c r="BI1060" s="213"/>
      <c r="BJ1060" s="213"/>
      <c r="BK1060" s="213"/>
      <c r="BL1060" s="213"/>
      <c r="BM1060" s="214">
        <v>72</v>
      </c>
    </row>
    <row r="1061" spans="1:65">
      <c r="A1061" s="29"/>
      <c r="B1061" s="19">
        <v>1</v>
      </c>
      <c r="C1061" s="9">
        <v>6</v>
      </c>
      <c r="D1061" s="216">
        <v>18.100000000000001</v>
      </c>
      <c r="E1061" s="216">
        <v>18.899999999999999</v>
      </c>
      <c r="F1061" s="216">
        <v>17.53</v>
      </c>
      <c r="G1061" s="216">
        <v>18.399999999999999</v>
      </c>
      <c r="H1061" s="216">
        <v>15.79</v>
      </c>
      <c r="I1061" s="216">
        <v>18.7</v>
      </c>
      <c r="J1061" s="216">
        <v>19.3</v>
      </c>
      <c r="K1061" s="216">
        <v>16.8</v>
      </c>
      <c r="L1061" s="216">
        <v>20</v>
      </c>
      <c r="M1061" s="216">
        <v>16.3</v>
      </c>
      <c r="N1061" s="216">
        <v>18.96</v>
      </c>
      <c r="O1061" s="216">
        <v>19</v>
      </c>
      <c r="P1061" s="216">
        <v>17.8</v>
      </c>
      <c r="Q1061" s="216">
        <v>19.600000000000001</v>
      </c>
      <c r="R1061" s="216">
        <v>17.677006681231408</v>
      </c>
      <c r="S1061" s="216">
        <v>17.600000000000001</v>
      </c>
      <c r="T1061" s="216">
        <v>16.824806098905338</v>
      </c>
      <c r="U1061" s="216">
        <v>18.100000000000001</v>
      </c>
      <c r="V1061" s="216">
        <v>17.5</v>
      </c>
      <c r="W1061" s="212"/>
      <c r="X1061" s="213"/>
      <c r="Y1061" s="213"/>
      <c r="Z1061" s="213"/>
      <c r="AA1061" s="213"/>
      <c r="AB1061" s="213"/>
      <c r="AC1061" s="213"/>
      <c r="AD1061" s="213"/>
      <c r="AE1061" s="213"/>
      <c r="AF1061" s="213"/>
      <c r="AG1061" s="213"/>
      <c r="AH1061" s="213"/>
      <c r="AI1061" s="213"/>
      <c r="AJ1061" s="213"/>
      <c r="AK1061" s="213"/>
      <c r="AL1061" s="213"/>
      <c r="AM1061" s="213"/>
      <c r="AN1061" s="213"/>
      <c r="AO1061" s="213"/>
      <c r="AP1061" s="213"/>
      <c r="AQ1061" s="213"/>
      <c r="AR1061" s="213"/>
      <c r="AS1061" s="213"/>
      <c r="AT1061" s="213"/>
      <c r="AU1061" s="213"/>
      <c r="AV1061" s="213"/>
      <c r="AW1061" s="213"/>
      <c r="AX1061" s="213"/>
      <c r="AY1061" s="213"/>
      <c r="AZ1061" s="213"/>
      <c r="BA1061" s="213"/>
      <c r="BB1061" s="213"/>
      <c r="BC1061" s="213"/>
      <c r="BD1061" s="213"/>
      <c r="BE1061" s="213"/>
      <c r="BF1061" s="213"/>
      <c r="BG1061" s="213"/>
      <c r="BH1061" s="213"/>
      <c r="BI1061" s="213"/>
      <c r="BJ1061" s="213"/>
      <c r="BK1061" s="213"/>
      <c r="BL1061" s="213"/>
      <c r="BM1061" s="218"/>
    </row>
    <row r="1062" spans="1:65">
      <c r="A1062" s="29"/>
      <c r="B1062" s="20" t="s">
        <v>271</v>
      </c>
      <c r="C1062" s="12"/>
      <c r="D1062" s="219">
        <v>17.883333333333336</v>
      </c>
      <c r="E1062" s="219">
        <v>19.316666666666666</v>
      </c>
      <c r="F1062" s="219">
        <v>17.46166666666667</v>
      </c>
      <c r="G1062" s="219">
        <v>18.400000000000002</v>
      </c>
      <c r="H1062" s="219">
        <v>15.51</v>
      </c>
      <c r="I1062" s="219">
        <v>19.383333333333333</v>
      </c>
      <c r="J1062" s="219">
        <v>19.25</v>
      </c>
      <c r="K1062" s="219">
        <v>16.650000000000002</v>
      </c>
      <c r="L1062" s="219">
        <v>19.766666666666669</v>
      </c>
      <c r="M1062" s="219">
        <v>16.399999999999999</v>
      </c>
      <c r="N1062" s="219">
        <v>19.8</v>
      </c>
      <c r="O1062" s="219">
        <v>18.783333333333335</v>
      </c>
      <c r="P1062" s="219">
        <v>17.916666666666668</v>
      </c>
      <c r="Q1062" s="219">
        <v>19.799999999999997</v>
      </c>
      <c r="R1062" s="219">
        <v>17.315819681709154</v>
      </c>
      <c r="S1062" s="219">
        <v>17.75</v>
      </c>
      <c r="T1062" s="219">
        <v>17.05911450413954</v>
      </c>
      <c r="U1062" s="219">
        <v>18.533333333333331</v>
      </c>
      <c r="V1062" s="219">
        <v>18.166666666666668</v>
      </c>
      <c r="W1062" s="212"/>
      <c r="X1062" s="213"/>
      <c r="Y1062" s="213"/>
      <c r="Z1062" s="213"/>
      <c r="AA1062" s="213"/>
      <c r="AB1062" s="213"/>
      <c r="AC1062" s="213"/>
      <c r="AD1062" s="213"/>
      <c r="AE1062" s="213"/>
      <c r="AF1062" s="213"/>
      <c r="AG1062" s="213"/>
      <c r="AH1062" s="213"/>
      <c r="AI1062" s="213"/>
      <c r="AJ1062" s="213"/>
      <c r="AK1062" s="213"/>
      <c r="AL1062" s="213"/>
      <c r="AM1062" s="213"/>
      <c r="AN1062" s="213"/>
      <c r="AO1062" s="213"/>
      <c r="AP1062" s="213"/>
      <c r="AQ1062" s="213"/>
      <c r="AR1062" s="213"/>
      <c r="AS1062" s="213"/>
      <c r="AT1062" s="213"/>
      <c r="AU1062" s="213"/>
      <c r="AV1062" s="213"/>
      <c r="AW1062" s="213"/>
      <c r="AX1062" s="213"/>
      <c r="AY1062" s="213"/>
      <c r="AZ1062" s="213"/>
      <c r="BA1062" s="213"/>
      <c r="BB1062" s="213"/>
      <c r="BC1062" s="213"/>
      <c r="BD1062" s="213"/>
      <c r="BE1062" s="213"/>
      <c r="BF1062" s="213"/>
      <c r="BG1062" s="213"/>
      <c r="BH1062" s="213"/>
      <c r="BI1062" s="213"/>
      <c r="BJ1062" s="213"/>
      <c r="BK1062" s="213"/>
      <c r="BL1062" s="213"/>
      <c r="BM1062" s="218"/>
    </row>
    <row r="1063" spans="1:65">
      <c r="A1063" s="29"/>
      <c r="B1063" s="3" t="s">
        <v>272</v>
      </c>
      <c r="C1063" s="28"/>
      <c r="D1063" s="216">
        <v>17.799999999999997</v>
      </c>
      <c r="E1063" s="216">
        <v>19.399999999999999</v>
      </c>
      <c r="F1063" s="216">
        <v>17.495000000000001</v>
      </c>
      <c r="G1063" s="216">
        <v>18.350000000000001</v>
      </c>
      <c r="H1063" s="216">
        <v>15.525000000000002</v>
      </c>
      <c r="I1063" s="216">
        <v>19.45</v>
      </c>
      <c r="J1063" s="216">
        <v>19.2</v>
      </c>
      <c r="K1063" s="216">
        <v>16.600000000000001</v>
      </c>
      <c r="L1063" s="216">
        <v>19.7</v>
      </c>
      <c r="M1063" s="216">
        <v>16.350000000000001</v>
      </c>
      <c r="N1063" s="216">
        <v>20.055</v>
      </c>
      <c r="O1063" s="216">
        <v>18.899999999999999</v>
      </c>
      <c r="P1063" s="216">
        <v>17.899999999999999</v>
      </c>
      <c r="Q1063" s="216">
        <v>19.850000000000001</v>
      </c>
      <c r="R1063" s="216">
        <v>17.290791545814741</v>
      </c>
      <c r="S1063" s="216">
        <v>17.649999999999999</v>
      </c>
      <c r="T1063" s="216">
        <v>17.099248132699032</v>
      </c>
      <c r="U1063" s="216">
        <v>18.7</v>
      </c>
      <c r="V1063" s="216">
        <v>18.25</v>
      </c>
      <c r="W1063" s="212"/>
      <c r="X1063" s="213"/>
      <c r="Y1063" s="213"/>
      <c r="Z1063" s="213"/>
      <c r="AA1063" s="213"/>
      <c r="AB1063" s="213"/>
      <c r="AC1063" s="213"/>
      <c r="AD1063" s="213"/>
      <c r="AE1063" s="213"/>
      <c r="AF1063" s="213"/>
      <c r="AG1063" s="213"/>
      <c r="AH1063" s="213"/>
      <c r="AI1063" s="213"/>
      <c r="AJ1063" s="213"/>
      <c r="AK1063" s="213"/>
      <c r="AL1063" s="213"/>
      <c r="AM1063" s="213"/>
      <c r="AN1063" s="213"/>
      <c r="AO1063" s="213"/>
      <c r="AP1063" s="213"/>
      <c r="AQ1063" s="213"/>
      <c r="AR1063" s="213"/>
      <c r="AS1063" s="213"/>
      <c r="AT1063" s="213"/>
      <c r="AU1063" s="213"/>
      <c r="AV1063" s="213"/>
      <c r="AW1063" s="213"/>
      <c r="AX1063" s="213"/>
      <c r="AY1063" s="213"/>
      <c r="AZ1063" s="213"/>
      <c r="BA1063" s="213"/>
      <c r="BB1063" s="213"/>
      <c r="BC1063" s="213"/>
      <c r="BD1063" s="213"/>
      <c r="BE1063" s="213"/>
      <c r="BF1063" s="213"/>
      <c r="BG1063" s="213"/>
      <c r="BH1063" s="213"/>
      <c r="BI1063" s="213"/>
      <c r="BJ1063" s="213"/>
      <c r="BK1063" s="213"/>
      <c r="BL1063" s="213"/>
      <c r="BM1063" s="218"/>
    </row>
    <row r="1064" spans="1:65">
      <c r="A1064" s="29"/>
      <c r="B1064" s="3" t="s">
        <v>273</v>
      </c>
      <c r="C1064" s="28"/>
      <c r="D1064" s="23">
        <v>0.27141603981096413</v>
      </c>
      <c r="E1064" s="23">
        <v>0.54558836742242411</v>
      </c>
      <c r="F1064" s="23">
        <v>0.1474336008739747</v>
      </c>
      <c r="G1064" s="23">
        <v>0.31622776601683772</v>
      </c>
      <c r="H1064" s="23">
        <v>0.6153698075141486</v>
      </c>
      <c r="I1064" s="23">
        <v>0.48751068364361683</v>
      </c>
      <c r="J1064" s="23">
        <v>0.19748417658131562</v>
      </c>
      <c r="K1064" s="23">
        <v>0.27386127875258331</v>
      </c>
      <c r="L1064" s="23">
        <v>0.28047578623950159</v>
      </c>
      <c r="M1064" s="23">
        <v>0.16733200530681577</v>
      </c>
      <c r="N1064" s="23">
        <v>0.69647684814356792</v>
      </c>
      <c r="O1064" s="23">
        <v>0.33714487489307454</v>
      </c>
      <c r="P1064" s="23">
        <v>0.27141603981096335</v>
      </c>
      <c r="Q1064" s="23">
        <v>0.16733200530681408</v>
      </c>
      <c r="R1064" s="23">
        <v>0.2092874515929701</v>
      </c>
      <c r="S1064" s="23">
        <v>0.24289915602982246</v>
      </c>
      <c r="T1064" s="23">
        <v>0.26945614196592849</v>
      </c>
      <c r="U1064" s="23">
        <v>0.33862466931200719</v>
      </c>
      <c r="V1064" s="23">
        <v>0.45898438608156011</v>
      </c>
      <c r="W1064" s="147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53"/>
    </row>
    <row r="1065" spans="1:65">
      <c r="A1065" s="29"/>
      <c r="B1065" s="3" t="s">
        <v>86</v>
      </c>
      <c r="C1065" s="28"/>
      <c r="D1065" s="13">
        <v>1.5177038572840489E-2</v>
      </c>
      <c r="E1065" s="13">
        <v>2.8244436622386064E-2</v>
      </c>
      <c r="F1065" s="13">
        <v>8.4432719790383508E-3</v>
      </c>
      <c r="G1065" s="13">
        <v>1.7186291631349875E-2</v>
      </c>
      <c r="H1065" s="13">
        <v>3.9675680690789722E-2</v>
      </c>
      <c r="I1065" s="13">
        <v>2.5151024091674128E-2</v>
      </c>
      <c r="J1065" s="13">
        <v>1.0258918263964448E-2</v>
      </c>
      <c r="K1065" s="13">
        <v>1.6448124850005002E-2</v>
      </c>
      <c r="L1065" s="13">
        <v>1.4189331512959607E-2</v>
      </c>
      <c r="M1065" s="13">
        <v>1.0203171055293645E-2</v>
      </c>
      <c r="N1065" s="13">
        <v>3.5175598391089288E-2</v>
      </c>
      <c r="O1065" s="13">
        <v>1.7949150393597579E-2</v>
      </c>
      <c r="P1065" s="13">
        <v>1.5148802222007256E-2</v>
      </c>
      <c r="Q1065" s="13">
        <v>8.4511113791320251E-3</v>
      </c>
      <c r="R1065" s="13">
        <v>1.2086488277193264E-2</v>
      </c>
      <c r="S1065" s="13">
        <v>1.3684459494637884E-2</v>
      </c>
      <c r="T1065" s="13">
        <v>1.5795435448923367E-2</v>
      </c>
      <c r="U1065" s="13">
        <v>1.8271115250647871E-2</v>
      </c>
      <c r="V1065" s="13">
        <v>2.5265195564122572E-2</v>
      </c>
      <c r="W1065" s="147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53"/>
    </row>
    <row r="1066" spans="1:65">
      <c r="A1066" s="29"/>
      <c r="B1066" s="3" t="s">
        <v>274</v>
      </c>
      <c r="C1066" s="28"/>
      <c r="D1066" s="13">
        <v>-1.5539099924306354E-2</v>
      </c>
      <c r="E1066" s="13">
        <v>6.3364569606457311E-2</v>
      </c>
      <c r="F1066" s="13">
        <v>-3.875145851882178E-2</v>
      </c>
      <c r="G1066" s="13">
        <v>1.2902920487945613E-2</v>
      </c>
      <c r="H1066" s="13">
        <v>-0.14618889691478065</v>
      </c>
      <c r="I1066" s="13">
        <v>6.7034507724167192E-2</v>
      </c>
      <c r="J1066" s="13">
        <v>5.9694631488747429E-2</v>
      </c>
      <c r="K1066" s="13">
        <v>-8.3432955101940487E-2</v>
      </c>
      <c r="L1066" s="13">
        <v>8.8136651900999619E-2</v>
      </c>
      <c r="M1066" s="13">
        <v>-9.719522304335293E-2</v>
      </c>
      <c r="N1066" s="13">
        <v>8.9971620959854448E-2</v>
      </c>
      <c r="O1066" s="13">
        <v>3.4005064664777818E-2</v>
      </c>
      <c r="P1066" s="13">
        <v>-1.3704130865451525E-2</v>
      </c>
      <c r="Q1066" s="13">
        <v>8.9971620959854226E-2</v>
      </c>
      <c r="R1066" s="13">
        <v>-4.678019966055158E-2</v>
      </c>
      <c r="S1066" s="13">
        <v>-2.287897615972645E-2</v>
      </c>
      <c r="T1066" s="13">
        <v>-6.0911581403195081E-2</v>
      </c>
      <c r="U1066" s="13">
        <v>2.0242796723365375E-2</v>
      </c>
      <c r="V1066" s="13">
        <v>5.8137075960695839E-5</v>
      </c>
      <c r="W1066" s="147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53"/>
    </row>
    <row r="1067" spans="1:65">
      <c r="A1067" s="29"/>
      <c r="B1067" s="45" t="s">
        <v>275</v>
      </c>
      <c r="C1067" s="46"/>
      <c r="D1067" s="44">
        <v>0.18</v>
      </c>
      <c r="E1067" s="44">
        <v>0.72</v>
      </c>
      <c r="F1067" s="44">
        <v>0.44</v>
      </c>
      <c r="G1067" s="44">
        <v>0.15</v>
      </c>
      <c r="H1067" s="44">
        <v>1.65</v>
      </c>
      <c r="I1067" s="44">
        <v>0.76</v>
      </c>
      <c r="J1067" s="44">
        <v>0.67</v>
      </c>
      <c r="K1067" s="44">
        <v>0.94</v>
      </c>
      <c r="L1067" s="44">
        <v>1</v>
      </c>
      <c r="M1067" s="44">
        <v>1.1000000000000001</v>
      </c>
      <c r="N1067" s="44">
        <v>1.02</v>
      </c>
      <c r="O1067" s="44">
        <v>0.38</v>
      </c>
      <c r="P1067" s="44">
        <v>0.16</v>
      </c>
      <c r="Q1067" s="44">
        <v>1.02</v>
      </c>
      <c r="R1067" s="44">
        <v>0.53</v>
      </c>
      <c r="S1067" s="44">
        <v>0.26</v>
      </c>
      <c r="T1067" s="44">
        <v>0.69</v>
      </c>
      <c r="U1067" s="44">
        <v>0.23</v>
      </c>
      <c r="V1067" s="44">
        <v>0</v>
      </c>
      <c r="W1067" s="147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53"/>
    </row>
    <row r="1068" spans="1:65">
      <c r="B1068" s="30"/>
      <c r="C1068" s="20"/>
      <c r="D1068" s="20"/>
      <c r="E1068" s="20"/>
      <c r="F1068" s="20"/>
      <c r="G1068" s="20"/>
      <c r="H1068" s="20"/>
      <c r="I1068" s="20"/>
      <c r="J1068" s="20"/>
      <c r="K1068" s="20"/>
      <c r="L1068" s="20"/>
      <c r="M1068" s="20"/>
      <c r="N1068" s="20"/>
      <c r="O1068" s="20"/>
      <c r="P1068" s="20"/>
      <c r="Q1068" s="20"/>
      <c r="R1068" s="20"/>
      <c r="S1068" s="20"/>
      <c r="T1068" s="20"/>
      <c r="U1068" s="20"/>
      <c r="V1068" s="20"/>
      <c r="BM1068" s="53"/>
    </row>
    <row r="1069" spans="1:65" ht="15">
      <c r="B1069" s="8" t="s">
        <v>548</v>
      </c>
      <c r="BM1069" s="27" t="s">
        <v>66</v>
      </c>
    </row>
    <row r="1070" spans="1:65" ht="15">
      <c r="A1070" s="24" t="s">
        <v>41</v>
      </c>
      <c r="B1070" s="18" t="s">
        <v>118</v>
      </c>
      <c r="C1070" s="15" t="s">
        <v>119</v>
      </c>
      <c r="D1070" s="16" t="s">
        <v>244</v>
      </c>
      <c r="E1070" s="17" t="s">
        <v>244</v>
      </c>
      <c r="F1070" s="17" t="s">
        <v>244</v>
      </c>
      <c r="G1070" s="17" t="s">
        <v>244</v>
      </c>
      <c r="H1070" s="17" t="s">
        <v>244</v>
      </c>
      <c r="I1070" s="17" t="s">
        <v>244</v>
      </c>
      <c r="J1070" s="17" t="s">
        <v>244</v>
      </c>
      <c r="K1070" s="17" t="s">
        <v>244</v>
      </c>
      <c r="L1070" s="17" t="s">
        <v>244</v>
      </c>
      <c r="M1070" s="17" t="s">
        <v>244</v>
      </c>
      <c r="N1070" s="17" t="s">
        <v>244</v>
      </c>
      <c r="O1070" s="17" t="s">
        <v>244</v>
      </c>
      <c r="P1070" s="147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7">
        <v>1</v>
      </c>
    </row>
    <row r="1071" spans="1:65">
      <c r="A1071" s="29"/>
      <c r="B1071" s="19" t="s">
        <v>245</v>
      </c>
      <c r="C1071" s="9" t="s">
        <v>245</v>
      </c>
      <c r="D1071" s="145" t="s">
        <v>247</v>
      </c>
      <c r="E1071" s="146" t="s">
        <v>249</v>
      </c>
      <c r="F1071" s="146" t="s">
        <v>287</v>
      </c>
      <c r="G1071" s="146" t="s">
        <v>251</v>
      </c>
      <c r="H1071" s="146" t="s">
        <v>252</v>
      </c>
      <c r="I1071" s="146" t="s">
        <v>254</v>
      </c>
      <c r="J1071" s="146" t="s">
        <v>257</v>
      </c>
      <c r="K1071" s="146" t="s">
        <v>260</v>
      </c>
      <c r="L1071" s="146" t="s">
        <v>261</v>
      </c>
      <c r="M1071" s="146" t="s">
        <v>262</v>
      </c>
      <c r="N1071" s="146" t="s">
        <v>263</v>
      </c>
      <c r="O1071" s="146" t="s">
        <v>264</v>
      </c>
      <c r="P1071" s="147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27" t="s">
        <v>3</v>
      </c>
    </row>
    <row r="1072" spans="1:65">
      <c r="A1072" s="29"/>
      <c r="B1072" s="19"/>
      <c r="C1072" s="9"/>
      <c r="D1072" s="10" t="s">
        <v>291</v>
      </c>
      <c r="E1072" s="11" t="s">
        <v>292</v>
      </c>
      <c r="F1072" s="11" t="s">
        <v>291</v>
      </c>
      <c r="G1072" s="11" t="s">
        <v>292</v>
      </c>
      <c r="H1072" s="11" t="s">
        <v>292</v>
      </c>
      <c r="I1072" s="11" t="s">
        <v>291</v>
      </c>
      <c r="J1072" s="11" t="s">
        <v>292</v>
      </c>
      <c r="K1072" s="11" t="s">
        <v>292</v>
      </c>
      <c r="L1072" s="11" t="s">
        <v>292</v>
      </c>
      <c r="M1072" s="11" t="s">
        <v>292</v>
      </c>
      <c r="N1072" s="11" t="s">
        <v>292</v>
      </c>
      <c r="O1072" s="11" t="s">
        <v>291</v>
      </c>
      <c r="P1072" s="147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27">
        <v>2</v>
      </c>
    </row>
    <row r="1073" spans="1:65">
      <c r="A1073" s="29"/>
      <c r="B1073" s="19"/>
      <c r="C1073" s="9"/>
      <c r="D1073" s="25"/>
      <c r="E1073" s="25"/>
      <c r="F1073" s="25"/>
      <c r="G1073" s="25"/>
      <c r="H1073" s="25"/>
      <c r="I1073" s="25"/>
      <c r="J1073" s="25"/>
      <c r="K1073" s="25"/>
      <c r="L1073" s="25"/>
      <c r="M1073" s="25"/>
      <c r="N1073" s="25"/>
      <c r="O1073" s="25"/>
      <c r="P1073" s="147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27">
        <v>3</v>
      </c>
    </row>
    <row r="1074" spans="1:65">
      <c r="A1074" s="29"/>
      <c r="B1074" s="18">
        <v>1</v>
      </c>
      <c r="C1074" s="14">
        <v>1</v>
      </c>
      <c r="D1074" s="21">
        <v>1.78</v>
      </c>
      <c r="E1074" s="21">
        <v>1.79</v>
      </c>
      <c r="F1074" s="143">
        <v>1.21</v>
      </c>
      <c r="G1074" s="21">
        <v>1.7071226959551635</v>
      </c>
      <c r="H1074" s="141">
        <v>2.12</v>
      </c>
      <c r="I1074" s="141">
        <v>1.6</v>
      </c>
      <c r="J1074" s="141">
        <v>2</v>
      </c>
      <c r="K1074" s="21">
        <v>1.9</v>
      </c>
      <c r="L1074" s="21">
        <v>1.66</v>
      </c>
      <c r="M1074" s="21">
        <v>1.7927739113857357</v>
      </c>
      <c r="N1074" s="21">
        <v>1.65</v>
      </c>
      <c r="O1074" s="21">
        <v>1.8</v>
      </c>
      <c r="P1074" s="147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27">
        <v>1</v>
      </c>
    </row>
    <row r="1075" spans="1:65">
      <c r="A1075" s="29"/>
      <c r="B1075" s="19">
        <v>1</v>
      </c>
      <c r="C1075" s="9">
        <v>2</v>
      </c>
      <c r="D1075" s="11">
        <v>1.77</v>
      </c>
      <c r="E1075" s="11">
        <v>1.74</v>
      </c>
      <c r="F1075" s="11">
        <v>1.79</v>
      </c>
      <c r="G1075" s="11">
        <v>1.7446753050883499</v>
      </c>
      <c r="H1075" s="142">
        <v>2.09</v>
      </c>
      <c r="I1075" s="142">
        <v>1.6</v>
      </c>
      <c r="J1075" s="142">
        <v>2</v>
      </c>
      <c r="K1075" s="11">
        <v>2</v>
      </c>
      <c r="L1075" s="11">
        <v>1.7</v>
      </c>
      <c r="M1075" s="11">
        <v>1.7707747017381443</v>
      </c>
      <c r="N1075" s="11">
        <v>1.63</v>
      </c>
      <c r="O1075" s="11">
        <v>1.8</v>
      </c>
      <c r="P1075" s="147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27" t="e">
        <v>#N/A</v>
      </c>
    </row>
    <row r="1076" spans="1:65">
      <c r="A1076" s="29"/>
      <c r="B1076" s="19">
        <v>1</v>
      </c>
      <c r="C1076" s="9">
        <v>3</v>
      </c>
      <c r="D1076" s="11">
        <v>1.83</v>
      </c>
      <c r="E1076" s="11">
        <v>1.73</v>
      </c>
      <c r="F1076" s="11">
        <v>1.76</v>
      </c>
      <c r="G1076" s="11">
        <v>1.7749502767926242</v>
      </c>
      <c r="H1076" s="142">
        <v>2.0699999999999998</v>
      </c>
      <c r="I1076" s="142">
        <v>1.6</v>
      </c>
      <c r="J1076" s="142">
        <v>2</v>
      </c>
      <c r="K1076" s="11">
        <v>1.9</v>
      </c>
      <c r="L1076" s="11">
        <v>1.74</v>
      </c>
      <c r="M1076" s="11">
        <v>1.8825307342710969</v>
      </c>
      <c r="N1076" s="11">
        <v>1.69</v>
      </c>
      <c r="O1076" s="11">
        <v>1.8</v>
      </c>
      <c r="P1076" s="147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7">
        <v>16</v>
      </c>
    </row>
    <row r="1077" spans="1:65">
      <c r="A1077" s="29"/>
      <c r="B1077" s="19">
        <v>1</v>
      </c>
      <c r="C1077" s="9">
        <v>4</v>
      </c>
      <c r="D1077" s="11">
        <v>1.64</v>
      </c>
      <c r="E1077" s="11">
        <v>1.75</v>
      </c>
      <c r="F1077" s="11">
        <v>1.78</v>
      </c>
      <c r="G1077" s="11">
        <v>1.78291768383506</v>
      </c>
      <c r="H1077" s="142">
        <v>1.95</v>
      </c>
      <c r="I1077" s="142">
        <v>1.6</v>
      </c>
      <c r="J1077" s="142">
        <v>2</v>
      </c>
      <c r="K1077" s="11">
        <v>1.9</v>
      </c>
      <c r="L1077" s="11">
        <v>1.82</v>
      </c>
      <c r="M1077" s="11">
        <v>1.820701137841958</v>
      </c>
      <c r="N1077" s="11">
        <v>1.68</v>
      </c>
      <c r="O1077" s="11">
        <v>1.7</v>
      </c>
      <c r="P1077" s="147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7">
        <v>1.7780933408241006</v>
      </c>
    </row>
    <row r="1078" spans="1:65">
      <c r="A1078" s="29"/>
      <c r="B1078" s="19">
        <v>1</v>
      </c>
      <c r="C1078" s="9">
        <v>5</v>
      </c>
      <c r="D1078" s="11">
        <v>1.81</v>
      </c>
      <c r="E1078" s="11">
        <v>1.8</v>
      </c>
      <c r="F1078" s="11">
        <v>1.89</v>
      </c>
      <c r="G1078" s="11">
        <v>1.7543788216602325</v>
      </c>
      <c r="H1078" s="142">
        <v>2.0299999999999998</v>
      </c>
      <c r="I1078" s="142">
        <v>1.6</v>
      </c>
      <c r="J1078" s="142">
        <v>1.8</v>
      </c>
      <c r="K1078" s="11">
        <v>1.9</v>
      </c>
      <c r="L1078" s="11">
        <v>1.85</v>
      </c>
      <c r="M1078" s="11">
        <v>1.7870915675474808</v>
      </c>
      <c r="N1078" s="11">
        <v>1.67</v>
      </c>
      <c r="O1078" s="11">
        <v>1.8</v>
      </c>
      <c r="P1078" s="147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7">
        <v>73</v>
      </c>
    </row>
    <row r="1079" spans="1:65">
      <c r="A1079" s="29"/>
      <c r="B1079" s="19">
        <v>1</v>
      </c>
      <c r="C1079" s="9">
        <v>6</v>
      </c>
      <c r="D1079" s="11">
        <v>1.79</v>
      </c>
      <c r="E1079" s="11">
        <v>1.73</v>
      </c>
      <c r="F1079" s="11">
        <v>1.82</v>
      </c>
      <c r="G1079" s="11">
        <v>1.72581283742217</v>
      </c>
      <c r="H1079" s="142">
        <v>1.86</v>
      </c>
      <c r="I1079" s="142">
        <v>1.6</v>
      </c>
      <c r="J1079" s="142">
        <v>1.8</v>
      </c>
      <c r="K1079" s="11">
        <v>1.9</v>
      </c>
      <c r="L1079" s="11">
        <v>1.8</v>
      </c>
      <c r="M1079" s="11">
        <v>1.8453107309634209</v>
      </c>
      <c r="N1079" s="11">
        <v>1.63</v>
      </c>
      <c r="O1079" s="11">
        <v>1.7</v>
      </c>
      <c r="P1079" s="147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3"/>
    </row>
    <row r="1080" spans="1:65">
      <c r="A1080" s="29"/>
      <c r="B1080" s="20" t="s">
        <v>271</v>
      </c>
      <c r="C1080" s="12"/>
      <c r="D1080" s="22">
        <v>1.7700000000000002</v>
      </c>
      <c r="E1080" s="22">
        <v>1.7566666666666668</v>
      </c>
      <c r="F1080" s="22">
        <v>1.7083333333333333</v>
      </c>
      <c r="G1080" s="22">
        <v>1.7483096034589334</v>
      </c>
      <c r="H1080" s="22">
        <v>2.0199999999999996</v>
      </c>
      <c r="I1080" s="22">
        <v>1.5999999999999999</v>
      </c>
      <c r="J1080" s="22">
        <v>1.9333333333333336</v>
      </c>
      <c r="K1080" s="22">
        <v>1.9166666666666667</v>
      </c>
      <c r="L1080" s="22">
        <v>1.7616666666666667</v>
      </c>
      <c r="M1080" s="22">
        <v>1.8165304639579727</v>
      </c>
      <c r="N1080" s="22">
        <v>1.6583333333333332</v>
      </c>
      <c r="O1080" s="22">
        <v>1.7666666666666666</v>
      </c>
      <c r="P1080" s="147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53"/>
    </row>
    <row r="1081" spans="1:65">
      <c r="A1081" s="29"/>
      <c r="B1081" s="3" t="s">
        <v>272</v>
      </c>
      <c r="C1081" s="28"/>
      <c r="D1081" s="11">
        <v>1.7850000000000001</v>
      </c>
      <c r="E1081" s="11">
        <v>1.7450000000000001</v>
      </c>
      <c r="F1081" s="11">
        <v>1.7850000000000001</v>
      </c>
      <c r="G1081" s="11">
        <v>1.7495270633742912</v>
      </c>
      <c r="H1081" s="11">
        <v>2.0499999999999998</v>
      </c>
      <c r="I1081" s="11">
        <v>1.6</v>
      </c>
      <c r="J1081" s="11">
        <v>2</v>
      </c>
      <c r="K1081" s="11">
        <v>1.9</v>
      </c>
      <c r="L1081" s="11">
        <v>1.77</v>
      </c>
      <c r="M1081" s="11">
        <v>1.8067375246138468</v>
      </c>
      <c r="N1081" s="11">
        <v>1.66</v>
      </c>
      <c r="O1081" s="11">
        <v>1.8</v>
      </c>
      <c r="P1081" s="147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53"/>
    </row>
    <row r="1082" spans="1:65">
      <c r="A1082" s="29"/>
      <c r="B1082" s="3" t="s">
        <v>273</v>
      </c>
      <c r="C1082" s="28"/>
      <c r="D1082" s="23">
        <v>6.7230945255886507E-2</v>
      </c>
      <c r="E1082" s="23">
        <v>3.076794869123823E-2</v>
      </c>
      <c r="F1082" s="23">
        <v>0.24830760493119494</v>
      </c>
      <c r="G1082" s="23">
        <v>2.8844250966358051E-2</v>
      </c>
      <c r="H1082" s="23">
        <v>9.7979589711327086E-2</v>
      </c>
      <c r="I1082" s="23">
        <v>2.4323767777952469E-16</v>
      </c>
      <c r="J1082" s="23">
        <v>0.10327955589886442</v>
      </c>
      <c r="K1082" s="23">
        <v>4.0824829046386332E-2</v>
      </c>
      <c r="L1082" s="23">
        <v>7.3869253865642068E-2</v>
      </c>
      <c r="M1082" s="23">
        <v>4.177641956716615E-2</v>
      </c>
      <c r="N1082" s="23">
        <v>2.562550812504345E-2</v>
      </c>
      <c r="O1082" s="23">
        <v>5.1639777949432274E-2</v>
      </c>
      <c r="P1082" s="230"/>
      <c r="Q1082" s="231"/>
      <c r="R1082" s="231"/>
      <c r="S1082" s="231"/>
      <c r="T1082" s="231"/>
      <c r="U1082" s="231"/>
      <c r="V1082" s="231"/>
      <c r="W1082" s="231"/>
      <c r="X1082" s="231"/>
      <c r="Y1082" s="231"/>
      <c r="Z1082" s="231"/>
      <c r="AA1082" s="231"/>
      <c r="AB1082" s="231"/>
      <c r="AC1082" s="231"/>
      <c r="AD1082" s="231"/>
      <c r="AE1082" s="231"/>
      <c r="AF1082" s="231"/>
      <c r="AG1082" s="231"/>
      <c r="AH1082" s="231"/>
      <c r="AI1082" s="231"/>
      <c r="AJ1082" s="231"/>
      <c r="AK1082" s="231"/>
      <c r="AL1082" s="231"/>
      <c r="AM1082" s="231"/>
      <c r="AN1082" s="231"/>
      <c r="AO1082" s="231"/>
      <c r="AP1082" s="231"/>
      <c r="AQ1082" s="231"/>
      <c r="AR1082" s="231"/>
      <c r="AS1082" s="231"/>
      <c r="AT1082" s="231"/>
      <c r="AU1082" s="231"/>
      <c r="AV1082" s="231"/>
      <c r="AW1082" s="231"/>
      <c r="AX1082" s="231"/>
      <c r="AY1082" s="231"/>
      <c r="AZ1082" s="231"/>
      <c r="BA1082" s="231"/>
      <c r="BB1082" s="231"/>
      <c r="BC1082" s="231"/>
      <c r="BD1082" s="231"/>
      <c r="BE1082" s="231"/>
      <c r="BF1082" s="231"/>
      <c r="BG1082" s="231"/>
      <c r="BH1082" s="231"/>
      <c r="BI1082" s="231"/>
      <c r="BJ1082" s="231"/>
      <c r="BK1082" s="231"/>
      <c r="BL1082" s="231"/>
      <c r="BM1082" s="54"/>
    </row>
    <row r="1083" spans="1:65">
      <c r="A1083" s="29"/>
      <c r="B1083" s="3" t="s">
        <v>86</v>
      </c>
      <c r="C1083" s="28"/>
      <c r="D1083" s="13">
        <v>3.7983584890331358E-2</v>
      </c>
      <c r="E1083" s="13">
        <v>1.7514961304310187E-2</v>
      </c>
      <c r="F1083" s="13">
        <v>0.14535079313045557</v>
      </c>
      <c r="G1083" s="13">
        <v>1.6498365569399896E-2</v>
      </c>
      <c r="H1083" s="13">
        <v>4.8504747381845105E-2</v>
      </c>
      <c r="I1083" s="13">
        <v>1.5202354861220294E-16</v>
      </c>
      <c r="J1083" s="13">
        <v>5.3420459947688487E-2</v>
      </c>
      <c r="K1083" s="13">
        <v>2.1299910806810259E-2</v>
      </c>
      <c r="L1083" s="13">
        <v>4.1931459147951974E-2</v>
      </c>
      <c r="M1083" s="13">
        <v>2.2997918502363573E-2</v>
      </c>
      <c r="N1083" s="13">
        <v>1.5452567713594042E-2</v>
      </c>
      <c r="O1083" s="13">
        <v>2.9230062990244682E-2</v>
      </c>
      <c r="P1083" s="147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53"/>
    </row>
    <row r="1084" spans="1:65">
      <c r="A1084" s="29"/>
      <c r="B1084" s="3" t="s">
        <v>274</v>
      </c>
      <c r="C1084" s="28"/>
      <c r="D1084" s="13">
        <v>-4.5516962682899953E-3</v>
      </c>
      <c r="E1084" s="13">
        <v>-1.2050365222954551E-2</v>
      </c>
      <c r="F1084" s="13">
        <v>-3.9233040183613399E-2</v>
      </c>
      <c r="G1084" s="13">
        <v>-1.6750379005054494E-2</v>
      </c>
      <c r="H1084" s="13">
        <v>0.13604834663166865</v>
      </c>
      <c r="I1084" s="13">
        <v>-0.10015972544026241</v>
      </c>
      <c r="J1084" s="13">
        <v>8.7306998426349924E-2</v>
      </c>
      <c r="K1084" s="13">
        <v>7.7933662233019119E-2</v>
      </c>
      <c r="L1084" s="13">
        <v>-9.2383643649553981E-3</v>
      </c>
      <c r="M1084" s="13">
        <v>2.161704464629377E-2</v>
      </c>
      <c r="N1084" s="13">
        <v>-6.7353048763605261E-2</v>
      </c>
      <c r="O1084" s="13">
        <v>-6.4263635069563563E-3</v>
      </c>
      <c r="P1084" s="147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53"/>
    </row>
    <row r="1085" spans="1:65">
      <c r="A1085" s="29"/>
      <c r="B1085" s="45" t="s">
        <v>275</v>
      </c>
      <c r="C1085" s="46"/>
      <c r="D1085" s="44">
        <v>7.0000000000000007E-2</v>
      </c>
      <c r="E1085" s="44">
        <v>0.09</v>
      </c>
      <c r="F1085" s="44">
        <v>0.7</v>
      </c>
      <c r="G1085" s="44">
        <v>0.2</v>
      </c>
      <c r="H1085" s="44">
        <v>3.19</v>
      </c>
      <c r="I1085" s="44">
        <v>2.0499999999999998</v>
      </c>
      <c r="J1085" s="44">
        <v>2.11</v>
      </c>
      <c r="K1085" s="44">
        <v>1.9</v>
      </c>
      <c r="L1085" s="44">
        <v>0.03</v>
      </c>
      <c r="M1085" s="44">
        <v>0.65</v>
      </c>
      <c r="N1085" s="44">
        <v>1.32</v>
      </c>
      <c r="O1085" s="44">
        <v>0.03</v>
      </c>
      <c r="P1085" s="147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53"/>
    </row>
    <row r="1086" spans="1:65">
      <c r="B1086" s="30"/>
      <c r="C1086" s="20"/>
      <c r="D1086" s="20"/>
      <c r="E1086" s="20"/>
      <c r="F1086" s="20"/>
      <c r="G1086" s="20"/>
      <c r="H1086" s="20"/>
      <c r="I1086" s="20"/>
      <c r="J1086" s="20"/>
      <c r="K1086" s="20"/>
      <c r="L1086" s="20"/>
      <c r="M1086" s="20"/>
      <c r="N1086" s="20"/>
      <c r="O1086" s="20"/>
      <c r="BM1086" s="53"/>
    </row>
    <row r="1087" spans="1:65" ht="15">
      <c r="B1087" s="8" t="s">
        <v>549</v>
      </c>
      <c r="BM1087" s="27" t="s">
        <v>66</v>
      </c>
    </row>
    <row r="1088" spans="1:65" ht="15">
      <c r="A1088" s="24" t="s">
        <v>44</v>
      </c>
      <c r="B1088" s="18" t="s">
        <v>118</v>
      </c>
      <c r="C1088" s="15" t="s">
        <v>119</v>
      </c>
      <c r="D1088" s="16" t="s">
        <v>244</v>
      </c>
      <c r="E1088" s="17" t="s">
        <v>244</v>
      </c>
      <c r="F1088" s="17" t="s">
        <v>244</v>
      </c>
      <c r="G1088" s="17" t="s">
        <v>244</v>
      </c>
      <c r="H1088" s="17" t="s">
        <v>244</v>
      </c>
      <c r="I1088" s="17" t="s">
        <v>244</v>
      </c>
      <c r="J1088" s="17" t="s">
        <v>244</v>
      </c>
      <c r="K1088" s="17" t="s">
        <v>244</v>
      </c>
      <c r="L1088" s="17" t="s">
        <v>244</v>
      </c>
      <c r="M1088" s="17" t="s">
        <v>244</v>
      </c>
      <c r="N1088" s="17" t="s">
        <v>244</v>
      </c>
      <c r="O1088" s="17" t="s">
        <v>244</v>
      </c>
      <c r="P1088" s="17" t="s">
        <v>244</v>
      </c>
      <c r="Q1088" s="17" t="s">
        <v>244</v>
      </c>
      <c r="R1088" s="17" t="s">
        <v>244</v>
      </c>
      <c r="S1088" s="17" t="s">
        <v>244</v>
      </c>
      <c r="T1088" s="17" t="s">
        <v>244</v>
      </c>
      <c r="U1088" s="17" t="s">
        <v>244</v>
      </c>
      <c r="V1088" s="17" t="s">
        <v>244</v>
      </c>
      <c r="W1088" s="17" t="s">
        <v>244</v>
      </c>
      <c r="X1088" s="17" t="s">
        <v>244</v>
      </c>
      <c r="Y1088" s="147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7">
        <v>1</v>
      </c>
    </row>
    <row r="1089" spans="1:65">
      <c r="A1089" s="29"/>
      <c r="B1089" s="19" t="s">
        <v>245</v>
      </c>
      <c r="C1089" s="9" t="s">
        <v>245</v>
      </c>
      <c r="D1089" s="145" t="s">
        <v>247</v>
      </c>
      <c r="E1089" s="146" t="s">
        <v>248</v>
      </c>
      <c r="F1089" s="146" t="s">
        <v>249</v>
      </c>
      <c r="G1089" s="146" t="s">
        <v>250</v>
      </c>
      <c r="H1089" s="146" t="s">
        <v>287</v>
      </c>
      <c r="I1089" s="146" t="s">
        <v>251</v>
      </c>
      <c r="J1089" s="146" t="s">
        <v>252</v>
      </c>
      <c r="K1089" s="146" t="s">
        <v>253</v>
      </c>
      <c r="L1089" s="146" t="s">
        <v>254</v>
      </c>
      <c r="M1089" s="146" t="s">
        <v>255</v>
      </c>
      <c r="N1089" s="146" t="s">
        <v>256</v>
      </c>
      <c r="O1089" s="146" t="s">
        <v>257</v>
      </c>
      <c r="P1089" s="146" t="s">
        <v>258</v>
      </c>
      <c r="Q1089" s="146" t="s">
        <v>260</v>
      </c>
      <c r="R1089" s="146" t="s">
        <v>261</v>
      </c>
      <c r="S1089" s="146" t="s">
        <v>262</v>
      </c>
      <c r="T1089" s="146" t="s">
        <v>263</v>
      </c>
      <c r="U1089" s="146" t="s">
        <v>288</v>
      </c>
      <c r="V1089" s="146" t="s">
        <v>290</v>
      </c>
      <c r="W1089" s="146" t="s">
        <v>279</v>
      </c>
      <c r="X1089" s="146" t="s">
        <v>264</v>
      </c>
      <c r="Y1089" s="147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27" t="s">
        <v>3</v>
      </c>
    </row>
    <row r="1090" spans="1:65">
      <c r="A1090" s="29"/>
      <c r="B1090" s="19"/>
      <c r="C1090" s="9"/>
      <c r="D1090" s="10" t="s">
        <v>291</v>
      </c>
      <c r="E1090" s="11" t="s">
        <v>291</v>
      </c>
      <c r="F1090" s="11" t="s">
        <v>121</v>
      </c>
      <c r="G1090" s="11" t="s">
        <v>291</v>
      </c>
      <c r="H1090" s="11" t="s">
        <v>291</v>
      </c>
      <c r="I1090" s="11" t="s">
        <v>121</v>
      </c>
      <c r="J1090" s="11" t="s">
        <v>292</v>
      </c>
      <c r="K1090" s="11" t="s">
        <v>291</v>
      </c>
      <c r="L1090" s="11" t="s">
        <v>291</v>
      </c>
      <c r="M1090" s="11" t="s">
        <v>291</v>
      </c>
      <c r="N1090" s="11" t="s">
        <v>121</v>
      </c>
      <c r="O1090" s="11" t="s">
        <v>121</v>
      </c>
      <c r="P1090" s="11" t="s">
        <v>291</v>
      </c>
      <c r="Q1090" s="11" t="s">
        <v>291</v>
      </c>
      <c r="R1090" s="11" t="s">
        <v>292</v>
      </c>
      <c r="S1090" s="11" t="s">
        <v>292</v>
      </c>
      <c r="T1090" s="11" t="s">
        <v>292</v>
      </c>
      <c r="U1090" s="11" t="s">
        <v>121</v>
      </c>
      <c r="V1090" s="11" t="s">
        <v>291</v>
      </c>
      <c r="W1090" s="11" t="s">
        <v>121</v>
      </c>
      <c r="X1090" s="11" t="s">
        <v>291</v>
      </c>
      <c r="Y1090" s="147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7">
        <v>0</v>
      </c>
    </row>
    <row r="1091" spans="1:65">
      <c r="A1091" s="29"/>
      <c r="B1091" s="19"/>
      <c r="C1091" s="9"/>
      <c r="D1091" s="25"/>
      <c r="E1091" s="25"/>
      <c r="F1091" s="25"/>
      <c r="G1091" s="25"/>
      <c r="H1091" s="25"/>
      <c r="I1091" s="25"/>
      <c r="J1091" s="25"/>
      <c r="K1091" s="25"/>
      <c r="L1091" s="25"/>
      <c r="M1091" s="25"/>
      <c r="N1091" s="25"/>
      <c r="O1091" s="25"/>
      <c r="P1091" s="25"/>
      <c r="Q1091" s="25"/>
      <c r="R1091" s="25"/>
      <c r="S1091" s="25"/>
      <c r="T1091" s="25"/>
      <c r="U1091" s="25"/>
      <c r="V1091" s="25"/>
      <c r="W1091" s="25"/>
      <c r="X1091" s="25"/>
      <c r="Y1091" s="147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27">
        <v>0</v>
      </c>
    </row>
    <row r="1092" spans="1:65">
      <c r="A1092" s="29"/>
      <c r="B1092" s="18">
        <v>1</v>
      </c>
      <c r="C1092" s="14">
        <v>1</v>
      </c>
      <c r="D1092" s="221">
        <v>110</v>
      </c>
      <c r="E1092" s="221">
        <v>125</v>
      </c>
      <c r="F1092" s="221">
        <v>119</v>
      </c>
      <c r="G1092" s="221">
        <v>115</v>
      </c>
      <c r="H1092" s="221">
        <v>105</v>
      </c>
      <c r="I1092" s="221">
        <v>125.7543684210528</v>
      </c>
      <c r="J1092" s="221">
        <v>133</v>
      </c>
      <c r="K1092" s="221">
        <v>127</v>
      </c>
      <c r="L1092" s="221">
        <v>112</v>
      </c>
      <c r="M1092" s="221">
        <v>126</v>
      </c>
      <c r="N1092" s="221">
        <v>119</v>
      </c>
      <c r="O1092" s="221">
        <v>117</v>
      </c>
      <c r="P1092" s="221">
        <v>118</v>
      </c>
      <c r="Q1092" s="221">
        <v>126</v>
      </c>
      <c r="R1092" s="221">
        <v>117</v>
      </c>
      <c r="S1092" s="221">
        <v>117.8630850345031</v>
      </c>
      <c r="T1092" s="221">
        <v>120</v>
      </c>
      <c r="U1092" s="221">
        <v>120.09945452283175</v>
      </c>
      <c r="V1092" s="237">
        <v>96.9</v>
      </c>
      <c r="W1092" s="221">
        <v>115.01</v>
      </c>
      <c r="X1092" s="221">
        <v>123.00000000000001</v>
      </c>
      <c r="Y1092" s="222"/>
      <c r="Z1092" s="223"/>
      <c r="AA1092" s="223"/>
      <c r="AB1092" s="223"/>
      <c r="AC1092" s="223"/>
      <c r="AD1092" s="223"/>
      <c r="AE1092" s="223"/>
      <c r="AF1092" s="223"/>
      <c r="AG1092" s="223"/>
      <c r="AH1092" s="223"/>
      <c r="AI1092" s="223"/>
      <c r="AJ1092" s="223"/>
      <c r="AK1092" s="223"/>
      <c r="AL1092" s="223"/>
      <c r="AM1092" s="223"/>
      <c r="AN1092" s="223"/>
      <c r="AO1092" s="223"/>
      <c r="AP1092" s="223"/>
      <c r="AQ1092" s="223"/>
      <c r="AR1092" s="223"/>
      <c r="AS1092" s="223"/>
      <c r="AT1092" s="223"/>
      <c r="AU1092" s="223"/>
      <c r="AV1092" s="223"/>
      <c r="AW1092" s="223"/>
      <c r="AX1092" s="223"/>
      <c r="AY1092" s="223"/>
      <c r="AZ1092" s="223"/>
      <c r="BA1092" s="223"/>
      <c r="BB1092" s="223"/>
      <c r="BC1092" s="223"/>
      <c r="BD1092" s="223"/>
      <c r="BE1092" s="223"/>
      <c r="BF1092" s="223"/>
      <c r="BG1092" s="223"/>
      <c r="BH1092" s="223"/>
      <c r="BI1092" s="223"/>
      <c r="BJ1092" s="223"/>
      <c r="BK1092" s="223"/>
      <c r="BL1092" s="223"/>
      <c r="BM1092" s="224">
        <v>1</v>
      </c>
    </row>
    <row r="1093" spans="1:65">
      <c r="A1093" s="29"/>
      <c r="B1093" s="19">
        <v>1</v>
      </c>
      <c r="C1093" s="9">
        <v>2</v>
      </c>
      <c r="D1093" s="225">
        <v>114</v>
      </c>
      <c r="E1093" s="225">
        <v>121</v>
      </c>
      <c r="F1093" s="225">
        <v>116</v>
      </c>
      <c r="G1093" s="225">
        <v>113</v>
      </c>
      <c r="H1093" s="225">
        <v>105</v>
      </c>
      <c r="I1093" s="225">
        <v>126.22245263157862</v>
      </c>
      <c r="J1093" s="225">
        <v>130</v>
      </c>
      <c r="K1093" s="225">
        <v>126</v>
      </c>
      <c r="L1093" s="225">
        <v>113</v>
      </c>
      <c r="M1093" s="225">
        <v>126</v>
      </c>
      <c r="N1093" s="225">
        <v>120</v>
      </c>
      <c r="O1093" s="225">
        <v>118</v>
      </c>
      <c r="P1093" s="225">
        <v>118</v>
      </c>
      <c r="Q1093" s="225">
        <v>121</v>
      </c>
      <c r="R1093" s="225">
        <v>118</v>
      </c>
      <c r="S1093" s="225">
        <v>118.56461561979492</v>
      </c>
      <c r="T1093" s="225">
        <v>120</v>
      </c>
      <c r="U1093" s="225">
        <v>127.17456370873526</v>
      </c>
      <c r="V1093" s="238">
        <v>96.9</v>
      </c>
      <c r="W1093" s="225">
        <v>125.22</v>
      </c>
      <c r="X1093" s="225">
        <v>124</v>
      </c>
      <c r="Y1093" s="222"/>
      <c r="Z1093" s="223"/>
      <c r="AA1093" s="223"/>
      <c r="AB1093" s="223"/>
      <c r="AC1093" s="223"/>
      <c r="AD1093" s="223"/>
      <c r="AE1093" s="223"/>
      <c r="AF1093" s="223"/>
      <c r="AG1093" s="223"/>
      <c r="AH1093" s="223"/>
      <c r="AI1093" s="223"/>
      <c r="AJ1093" s="223"/>
      <c r="AK1093" s="223"/>
      <c r="AL1093" s="223"/>
      <c r="AM1093" s="223"/>
      <c r="AN1093" s="223"/>
      <c r="AO1093" s="223"/>
      <c r="AP1093" s="223"/>
      <c r="AQ1093" s="223"/>
      <c r="AR1093" s="223"/>
      <c r="AS1093" s="223"/>
      <c r="AT1093" s="223"/>
      <c r="AU1093" s="223"/>
      <c r="AV1093" s="223"/>
      <c r="AW1093" s="223"/>
      <c r="AX1093" s="223"/>
      <c r="AY1093" s="223"/>
      <c r="AZ1093" s="223"/>
      <c r="BA1093" s="223"/>
      <c r="BB1093" s="223"/>
      <c r="BC1093" s="223"/>
      <c r="BD1093" s="223"/>
      <c r="BE1093" s="223"/>
      <c r="BF1093" s="223"/>
      <c r="BG1093" s="223"/>
      <c r="BH1093" s="223"/>
      <c r="BI1093" s="223"/>
      <c r="BJ1093" s="223"/>
      <c r="BK1093" s="223"/>
      <c r="BL1093" s="223"/>
      <c r="BM1093" s="224" t="e">
        <v>#N/A</v>
      </c>
    </row>
    <row r="1094" spans="1:65">
      <c r="A1094" s="29"/>
      <c r="B1094" s="19">
        <v>1</v>
      </c>
      <c r="C1094" s="9">
        <v>3</v>
      </c>
      <c r="D1094" s="225">
        <v>115</v>
      </c>
      <c r="E1094" s="225">
        <v>118</v>
      </c>
      <c r="F1094" s="225">
        <v>116</v>
      </c>
      <c r="G1094" s="225">
        <v>115</v>
      </c>
      <c r="H1094" s="225">
        <v>105</v>
      </c>
      <c r="I1094" s="225">
        <v>125.84295789473651</v>
      </c>
      <c r="J1094" s="225">
        <v>125</v>
      </c>
      <c r="K1094" s="225">
        <v>121</v>
      </c>
      <c r="L1094" s="225">
        <v>117</v>
      </c>
      <c r="M1094" s="225">
        <v>127</v>
      </c>
      <c r="N1094" s="225">
        <v>120</v>
      </c>
      <c r="O1094" s="225">
        <v>121</v>
      </c>
      <c r="P1094" s="225">
        <v>120</v>
      </c>
      <c r="Q1094" s="225">
        <v>120</v>
      </c>
      <c r="R1094" s="225">
        <v>117</v>
      </c>
      <c r="S1094" s="225">
        <v>119.2564543555069</v>
      </c>
      <c r="T1094" s="225">
        <v>122</v>
      </c>
      <c r="U1094" s="225">
        <v>121.35579540989811</v>
      </c>
      <c r="V1094" s="238">
        <v>92.7</v>
      </c>
      <c r="W1094" s="225">
        <v>109.89</v>
      </c>
      <c r="X1094" s="225">
        <v>126</v>
      </c>
      <c r="Y1094" s="222"/>
      <c r="Z1094" s="223"/>
      <c r="AA1094" s="223"/>
      <c r="AB1094" s="223"/>
      <c r="AC1094" s="223"/>
      <c r="AD1094" s="223"/>
      <c r="AE1094" s="223"/>
      <c r="AF1094" s="223"/>
      <c r="AG1094" s="223"/>
      <c r="AH1094" s="223"/>
      <c r="AI1094" s="223"/>
      <c r="AJ1094" s="223"/>
      <c r="AK1094" s="223"/>
      <c r="AL1094" s="223"/>
      <c r="AM1094" s="223"/>
      <c r="AN1094" s="223"/>
      <c r="AO1094" s="223"/>
      <c r="AP1094" s="223"/>
      <c r="AQ1094" s="223"/>
      <c r="AR1094" s="223"/>
      <c r="AS1094" s="223"/>
      <c r="AT1094" s="223"/>
      <c r="AU1094" s="223"/>
      <c r="AV1094" s="223"/>
      <c r="AW1094" s="223"/>
      <c r="AX1094" s="223"/>
      <c r="AY1094" s="223"/>
      <c r="AZ1094" s="223"/>
      <c r="BA1094" s="223"/>
      <c r="BB1094" s="223"/>
      <c r="BC1094" s="223"/>
      <c r="BD1094" s="223"/>
      <c r="BE1094" s="223"/>
      <c r="BF1094" s="223"/>
      <c r="BG1094" s="223"/>
      <c r="BH1094" s="223"/>
      <c r="BI1094" s="223"/>
      <c r="BJ1094" s="223"/>
      <c r="BK1094" s="223"/>
      <c r="BL1094" s="223"/>
      <c r="BM1094" s="224">
        <v>16</v>
      </c>
    </row>
    <row r="1095" spans="1:65">
      <c r="A1095" s="29"/>
      <c r="B1095" s="19">
        <v>1</v>
      </c>
      <c r="C1095" s="9">
        <v>4</v>
      </c>
      <c r="D1095" s="225">
        <v>111</v>
      </c>
      <c r="E1095" s="225">
        <v>121</v>
      </c>
      <c r="F1095" s="225">
        <v>118</v>
      </c>
      <c r="G1095" s="225">
        <v>116</v>
      </c>
      <c r="H1095" s="225">
        <v>104</v>
      </c>
      <c r="I1095" s="225">
        <v>125.82333684210523</v>
      </c>
      <c r="J1095" s="225">
        <v>126</v>
      </c>
      <c r="K1095" s="225">
        <v>124</v>
      </c>
      <c r="L1095" s="225">
        <v>110</v>
      </c>
      <c r="M1095" s="225">
        <v>124</v>
      </c>
      <c r="N1095" s="225">
        <v>118</v>
      </c>
      <c r="O1095" s="225">
        <v>117</v>
      </c>
      <c r="P1095" s="225">
        <v>121</v>
      </c>
      <c r="Q1095" s="225">
        <v>115</v>
      </c>
      <c r="R1095" s="225">
        <v>117</v>
      </c>
      <c r="S1095" s="225">
        <v>120.56084695876791</v>
      </c>
      <c r="T1095" s="225">
        <v>120</v>
      </c>
      <c r="U1095" s="225">
        <v>132.3736251106651</v>
      </c>
      <c r="V1095" s="238">
        <v>92.9</v>
      </c>
      <c r="W1095" s="225">
        <v>110.55</v>
      </c>
      <c r="X1095" s="225">
        <v>125</v>
      </c>
      <c r="Y1095" s="222"/>
      <c r="Z1095" s="223"/>
      <c r="AA1095" s="223"/>
      <c r="AB1095" s="223"/>
      <c r="AC1095" s="223"/>
      <c r="AD1095" s="223"/>
      <c r="AE1095" s="223"/>
      <c r="AF1095" s="223"/>
      <c r="AG1095" s="223"/>
      <c r="AH1095" s="223"/>
      <c r="AI1095" s="223"/>
      <c r="AJ1095" s="223"/>
      <c r="AK1095" s="223"/>
      <c r="AL1095" s="223"/>
      <c r="AM1095" s="223"/>
      <c r="AN1095" s="223"/>
      <c r="AO1095" s="223"/>
      <c r="AP1095" s="223"/>
      <c r="AQ1095" s="223"/>
      <c r="AR1095" s="223"/>
      <c r="AS1095" s="223"/>
      <c r="AT1095" s="223"/>
      <c r="AU1095" s="223"/>
      <c r="AV1095" s="223"/>
      <c r="AW1095" s="223"/>
      <c r="AX1095" s="223"/>
      <c r="AY1095" s="223"/>
      <c r="AZ1095" s="223"/>
      <c r="BA1095" s="223"/>
      <c r="BB1095" s="223"/>
      <c r="BC1095" s="223"/>
      <c r="BD1095" s="223"/>
      <c r="BE1095" s="223"/>
      <c r="BF1095" s="223"/>
      <c r="BG1095" s="223"/>
      <c r="BH1095" s="223"/>
      <c r="BI1095" s="223"/>
      <c r="BJ1095" s="223"/>
      <c r="BK1095" s="223"/>
      <c r="BL1095" s="223"/>
      <c r="BM1095" s="224">
        <v>119.36245889071679</v>
      </c>
    </row>
    <row r="1096" spans="1:65">
      <c r="A1096" s="29"/>
      <c r="B1096" s="19">
        <v>1</v>
      </c>
      <c r="C1096" s="9">
        <v>5</v>
      </c>
      <c r="D1096" s="225">
        <v>119</v>
      </c>
      <c r="E1096" s="225">
        <v>124</v>
      </c>
      <c r="F1096" s="225">
        <v>118</v>
      </c>
      <c r="G1096" s="225">
        <v>115</v>
      </c>
      <c r="H1096" s="225">
        <v>106</v>
      </c>
      <c r="I1096" s="225">
        <v>126.9418210526312</v>
      </c>
      <c r="J1096" s="225">
        <v>128</v>
      </c>
      <c r="K1096" s="225">
        <v>122</v>
      </c>
      <c r="L1096" s="225">
        <v>114</v>
      </c>
      <c r="M1096" s="225">
        <v>125</v>
      </c>
      <c r="N1096" s="225">
        <v>120</v>
      </c>
      <c r="O1096" s="225">
        <v>109</v>
      </c>
      <c r="P1096" s="225">
        <v>118</v>
      </c>
      <c r="Q1096" s="225">
        <v>115</v>
      </c>
      <c r="R1096" s="225">
        <v>119</v>
      </c>
      <c r="S1096" s="225">
        <v>119.03897550472882</v>
      </c>
      <c r="T1096" s="225">
        <v>121</v>
      </c>
      <c r="U1096" s="225">
        <v>127.4506595385139</v>
      </c>
      <c r="V1096" s="238">
        <v>95.5</v>
      </c>
      <c r="W1096" s="225">
        <v>113.03</v>
      </c>
      <c r="X1096" s="225">
        <v>128</v>
      </c>
      <c r="Y1096" s="222"/>
      <c r="Z1096" s="223"/>
      <c r="AA1096" s="223"/>
      <c r="AB1096" s="223"/>
      <c r="AC1096" s="223"/>
      <c r="AD1096" s="223"/>
      <c r="AE1096" s="223"/>
      <c r="AF1096" s="223"/>
      <c r="AG1096" s="223"/>
      <c r="AH1096" s="223"/>
      <c r="AI1096" s="223"/>
      <c r="AJ1096" s="223"/>
      <c r="AK1096" s="223"/>
      <c r="AL1096" s="223"/>
      <c r="AM1096" s="223"/>
      <c r="AN1096" s="223"/>
      <c r="AO1096" s="223"/>
      <c r="AP1096" s="223"/>
      <c r="AQ1096" s="223"/>
      <c r="AR1096" s="223"/>
      <c r="AS1096" s="223"/>
      <c r="AT1096" s="223"/>
      <c r="AU1096" s="223"/>
      <c r="AV1096" s="223"/>
      <c r="AW1096" s="223"/>
      <c r="AX1096" s="223"/>
      <c r="AY1096" s="223"/>
      <c r="AZ1096" s="223"/>
      <c r="BA1096" s="223"/>
      <c r="BB1096" s="223"/>
      <c r="BC1096" s="223"/>
      <c r="BD1096" s="223"/>
      <c r="BE1096" s="223"/>
      <c r="BF1096" s="223"/>
      <c r="BG1096" s="223"/>
      <c r="BH1096" s="223"/>
      <c r="BI1096" s="223"/>
      <c r="BJ1096" s="223"/>
      <c r="BK1096" s="223"/>
      <c r="BL1096" s="223"/>
      <c r="BM1096" s="224">
        <v>74</v>
      </c>
    </row>
    <row r="1097" spans="1:65">
      <c r="A1097" s="29"/>
      <c r="B1097" s="19">
        <v>1</v>
      </c>
      <c r="C1097" s="9">
        <v>6</v>
      </c>
      <c r="D1097" s="225">
        <v>118</v>
      </c>
      <c r="E1097" s="225">
        <v>119</v>
      </c>
      <c r="F1097" s="225">
        <v>116</v>
      </c>
      <c r="G1097" s="225">
        <v>116</v>
      </c>
      <c r="H1097" s="225">
        <v>105</v>
      </c>
      <c r="I1097" s="225">
        <v>125.97403157894722</v>
      </c>
      <c r="J1097" s="225">
        <v>123.00000000000001</v>
      </c>
      <c r="K1097" s="225">
        <v>124</v>
      </c>
      <c r="L1097" s="225">
        <v>114</v>
      </c>
      <c r="M1097" s="225">
        <v>127</v>
      </c>
      <c r="N1097" s="225">
        <v>119</v>
      </c>
      <c r="O1097" s="225">
        <v>114</v>
      </c>
      <c r="P1097" s="225">
        <v>121</v>
      </c>
      <c r="Q1097" s="225">
        <v>116</v>
      </c>
      <c r="R1097" s="225">
        <v>119</v>
      </c>
      <c r="S1097" s="225">
        <v>121.12018149596798</v>
      </c>
      <c r="T1097" s="225">
        <v>121</v>
      </c>
      <c r="U1097" s="225">
        <v>127.48784120504604</v>
      </c>
      <c r="V1097" s="238">
        <v>97.3</v>
      </c>
      <c r="W1097" s="225">
        <v>115.89</v>
      </c>
      <c r="X1097" s="225">
        <v>125</v>
      </c>
      <c r="Y1097" s="222"/>
      <c r="Z1097" s="223"/>
      <c r="AA1097" s="223"/>
      <c r="AB1097" s="223"/>
      <c r="AC1097" s="223"/>
      <c r="AD1097" s="223"/>
      <c r="AE1097" s="223"/>
      <c r="AF1097" s="223"/>
      <c r="AG1097" s="223"/>
      <c r="AH1097" s="223"/>
      <c r="AI1097" s="223"/>
      <c r="AJ1097" s="223"/>
      <c r="AK1097" s="223"/>
      <c r="AL1097" s="223"/>
      <c r="AM1097" s="223"/>
      <c r="AN1097" s="223"/>
      <c r="AO1097" s="223"/>
      <c r="AP1097" s="223"/>
      <c r="AQ1097" s="223"/>
      <c r="AR1097" s="223"/>
      <c r="AS1097" s="223"/>
      <c r="AT1097" s="223"/>
      <c r="AU1097" s="223"/>
      <c r="AV1097" s="223"/>
      <c r="AW1097" s="223"/>
      <c r="AX1097" s="223"/>
      <c r="AY1097" s="223"/>
      <c r="AZ1097" s="223"/>
      <c r="BA1097" s="223"/>
      <c r="BB1097" s="223"/>
      <c r="BC1097" s="223"/>
      <c r="BD1097" s="223"/>
      <c r="BE1097" s="223"/>
      <c r="BF1097" s="223"/>
      <c r="BG1097" s="223"/>
      <c r="BH1097" s="223"/>
      <c r="BI1097" s="223"/>
      <c r="BJ1097" s="223"/>
      <c r="BK1097" s="223"/>
      <c r="BL1097" s="223"/>
      <c r="BM1097" s="226"/>
    </row>
    <row r="1098" spans="1:65">
      <c r="A1098" s="29"/>
      <c r="B1098" s="20" t="s">
        <v>271</v>
      </c>
      <c r="C1098" s="12"/>
      <c r="D1098" s="227">
        <v>114.5</v>
      </c>
      <c r="E1098" s="227">
        <v>121.33333333333333</v>
      </c>
      <c r="F1098" s="227">
        <v>117.16666666666667</v>
      </c>
      <c r="G1098" s="227">
        <v>115</v>
      </c>
      <c r="H1098" s="227">
        <v>105</v>
      </c>
      <c r="I1098" s="227">
        <v>126.09316140350859</v>
      </c>
      <c r="J1098" s="227">
        <v>127.5</v>
      </c>
      <c r="K1098" s="227">
        <v>124</v>
      </c>
      <c r="L1098" s="227">
        <v>113.33333333333333</v>
      </c>
      <c r="M1098" s="227">
        <v>125.83333333333333</v>
      </c>
      <c r="N1098" s="227">
        <v>119.33333333333333</v>
      </c>
      <c r="O1098" s="227">
        <v>116</v>
      </c>
      <c r="P1098" s="227">
        <v>119.33333333333333</v>
      </c>
      <c r="Q1098" s="227">
        <v>118.83333333333333</v>
      </c>
      <c r="R1098" s="227">
        <v>117.83333333333333</v>
      </c>
      <c r="S1098" s="227">
        <v>119.40069316154495</v>
      </c>
      <c r="T1098" s="227">
        <v>120.66666666666667</v>
      </c>
      <c r="U1098" s="227">
        <v>125.9903232492817</v>
      </c>
      <c r="V1098" s="227">
        <v>95.36666666666666</v>
      </c>
      <c r="W1098" s="227">
        <v>114.93166666666667</v>
      </c>
      <c r="X1098" s="227">
        <v>125.16666666666667</v>
      </c>
      <c r="Y1098" s="222"/>
      <c r="Z1098" s="223"/>
      <c r="AA1098" s="223"/>
      <c r="AB1098" s="223"/>
      <c r="AC1098" s="223"/>
      <c r="AD1098" s="223"/>
      <c r="AE1098" s="223"/>
      <c r="AF1098" s="223"/>
      <c r="AG1098" s="223"/>
      <c r="AH1098" s="223"/>
      <c r="AI1098" s="223"/>
      <c r="AJ1098" s="223"/>
      <c r="AK1098" s="223"/>
      <c r="AL1098" s="223"/>
      <c r="AM1098" s="223"/>
      <c r="AN1098" s="223"/>
      <c r="AO1098" s="223"/>
      <c r="AP1098" s="223"/>
      <c r="AQ1098" s="223"/>
      <c r="AR1098" s="223"/>
      <c r="AS1098" s="223"/>
      <c r="AT1098" s="223"/>
      <c r="AU1098" s="223"/>
      <c r="AV1098" s="223"/>
      <c r="AW1098" s="223"/>
      <c r="AX1098" s="223"/>
      <c r="AY1098" s="223"/>
      <c r="AZ1098" s="223"/>
      <c r="BA1098" s="223"/>
      <c r="BB1098" s="223"/>
      <c r="BC1098" s="223"/>
      <c r="BD1098" s="223"/>
      <c r="BE1098" s="223"/>
      <c r="BF1098" s="223"/>
      <c r="BG1098" s="223"/>
      <c r="BH1098" s="223"/>
      <c r="BI1098" s="223"/>
      <c r="BJ1098" s="223"/>
      <c r="BK1098" s="223"/>
      <c r="BL1098" s="223"/>
      <c r="BM1098" s="226"/>
    </row>
    <row r="1099" spans="1:65">
      <c r="A1099" s="29"/>
      <c r="B1099" s="3" t="s">
        <v>272</v>
      </c>
      <c r="C1099" s="28"/>
      <c r="D1099" s="225">
        <v>114.5</v>
      </c>
      <c r="E1099" s="225">
        <v>121</v>
      </c>
      <c r="F1099" s="225">
        <v>117</v>
      </c>
      <c r="G1099" s="225">
        <v>115</v>
      </c>
      <c r="H1099" s="225">
        <v>105</v>
      </c>
      <c r="I1099" s="225">
        <v>125.90849473684187</v>
      </c>
      <c r="J1099" s="225">
        <v>127</v>
      </c>
      <c r="K1099" s="225">
        <v>124</v>
      </c>
      <c r="L1099" s="225">
        <v>113.5</v>
      </c>
      <c r="M1099" s="225">
        <v>126</v>
      </c>
      <c r="N1099" s="225">
        <v>119.5</v>
      </c>
      <c r="O1099" s="225">
        <v>117</v>
      </c>
      <c r="P1099" s="225">
        <v>119</v>
      </c>
      <c r="Q1099" s="225">
        <v>118</v>
      </c>
      <c r="R1099" s="225">
        <v>117.5</v>
      </c>
      <c r="S1099" s="225">
        <v>119.14771493011787</v>
      </c>
      <c r="T1099" s="225">
        <v>120.5</v>
      </c>
      <c r="U1099" s="225">
        <v>127.31261162362458</v>
      </c>
      <c r="V1099" s="225">
        <v>96.2</v>
      </c>
      <c r="W1099" s="225">
        <v>114.02000000000001</v>
      </c>
      <c r="X1099" s="225">
        <v>125</v>
      </c>
      <c r="Y1099" s="222"/>
      <c r="Z1099" s="223"/>
      <c r="AA1099" s="223"/>
      <c r="AB1099" s="223"/>
      <c r="AC1099" s="223"/>
      <c r="AD1099" s="223"/>
      <c r="AE1099" s="223"/>
      <c r="AF1099" s="223"/>
      <c r="AG1099" s="223"/>
      <c r="AH1099" s="223"/>
      <c r="AI1099" s="223"/>
      <c r="AJ1099" s="223"/>
      <c r="AK1099" s="223"/>
      <c r="AL1099" s="223"/>
      <c r="AM1099" s="223"/>
      <c r="AN1099" s="223"/>
      <c r="AO1099" s="223"/>
      <c r="AP1099" s="223"/>
      <c r="AQ1099" s="223"/>
      <c r="AR1099" s="223"/>
      <c r="AS1099" s="223"/>
      <c r="AT1099" s="223"/>
      <c r="AU1099" s="223"/>
      <c r="AV1099" s="223"/>
      <c r="AW1099" s="223"/>
      <c r="AX1099" s="223"/>
      <c r="AY1099" s="223"/>
      <c r="AZ1099" s="223"/>
      <c r="BA1099" s="223"/>
      <c r="BB1099" s="223"/>
      <c r="BC1099" s="223"/>
      <c r="BD1099" s="223"/>
      <c r="BE1099" s="223"/>
      <c r="BF1099" s="223"/>
      <c r="BG1099" s="223"/>
      <c r="BH1099" s="223"/>
      <c r="BI1099" s="223"/>
      <c r="BJ1099" s="223"/>
      <c r="BK1099" s="223"/>
      <c r="BL1099" s="223"/>
      <c r="BM1099" s="226"/>
    </row>
    <row r="1100" spans="1:65">
      <c r="A1100" s="29"/>
      <c r="B1100" s="3" t="s">
        <v>273</v>
      </c>
      <c r="C1100" s="28"/>
      <c r="D1100" s="225">
        <v>3.6193922141707713</v>
      </c>
      <c r="E1100" s="225">
        <v>2.7325202042558927</v>
      </c>
      <c r="F1100" s="225">
        <v>1.3291601358251257</v>
      </c>
      <c r="G1100" s="225">
        <v>1.0954451150103321</v>
      </c>
      <c r="H1100" s="225">
        <v>0.63245553203367588</v>
      </c>
      <c r="I1100" s="225">
        <v>0.4475084605914052</v>
      </c>
      <c r="J1100" s="225">
        <v>3.6193922141707682</v>
      </c>
      <c r="K1100" s="225">
        <v>2.2803508501982761</v>
      </c>
      <c r="L1100" s="225">
        <v>2.338090388900024</v>
      </c>
      <c r="M1100" s="225">
        <v>1.1690451944500122</v>
      </c>
      <c r="N1100" s="225">
        <v>0.81649658092772603</v>
      </c>
      <c r="O1100" s="225">
        <v>4.0987803063838397</v>
      </c>
      <c r="P1100" s="225">
        <v>1.505545305418162</v>
      </c>
      <c r="Q1100" s="225">
        <v>4.3550736694878838</v>
      </c>
      <c r="R1100" s="225">
        <v>0.98319208025017513</v>
      </c>
      <c r="S1100" s="225">
        <v>1.226173386598445</v>
      </c>
      <c r="T1100" s="225">
        <v>0.81649658092772603</v>
      </c>
      <c r="U1100" s="225">
        <v>4.5322244620301033</v>
      </c>
      <c r="V1100" s="225">
        <v>2.0810253882801772</v>
      </c>
      <c r="W1100" s="225">
        <v>5.5679095418897271</v>
      </c>
      <c r="X1100" s="225">
        <v>1.7224014243685049</v>
      </c>
      <c r="Y1100" s="222"/>
      <c r="Z1100" s="223"/>
      <c r="AA1100" s="223"/>
      <c r="AB1100" s="223"/>
      <c r="AC1100" s="223"/>
      <c r="AD1100" s="223"/>
      <c r="AE1100" s="223"/>
      <c r="AF1100" s="223"/>
      <c r="AG1100" s="223"/>
      <c r="AH1100" s="223"/>
      <c r="AI1100" s="223"/>
      <c r="AJ1100" s="223"/>
      <c r="AK1100" s="223"/>
      <c r="AL1100" s="223"/>
      <c r="AM1100" s="223"/>
      <c r="AN1100" s="223"/>
      <c r="AO1100" s="223"/>
      <c r="AP1100" s="223"/>
      <c r="AQ1100" s="223"/>
      <c r="AR1100" s="223"/>
      <c r="AS1100" s="223"/>
      <c r="AT1100" s="223"/>
      <c r="AU1100" s="223"/>
      <c r="AV1100" s="223"/>
      <c r="AW1100" s="223"/>
      <c r="AX1100" s="223"/>
      <c r="AY1100" s="223"/>
      <c r="AZ1100" s="223"/>
      <c r="BA1100" s="223"/>
      <c r="BB1100" s="223"/>
      <c r="BC1100" s="223"/>
      <c r="BD1100" s="223"/>
      <c r="BE1100" s="223"/>
      <c r="BF1100" s="223"/>
      <c r="BG1100" s="223"/>
      <c r="BH1100" s="223"/>
      <c r="BI1100" s="223"/>
      <c r="BJ1100" s="223"/>
      <c r="BK1100" s="223"/>
      <c r="BL1100" s="223"/>
      <c r="BM1100" s="226"/>
    </row>
    <row r="1101" spans="1:65">
      <c r="A1101" s="29"/>
      <c r="B1101" s="3" t="s">
        <v>86</v>
      </c>
      <c r="C1101" s="28"/>
      <c r="D1101" s="13">
        <v>3.1610412350836434E-2</v>
      </c>
      <c r="E1101" s="13">
        <v>2.2520770914196919E-2</v>
      </c>
      <c r="F1101" s="13">
        <v>1.1344183236060816E-2</v>
      </c>
      <c r="G1101" s="13">
        <v>9.5256096957420187E-3</v>
      </c>
      <c r="H1101" s="13">
        <v>6.0233860193683415E-3</v>
      </c>
      <c r="I1101" s="13">
        <v>3.5490303804767095E-3</v>
      </c>
      <c r="J1101" s="13">
        <v>2.8387389915064849E-2</v>
      </c>
      <c r="K1101" s="13">
        <v>1.8389926211276421E-2</v>
      </c>
      <c r="L1101" s="13">
        <v>2.0630209313823741E-2</v>
      </c>
      <c r="M1101" s="13">
        <v>9.2904253863577129E-3</v>
      </c>
      <c r="N1101" s="13">
        <v>6.8421501195060847E-3</v>
      </c>
      <c r="O1101" s="13">
        <v>3.5334312986067581E-2</v>
      </c>
      <c r="P1101" s="13">
        <v>1.2616301442051638E-2</v>
      </c>
      <c r="Q1101" s="13">
        <v>3.6648586279000424E-2</v>
      </c>
      <c r="R1101" s="13">
        <v>8.3439214731273713E-3</v>
      </c>
      <c r="S1101" s="13">
        <v>1.026939923153943E-2</v>
      </c>
      <c r="T1101" s="13">
        <v>6.7665462507822596E-3</v>
      </c>
      <c r="U1101" s="13">
        <v>3.5972798109762311E-2</v>
      </c>
      <c r="V1101" s="13">
        <v>2.1821307811396476E-2</v>
      </c>
      <c r="W1101" s="13">
        <v>4.8445391103899942E-2</v>
      </c>
      <c r="X1101" s="13">
        <v>1.3760863576845578E-2</v>
      </c>
      <c r="Y1101" s="147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53"/>
    </row>
    <row r="1102" spans="1:65">
      <c r="A1102" s="29"/>
      <c r="B1102" s="3" t="s">
        <v>274</v>
      </c>
      <c r="C1102" s="28"/>
      <c r="D1102" s="13">
        <v>-4.0736919596878085E-2</v>
      </c>
      <c r="E1102" s="13">
        <v>1.6511677632420341E-2</v>
      </c>
      <c r="F1102" s="13">
        <v>-1.8396003604956745E-2</v>
      </c>
      <c r="G1102" s="13">
        <v>-3.6547997848392799E-2</v>
      </c>
      <c r="H1102" s="13">
        <v>-0.12032643281809785</v>
      </c>
      <c r="I1102" s="13">
        <v>5.6388772276835697E-2</v>
      </c>
      <c r="J1102" s="13">
        <v>6.8175045863738459E-2</v>
      </c>
      <c r="K1102" s="13">
        <v>3.8852593624341569E-2</v>
      </c>
      <c r="L1102" s="13">
        <v>-5.0511070343343678E-2</v>
      </c>
      <c r="M1102" s="13">
        <v>5.421197336878758E-2</v>
      </c>
      <c r="N1102" s="13">
        <v>-2.4400936152069175E-4</v>
      </c>
      <c r="O1102" s="13">
        <v>-2.8170154351422338E-2</v>
      </c>
      <c r="P1102" s="13">
        <v>-2.4400936152069175E-4</v>
      </c>
      <c r="Q1102" s="13">
        <v>-4.4329311100059776E-3</v>
      </c>
      <c r="R1102" s="13">
        <v>-1.2810774606976438E-2</v>
      </c>
      <c r="S1102" s="13">
        <v>3.2032073721910415E-4</v>
      </c>
      <c r="T1102" s="13">
        <v>1.0926448634440034E-2</v>
      </c>
      <c r="U1102" s="13">
        <v>5.5527210315205577E-2</v>
      </c>
      <c r="V1102" s="13">
        <v>-0.20103299183891365</v>
      </c>
      <c r="W1102" s="13">
        <v>-3.7120483820685779E-2</v>
      </c>
      <c r="X1102" s="13">
        <v>4.8626744370807273E-2</v>
      </c>
      <c r="Y1102" s="147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53"/>
    </row>
    <row r="1103" spans="1:65">
      <c r="A1103" s="29"/>
      <c r="B1103" s="45" t="s">
        <v>275</v>
      </c>
      <c r="C1103" s="46"/>
      <c r="D1103" s="44">
        <v>0.74</v>
      </c>
      <c r="E1103" s="44">
        <v>0.31</v>
      </c>
      <c r="F1103" s="44">
        <v>0.33</v>
      </c>
      <c r="G1103" s="44">
        <v>0.66</v>
      </c>
      <c r="H1103" s="44">
        <v>2.2000000000000002</v>
      </c>
      <c r="I1103" s="44">
        <v>1.04</v>
      </c>
      <c r="J1103" s="44">
        <v>1.25</v>
      </c>
      <c r="K1103" s="44">
        <v>0.71</v>
      </c>
      <c r="L1103" s="44">
        <v>0.92</v>
      </c>
      <c r="M1103" s="44">
        <v>1</v>
      </c>
      <c r="N1103" s="44">
        <v>0</v>
      </c>
      <c r="O1103" s="44">
        <v>0.51</v>
      </c>
      <c r="P1103" s="44">
        <v>0</v>
      </c>
      <c r="Q1103" s="44">
        <v>0.08</v>
      </c>
      <c r="R1103" s="44">
        <v>0.23</v>
      </c>
      <c r="S1103" s="44">
        <v>0.01</v>
      </c>
      <c r="T1103" s="44">
        <v>0.2</v>
      </c>
      <c r="U1103" s="44">
        <v>1.02</v>
      </c>
      <c r="V1103" s="44">
        <v>3.67</v>
      </c>
      <c r="W1103" s="44">
        <v>0.67</v>
      </c>
      <c r="X1103" s="44">
        <v>0.89</v>
      </c>
      <c r="Y1103" s="147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53"/>
    </row>
    <row r="1104" spans="1:65">
      <c r="B1104" s="30"/>
      <c r="C1104" s="20"/>
      <c r="D1104" s="20"/>
      <c r="E1104" s="20"/>
      <c r="F1104" s="20"/>
      <c r="G1104" s="20"/>
      <c r="H1104" s="20"/>
      <c r="I1104" s="20"/>
      <c r="J1104" s="20"/>
      <c r="K1104" s="20"/>
      <c r="L1104" s="20"/>
      <c r="M1104" s="20"/>
      <c r="N1104" s="20"/>
      <c r="O1104" s="20"/>
      <c r="P1104" s="20"/>
      <c r="Q1104" s="20"/>
      <c r="R1104" s="20"/>
      <c r="S1104" s="20"/>
      <c r="T1104" s="20"/>
      <c r="U1104" s="20"/>
      <c r="V1104" s="20"/>
      <c r="W1104" s="20"/>
      <c r="X1104" s="20"/>
      <c r="BM1104" s="53"/>
    </row>
    <row r="1105" spans="1:65" ht="15">
      <c r="B1105" s="8" t="s">
        <v>550</v>
      </c>
      <c r="BM1105" s="27" t="s">
        <v>66</v>
      </c>
    </row>
    <row r="1106" spans="1:65" ht="15">
      <c r="A1106" s="24" t="s">
        <v>45</v>
      </c>
      <c r="B1106" s="18" t="s">
        <v>118</v>
      </c>
      <c r="C1106" s="15" t="s">
        <v>119</v>
      </c>
      <c r="D1106" s="16" t="s">
        <v>244</v>
      </c>
      <c r="E1106" s="17" t="s">
        <v>244</v>
      </c>
      <c r="F1106" s="17" t="s">
        <v>244</v>
      </c>
      <c r="G1106" s="17" t="s">
        <v>244</v>
      </c>
      <c r="H1106" s="17" t="s">
        <v>244</v>
      </c>
      <c r="I1106" s="17" t="s">
        <v>244</v>
      </c>
      <c r="J1106" s="17" t="s">
        <v>244</v>
      </c>
      <c r="K1106" s="17" t="s">
        <v>244</v>
      </c>
      <c r="L1106" s="17" t="s">
        <v>244</v>
      </c>
      <c r="M1106" s="17" t="s">
        <v>244</v>
      </c>
      <c r="N1106" s="17" t="s">
        <v>244</v>
      </c>
      <c r="O1106" s="17" t="s">
        <v>244</v>
      </c>
      <c r="P1106" s="17" t="s">
        <v>244</v>
      </c>
      <c r="Q1106" s="17" t="s">
        <v>244</v>
      </c>
      <c r="R1106" s="17" t="s">
        <v>244</v>
      </c>
      <c r="S1106" s="17" t="s">
        <v>244</v>
      </c>
      <c r="T1106" s="17" t="s">
        <v>244</v>
      </c>
      <c r="U1106" s="17" t="s">
        <v>244</v>
      </c>
      <c r="V1106" s="17" t="s">
        <v>244</v>
      </c>
      <c r="W1106" s="17" t="s">
        <v>244</v>
      </c>
      <c r="X1106" s="147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27">
        <v>1</v>
      </c>
    </row>
    <row r="1107" spans="1:65">
      <c r="A1107" s="29"/>
      <c r="B1107" s="19" t="s">
        <v>245</v>
      </c>
      <c r="C1107" s="9" t="s">
        <v>245</v>
      </c>
      <c r="D1107" s="145" t="s">
        <v>247</v>
      </c>
      <c r="E1107" s="146" t="s">
        <v>248</v>
      </c>
      <c r="F1107" s="146" t="s">
        <v>249</v>
      </c>
      <c r="G1107" s="146" t="s">
        <v>250</v>
      </c>
      <c r="H1107" s="146" t="s">
        <v>287</v>
      </c>
      <c r="I1107" s="146" t="s">
        <v>251</v>
      </c>
      <c r="J1107" s="146" t="s">
        <v>252</v>
      </c>
      <c r="K1107" s="146" t="s">
        <v>253</v>
      </c>
      <c r="L1107" s="146" t="s">
        <v>254</v>
      </c>
      <c r="M1107" s="146" t="s">
        <v>255</v>
      </c>
      <c r="N1107" s="146" t="s">
        <v>256</v>
      </c>
      <c r="O1107" s="146" t="s">
        <v>257</v>
      </c>
      <c r="P1107" s="146" t="s">
        <v>258</v>
      </c>
      <c r="Q1107" s="146" t="s">
        <v>260</v>
      </c>
      <c r="R1107" s="146" t="s">
        <v>261</v>
      </c>
      <c r="S1107" s="146" t="s">
        <v>262</v>
      </c>
      <c r="T1107" s="146" t="s">
        <v>263</v>
      </c>
      <c r="U1107" s="146" t="s">
        <v>288</v>
      </c>
      <c r="V1107" s="146" t="s">
        <v>290</v>
      </c>
      <c r="W1107" s="146" t="s">
        <v>264</v>
      </c>
      <c r="X1107" s="147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27" t="s">
        <v>3</v>
      </c>
    </row>
    <row r="1108" spans="1:65">
      <c r="A1108" s="29"/>
      <c r="B1108" s="19"/>
      <c r="C1108" s="9"/>
      <c r="D1108" s="10" t="s">
        <v>291</v>
      </c>
      <c r="E1108" s="11" t="s">
        <v>291</v>
      </c>
      <c r="F1108" s="11" t="s">
        <v>292</v>
      </c>
      <c r="G1108" s="11" t="s">
        <v>291</v>
      </c>
      <c r="H1108" s="11" t="s">
        <v>291</v>
      </c>
      <c r="I1108" s="11" t="s">
        <v>121</v>
      </c>
      <c r="J1108" s="11" t="s">
        <v>121</v>
      </c>
      <c r="K1108" s="11" t="s">
        <v>291</v>
      </c>
      <c r="L1108" s="11" t="s">
        <v>291</v>
      </c>
      <c r="M1108" s="11" t="s">
        <v>291</v>
      </c>
      <c r="N1108" s="11" t="s">
        <v>292</v>
      </c>
      <c r="O1108" s="11" t="s">
        <v>292</v>
      </c>
      <c r="P1108" s="11" t="s">
        <v>291</v>
      </c>
      <c r="Q1108" s="11" t="s">
        <v>291</v>
      </c>
      <c r="R1108" s="11" t="s">
        <v>292</v>
      </c>
      <c r="S1108" s="11" t="s">
        <v>292</v>
      </c>
      <c r="T1108" s="11" t="s">
        <v>121</v>
      </c>
      <c r="U1108" s="11" t="s">
        <v>121</v>
      </c>
      <c r="V1108" s="11" t="s">
        <v>291</v>
      </c>
      <c r="W1108" s="11" t="s">
        <v>291</v>
      </c>
      <c r="X1108" s="147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27">
        <v>0</v>
      </c>
    </row>
    <row r="1109" spans="1:65">
      <c r="A1109" s="29"/>
      <c r="B1109" s="19"/>
      <c r="C1109" s="9"/>
      <c r="D1109" s="25"/>
      <c r="E1109" s="25"/>
      <c r="F1109" s="25"/>
      <c r="G1109" s="25"/>
      <c r="H1109" s="25"/>
      <c r="I1109" s="25"/>
      <c r="J1109" s="25"/>
      <c r="K1109" s="25"/>
      <c r="L1109" s="25"/>
      <c r="M1109" s="25"/>
      <c r="N1109" s="25"/>
      <c r="O1109" s="25"/>
      <c r="P1109" s="25"/>
      <c r="Q1109" s="25"/>
      <c r="R1109" s="25"/>
      <c r="S1109" s="25"/>
      <c r="T1109" s="25"/>
      <c r="U1109" s="25"/>
      <c r="V1109" s="25"/>
      <c r="W1109" s="25"/>
      <c r="X1109" s="147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27">
        <v>1</v>
      </c>
    </row>
    <row r="1110" spans="1:65">
      <c r="A1110" s="29"/>
      <c r="B1110" s="18">
        <v>1</v>
      </c>
      <c r="C1110" s="14">
        <v>1</v>
      </c>
      <c r="D1110" s="221">
        <v>63</v>
      </c>
      <c r="E1110" s="221">
        <v>80.5</v>
      </c>
      <c r="F1110" s="221">
        <v>73.3</v>
      </c>
      <c r="G1110" s="221">
        <v>71.3</v>
      </c>
      <c r="H1110" s="221">
        <v>62.9</v>
      </c>
      <c r="I1110" s="221">
        <v>69.186575923239999</v>
      </c>
      <c r="J1110" s="221">
        <v>59</v>
      </c>
      <c r="K1110" s="221">
        <v>79.2</v>
      </c>
      <c r="L1110" s="221">
        <v>59.5</v>
      </c>
      <c r="M1110" s="221">
        <v>67.7</v>
      </c>
      <c r="N1110" s="221">
        <v>69.400000000000006</v>
      </c>
      <c r="O1110" s="221">
        <v>73.3</v>
      </c>
      <c r="P1110" s="221">
        <v>65.8</v>
      </c>
      <c r="Q1110" s="221">
        <v>72.900000000000006</v>
      </c>
      <c r="R1110" s="237">
        <v>86</v>
      </c>
      <c r="S1110" s="221">
        <v>66.970156445721074</v>
      </c>
      <c r="T1110" s="221">
        <v>77</v>
      </c>
      <c r="U1110" s="221">
        <v>75.970923757087874</v>
      </c>
      <c r="V1110" s="221">
        <v>66</v>
      </c>
      <c r="W1110" s="221">
        <v>61.500000000000007</v>
      </c>
      <c r="X1110" s="222"/>
      <c r="Y1110" s="223"/>
      <c r="Z1110" s="223"/>
      <c r="AA1110" s="223"/>
      <c r="AB1110" s="223"/>
      <c r="AC1110" s="223"/>
      <c r="AD1110" s="223"/>
      <c r="AE1110" s="223"/>
      <c r="AF1110" s="223"/>
      <c r="AG1110" s="223"/>
      <c r="AH1110" s="223"/>
      <c r="AI1110" s="223"/>
      <c r="AJ1110" s="223"/>
      <c r="AK1110" s="223"/>
      <c r="AL1110" s="223"/>
      <c r="AM1110" s="223"/>
      <c r="AN1110" s="223"/>
      <c r="AO1110" s="223"/>
      <c r="AP1110" s="223"/>
      <c r="AQ1110" s="223"/>
      <c r="AR1110" s="223"/>
      <c r="AS1110" s="223"/>
      <c r="AT1110" s="223"/>
      <c r="AU1110" s="223"/>
      <c r="AV1110" s="223"/>
      <c r="AW1110" s="223"/>
      <c r="AX1110" s="223"/>
      <c r="AY1110" s="223"/>
      <c r="AZ1110" s="223"/>
      <c r="BA1110" s="223"/>
      <c r="BB1110" s="223"/>
      <c r="BC1110" s="223"/>
      <c r="BD1110" s="223"/>
      <c r="BE1110" s="223"/>
      <c r="BF1110" s="223"/>
      <c r="BG1110" s="223"/>
      <c r="BH1110" s="223"/>
      <c r="BI1110" s="223"/>
      <c r="BJ1110" s="223"/>
      <c r="BK1110" s="223"/>
      <c r="BL1110" s="223"/>
      <c r="BM1110" s="224">
        <v>1</v>
      </c>
    </row>
    <row r="1111" spans="1:65">
      <c r="A1111" s="29"/>
      <c r="B1111" s="19">
        <v>1</v>
      </c>
      <c r="C1111" s="9">
        <v>2</v>
      </c>
      <c r="D1111" s="225">
        <v>69.8</v>
      </c>
      <c r="E1111" s="225">
        <v>78.3</v>
      </c>
      <c r="F1111" s="225">
        <v>69.8</v>
      </c>
      <c r="G1111" s="225">
        <v>74.099999999999994</v>
      </c>
      <c r="H1111" s="225">
        <v>67.599999999999994</v>
      </c>
      <c r="I1111" s="225">
        <v>68.868378890996297</v>
      </c>
      <c r="J1111" s="225">
        <v>59</v>
      </c>
      <c r="K1111" s="225">
        <v>76.599999999999994</v>
      </c>
      <c r="L1111" s="225">
        <v>56.7</v>
      </c>
      <c r="M1111" s="225">
        <v>75.7</v>
      </c>
      <c r="N1111" s="225">
        <v>67.099999999999994</v>
      </c>
      <c r="O1111" s="225">
        <v>71.099999999999994</v>
      </c>
      <c r="P1111" s="225">
        <v>65.099999999999994</v>
      </c>
      <c r="Q1111" s="225">
        <v>73.400000000000006</v>
      </c>
      <c r="R1111" s="238">
        <v>84.7</v>
      </c>
      <c r="S1111" s="225">
        <v>67.588090487195174</v>
      </c>
      <c r="T1111" s="225">
        <v>75</v>
      </c>
      <c r="U1111" s="225">
        <v>74.619281246999293</v>
      </c>
      <c r="V1111" s="225">
        <v>64.8</v>
      </c>
      <c r="W1111" s="225">
        <v>63.79999999999999</v>
      </c>
      <c r="X1111" s="222"/>
      <c r="Y1111" s="223"/>
      <c r="Z1111" s="223"/>
      <c r="AA1111" s="223"/>
      <c r="AB1111" s="223"/>
      <c r="AC1111" s="223"/>
      <c r="AD1111" s="223"/>
      <c r="AE1111" s="223"/>
      <c r="AF1111" s="223"/>
      <c r="AG1111" s="223"/>
      <c r="AH1111" s="223"/>
      <c r="AI1111" s="223"/>
      <c r="AJ1111" s="223"/>
      <c r="AK1111" s="223"/>
      <c r="AL1111" s="223"/>
      <c r="AM1111" s="223"/>
      <c r="AN1111" s="223"/>
      <c r="AO1111" s="223"/>
      <c r="AP1111" s="223"/>
      <c r="AQ1111" s="223"/>
      <c r="AR1111" s="223"/>
      <c r="AS1111" s="223"/>
      <c r="AT1111" s="223"/>
      <c r="AU1111" s="223"/>
      <c r="AV1111" s="223"/>
      <c r="AW1111" s="223"/>
      <c r="AX1111" s="223"/>
      <c r="AY1111" s="223"/>
      <c r="AZ1111" s="223"/>
      <c r="BA1111" s="223"/>
      <c r="BB1111" s="223"/>
      <c r="BC1111" s="223"/>
      <c r="BD1111" s="223"/>
      <c r="BE1111" s="223"/>
      <c r="BF1111" s="223"/>
      <c r="BG1111" s="223"/>
      <c r="BH1111" s="223"/>
      <c r="BI1111" s="223"/>
      <c r="BJ1111" s="223"/>
      <c r="BK1111" s="223"/>
      <c r="BL1111" s="223"/>
      <c r="BM1111" s="224">
        <v>18</v>
      </c>
    </row>
    <row r="1112" spans="1:65">
      <c r="A1112" s="29"/>
      <c r="B1112" s="19">
        <v>1</v>
      </c>
      <c r="C1112" s="9">
        <v>3</v>
      </c>
      <c r="D1112" s="225">
        <v>66.3</v>
      </c>
      <c r="E1112" s="225">
        <v>72.599999999999994</v>
      </c>
      <c r="F1112" s="225">
        <v>67.5</v>
      </c>
      <c r="G1112" s="225">
        <v>75.400000000000006</v>
      </c>
      <c r="H1112" s="225">
        <v>66.5</v>
      </c>
      <c r="I1112" s="225">
        <v>69.742751310944996</v>
      </c>
      <c r="J1112" s="225">
        <v>58</v>
      </c>
      <c r="K1112" s="225">
        <v>74.3</v>
      </c>
      <c r="L1112" s="225">
        <v>59.7</v>
      </c>
      <c r="M1112" s="225">
        <v>68.8</v>
      </c>
      <c r="N1112" s="225">
        <v>67.599999999999994</v>
      </c>
      <c r="O1112" s="225">
        <v>67.5</v>
      </c>
      <c r="P1112" s="225">
        <v>63.79999999999999</v>
      </c>
      <c r="Q1112" s="225">
        <v>72.900000000000006</v>
      </c>
      <c r="R1112" s="238">
        <v>92.6</v>
      </c>
      <c r="S1112" s="225">
        <v>68.359699357700492</v>
      </c>
      <c r="T1112" s="225">
        <v>78</v>
      </c>
      <c r="U1112" s="225">
        <v>71.122605632997463</v>
      </c>
      <c r="V1112" s="225">
        <v>68.7</v>
      </c>
      <c r="W1112" s="225">
        <v>69</v>
      </c>
      <c r="X1112" s="222"/>
      <c r="Y1112" s="223"/>
      <c r="Z1112" s="223"/>
      <c r="AA1112" s="223"/>
      <c r="AB1112" s="223"/>
      <c r="AC1112" s="223"/>
      <c r="AD1112" s="223"/>
      <c r="AE1112" s="223"/>
      <c r="AF1112" s="223"/>
      <c r="AG1112" s="223"/>
      <c r="AH1112" s="223"/>
      <c r="AI1112" s="223"/>
      <c r="AJ1112" s="223"/>
      <c r="AK1112" s="223"/>
      <c r="AL1112" s="223"/>
      <c r="AM1112" s="223"/>
      <c r="AN1112" s="223"/>
      <c r="AO1112" s="223"/>
      <c r="AP1112" s="223"/>
      <c r="AQ1112" s="223"/>
      <c r="AR1112" s="223"/>
      <c r="AS1112" s="223"/>
      <c r="AT1112" s="223"/>
      <c r="AU1112" s="223"/>
      <c r="AV1112" s="223"/>
      <c r="AW1112" s="223"/>
      <c r="AX1112" s="223"/>
      <c r="AY1112" s="223"/>
      <c r="AZ1112" s="223"/>
      <c r="BA1112" s="223"/>
      <c r="BB1112" s="223"/>
      <c r="BC1112" s="223"/>
      <c r="BD1112" s="223"/>
      <c r="BE1112" s="223"/>
      <c r="BF1112" s="223"/>
      <c r="BG1112" s="223"/>
      <c r="BH1112" s="223"/>
      <c r="BI1112" s="223"/>
      <c r="BJ1112" s="223"/>
      <c r="BK1112" s="223"/>
      <c r="BL1112" s="223"/>
      <c r="BM1112" s="224">
        <v>16</v>
      </c>
    </row>
    <row r="1113" spans="1:65">
      <c r="A1113" s="29"/>
      <c r="B1113" s="19">
        <v>1</v>
      </c>
      <c r="C1113" s="9">
        <v>4</v>
      </c>
      <c r="D1113" s="225">
        <v>63.3</v>
      </c>
      <c r="E1113" s="225">
        <v>75.099999999999994</v>
      </c>
      <c r="F1113" s="225">
        <v>66.8</v>
      </c>
      <c r="G1113" s="225">
        <v>73.3</v>
      </c>
      <c r="H1113" s="225">
        <v>64.599999999999994</v>
      </c>
      <c r="I1113" s="225">
        <v>69.016320428427974</v>
      </c>
      <c r="J1113" s="225">
        <v>58</v>
      </c>
      <c r="K1113" s="225">
        <v>78.2</v>
      </c>
      <c r="L1113" s="225">
        <v>57.7</v>
      </c>
      <c r="M1113" s="225">
        <v>69.099999999999994</v>
      </c>
      <c r="N1113" s="225">
        <v>67.400000000000006</v>
      </c>
      <c r="O1113" s="225">
        <v>69.599999999999994</v>
      </c>
      <c r="P1113" s="225">
        <v>66.900000000000006</v>
      </c>
      <c r="Q1113" s="225">
        <v>70.7</v>
      </c>
      <c r="R1113" s="238">
        <v>82.8</v>
      </c>
      <c r="S1113" s="225">
        <v>68.814586348009669</v>
      </c>
      <c r="T1113" s="225">
        <v>75</v>
      </c>
      <c r="U1113" s="225">
        <v>78.116391385670298</v>
      </c>
      <c r="V1113" s="225">
        <v>68</v>
      </c>
      <c r="W1113" s="225">
        <v>64.5</v>
      </c>
      <c r="X1113" s="222"/>
      <c r="Y1113" s="223"/>
      <c r="Z1113" s="223"/>
      <c r="AA1113" s="223"/>
      <c r="AB1113" s="223"/>
      <c r="AC1113" s="223"/>
      <c r="AD1113" s="223"/>
      <c r="AE1113" s="223"/>
      <c r="AF1113" s="223"/>
      <c r="AG1113" s="223"/>
      <c r="AH1113" s="223"/>
      <c r="AI1113" s="223"/>
      <c r="AJ1113" s="223"/>
      <c r="AK1113" s="223"/>
      <c r="AL1113" s="223"/>
      <c r="AM1113" s="223"/>
      <c r="AN1113" s="223"/>
      <c r="AO1113" s="223"/>
      <c r="AP1113" s="223"/>
      <c r="AQ1113" s="223"/>
      <c r="AR1113" s="223"/>
      <c r="AS1113" s="223"/>
      <c r="AT1113" s="223"/>
      <c r="AU1113" s="223"/>
      <c r="AV1113" s="223"/>
      <c r="AW1113" s="223"/>
      <c r="AX1113" s="223"/>
      <c r="AY1113" s="223"/>
      <c r="AZ1113" s="223"/>
      <c r="BA1113" s="223"/>
      <c r="BB1113" s="223"/>
      <c r="BC1113" s="223"/>
      <c r="BD1113" s="223"/>
      <c r="BE1113" s="223"/>
      <c r="BF1113" s="223"/>
      <c r="BG1113" s="223"/>
      <c r="BH1113" s="223"/>
      <c r="BI1113" s="223"/>
      <c r="BJ1113" s="223"/>
      <c r="BK1113" s="223"/>
      <c r="BL1113" s="223"/>
      <c r="BM1113" s="224">
        <v>68.848266944646198</v>
      </c>
    </row>
    <row r="1114" spans="1:65">
      <c r="A1114" s="29"/>
      <c r="B1114" s="19">
        <v>1</v>
      </c>
      <c r="C1114" s="9">
        <v>5</v>
      </c>
      <c r="D1114" s="225">
        <v>65</v>
      </c>
      <c r="E1114" s="225">
        <v>72.900000000000006</v>
      </c>
      <c r="F1114" s="225">
        <v>69.400000000000006</v>
      </c>
      <c r="G1114" s="225">
        <v>72.5</v>
      </c>
      <c r="H1114" s="225">
        <v>66.900000000000006</v>
      </c>
      <c r="I1114" s="225">
        <v>69.884110230949403</v>
      </c>
      <c r="J1114" s="225">
        <v>59</v>
      </c>
      <c r="K1114" s="225">
        <v>73.8</v>
      </c>
      <c r="L1114" s="225">
        <v>59.6</v>
      </c>
      <c r="M1114" s="225">
        <v>68</v>
      </c>
      <c r="N1114" s="225">
        <v>68.3</v>
      </c>
      <c r="O1114" s="225">
        <v>64.3</v>
      </c>
      <c r="P1114" s="225">
        <v>68.099999999999994</v>
      </c>
      <c r="Q1114" s="225">
        <v>70</v>
      </c>
      <c r="R1114" s="238">
        <v>90.6</v>
      </c>
      <c r="S1114" s="225">
        <v>67.546181484509148</v>
      </c>
      <c r="T1114" s="225">
        <v>74</v>
      </c>
      <c r="U1114" s="225">
        <v>77.842073681732572</v>
      </c>
      <c r="V1114" s="225">
        <v>64.900000000000006</v>
      </c>
      <c r="W1114" s="225">
        <v>61.9</v>
      </c>
      <c r="X1114" s="222"/>
      <c r="Y1114" s="223"/>
      <c r="Z1114" s="223"/>
      <c r="AA1114" s="223"/>
      <c r="AB1114" s="223"/>
      <c r="AC1114" s="223"/>
      <c r="AD1114" s="223"/>
      <c r="AE1114" s="223"/>
      <c r="AF1114" s="223"/>
      <c r="AG1114" s="223"/>
      <c r="AH1114" s="223"/>
      <c r="AI1114" s="223"/>
      <c r="AJ1114" s="223"/>
      <c r="AK1114" s="223"/>
      <c r="AL1114" s="223"/>
      <c r="AM1114" s="223"/>
      <c r="AN1114" s="223"/>
      <c r="AO1114" s="223"/>
      <c r="AP1114" s="223"/>
      <c r="AQ1114" s="223"/>
      <c r="AR1114" s="223"/>
      <c r="AS1114" s="223"/>
      <c r="AT1114" s="223"/>
      <c r="AU1114" s="223"/>
      <c r="AV1114" s="223"/>
      <c r="AW1114" s="223"/>
      <c r="AX1114" s="223"/>
      <c r="AY1114" s="223"/>
      <c r="AZ1114" s="223"/>
      <c r="BA1114" s="223"/>
      <c r="BB1114" s="223"/>
      <c r="BC1114" s="223"/>
      <c r="BD1114" s="223"/>
      <c r="BE1114" s="223"/>
      <c r="BF1114" s="223"/>
      <c r="BG1114" s="223"/>
      <c r="BH1114" s="223"/>
      <c r="BI1114" s="223"/>
      <c r="BJ1114" s="223"/>
      <c r="BK1114" s="223"/>
      <c r="BL1114" s="223"/>
      <c r="BM1114" s="224">
        <v>75</v>
      </c>
    </row>
    <row r="1115" spans="1:65">
      <c r="A1115" s="29"/>
      <c r="B1115" s="19">
        <v>1</v>
      </c>
      <c r="C1115" s="9">
        <v>6</v>
      </c>
      <c r="D1115" s="225">
        <v>67.3</v>
      </c>
      <c r="E1115" s="225">
        <v>70.5</v>
      </c>
      <c r="F1115" s="225">
        <v>68.400000000000006</v>
      </c>
      <c r="G1115" s="225">
        <v>72.400000000000006</v>
      </c>
      <c r="H1115" s="225">
        <v>65.7</v>
      </c>
      <c r="I1115" s="225">
        <v>68.949378556286959</v>
      </c>
      <c r="J1115" s="225">
        <v>59</v>
      </c>
      <c r="K1115" s="225">
        <v>73.5</v>
      </c>
      <c r="L1115" s="225">
        <v>62.20000000000001</v>
      </c>
      <c r="M1115" s="225">
        <v>75.099999999999994</v>
      </c>
      <c r="N1115" s="225">
        <v>67.7</v>
      </c>
      <c r="O1115" s="225">
        <v>72.599999999999994</v>
      </c>
      <c r="P1115" s="225">
        <v>68.599999999999994</v>
      </c>
      <c r="Q1115" s="225">
        <v>70.099999999999994</v>
      </c>
      <c r="R1115" s="238">
        <v>89.4</v>
      </c>
      <c r="S1115" s="225">
        <v>69.561638414346547</v>
      </c>
      <c r="T1115" s="225">
        <v>76</v>
      </c>
      <c r="U1115" s="225">
        <v>71.243288106852773</v>
      </c>
      <c r="V1115" s="225">
        <v>65.7</v>
      </c>
      <c r="W1115" s="225">
        <v>66.900000000000006</v>
      </c>
      <c r="X1115" s="222"/>
      <c r="Y1115" s="223"/>
      <c r="Z1115" s="223"/>
      <c r="AA1115" s="223"/>
      <c r="AB1115" s="223"/>
      <c r="AC1115" s="223"/>
      <c r="AD1115" s="223"/>
      <c r="AE1115" s="223"/>
      <c r="AF1115" s="223"/>
      <c r="AG1115" s="223"/>
      <c r="AH1115" s="223"/>
      <c r="AI1115" s="223"/>
      <c r="AJ1115" s="223"/>
      <c r="AK1115" s="223"/>
      <c r="AL1115" s="223"/>
      <c r="AM1115" s="223"/>
      <c r="AN1115" s="223"/>
      <c r="AO1115" s="223"/>
      <c r="AP1115" s="223"/>
      <c r="AQ1115" s="223"/>
      <c r="AR1115" s="223"/>
      <c r="AS1115" s="223"/>
      <c r="AT1115" s="223"/>
      <c r="AU1115" s="223"/>
      <c r="AV1115" s="223"/>
      <c r="AW1115" s="223"/>
      <c r="AX1115" s="223"/>
      <c r="AY1115" s="223"/>
      <c r="AZ1115" s="223"/>
      <c r="BA1115" s="223"/>
      <c r="BB1115" s="223"/>
      <c r="BC1115" s="223"/>
      <c r="BD1115" s="223"/>
      <c r="BE1115" s="223"/>
      <c r="BF1115" s="223"/>
      <c r="BG1115" s="223"/>
      <c r="BH1115" s="223"/>
      <c r="BI1115" s="223"/>
      <c r="BJ1115" s="223"/>
      <c r="BK1115" s="223"/>
      <c r="BL1115" s="223"/>
      <c r="BM1115" s="226"/>
    </row>
    <row r="1116" spans="1:65">
      <c r="A1116" s="29"/>
      <c r="B1116" s="20" t="s">
        <v>271</v>
      </c>
      <c r="C1116" s="12"/>
      <c r="D1116" s="227">
        <v>65.783333333333346</v>
      </c>
      <c r="E1116" s="227">
        <v>74.983333333333334</v>
      </c>
      <c r="F1116" s="227">
        <v>69.199999999999989</v>
      </c>
      <c r="G1116" s="227">
        <v>73.166666666666671</v>
      </c>
      <c r="H1116" s="227">
        <v>65.7</v>
      </c>
      <c r="I1116" s="227">
        <v>69.274585890140926</v>
      </c>
      <c r="J1116" s="227">
        <v>58.666666666666664</v>
      </c>
      <c r="K1116" s="227">
        <v>75.933333333333337</v>
      </c>
      <c r="L1116" s="227">
        <v>59.233333333333341</v>
      </c>
      <c r="M1116" s="227">
        <v>70.733333333333334</v>
      </c>
      <c r="N1116" s="227">
        <v>67.916666666666671</v>
      </c>
      <c r="O1116" s="227">
        <v>69.733333333333334</v>
      </c>
      <c r="P1116" s="227">
        <v>66.383333333333326</v>
      </c>
      <c r="Q1116" s="227">
        <v>71.666666666666671</v>
      </c>
      <c r="R1116" s="227">
        <v>87.683333333333323</v>
      </c>
      <c r="S1116" s="227">
        <v>68.140058756247001</v>
      </c>
      <c r="T1116" s="227">
        <v>75.833333333333329</v>
      </c>
      <c r="U1116" s="227">
        <v>74.819093968556714</v>
      </c>
      <c r="V1116" s="227">
        <v>66.349999999999994</v>
      </c>
      <c r="W1116" s="227">
        <v>64.600000000000009</v>
      </c>
      <c r="X1116" s="222"/>
      <c r="Y1116" s="223"/>
      <c r="Z1116" s="223"/>
      <c r="AA1116" s="223"/>
      <c r="AB1116" s="223"/>
      <c r="AC1116" s="223"/>
      <c r="AD1116" s="223"/>
      <c r="AE1116" s="223"/>
      <c r="AF1116" s="223"/>
      <c r="AG1116" s="223"/>
      <c r="AH1116" s="223"/>
      <c r="AI1116" s="223"/>
      <c r="AJ1116" s="223"/>
      <c r="AK1116" s="223"/>
      <c r="AL1116" s="223"/>
      <c r="AM1116" s="223"/>
      <c r="AN1116" s="223"/>
      <c r="AO1116" s="223"/>
      <c r="AP1116" s="223"/>
      <c r="AQ1116" s="223"/>
      <c r="AR1116" s="223"/>
      <c r="AS1116" s="223"/>
      <c r="AT1116" s="223"/>
      <c r="AU1116" s="223"/>
      <c r="AV1116" s="223"/>
      <c r="AW1116" s="223"/>
      <c r="AX1116" s="223"/>
      <c r="AY1116" s="223"/>
      <c r="AZ1116" s="223"/>
      <c r="BA1116" s="223"/>
      <c r="BB1116" s="223"/>
      <c r="BC1116" s="223"/>
      <c r="BD1116" s="223"/>
      <c r="BE1116" s="223"/>
      <c r="BF1116" s="223"/>
      <c r="BG1116" s="223"/>
      <c r="BH1116" s="223"/>
      <c r="BI1116" s="223"/>
      <c r="BJ1116" s="223"/>
      <c r="BK1116" s="223"/>
      <c r="BL1116" s="223"/>
      <c r="BM1116" s="226"/>
    </row>
    <row r="1117" spans="1:65">
      <c r="A1117" s="29"/>
      <c r="B1117" s="3" t="s">
        <v>272</v>
      </c>
      <c r="C1117" s="28"/>
      <c r="D1117" s="225">
        <v>65.650000000000006</v>
      </c>
      <c r="E1117" s="225">
        <v>74</v>
      </c>
      <c r="F1117" s="225">
        <v>68.900000000000006</v>
      </c>
      <c r="G1117" s="225">
        <v>72.900000000000006</v>
      </c>
      <c r="H1117" s="225">
        <v>66.099999999999994</v>
      </c>
      <c r="I1117" s="225">
        <v>69.10144817583398</v>
      </c>
      <c r="J1117" s="225">
        <v>59</v>
      </c>
      <c r="K1117" s="225">
        <v>75.449999999999989</v>
      </c>
      <c r="L1117" s="225">
        <v>59.55</v>
      </c>
      <c r="M1117" s="225">
        <v>68.949999999999989</v>
      </c>
      <c r="N1117" s="225">
        <v>67.650000000000006</v>
      </c>
      <c r="O1117" s="225">
        <v>70.349999999999994</v>
      </c>
      <c r="P1117" s="225">
        <v>66.349999999999994</v>
      </c>
      <c r="Q1117" s="225">
        <v>71.800000000000011</v>
      </c>
      <c r="R1117" s="225">
        <v>87.7</v>
      </c>
      <c r="S1117" s="225">
        <v>67.97389492244784</v>
      </c>
      <c r="T1117" s="225">
        <v>75.5</v>
      </c>
      <c r="U1117" s="225">
        <v>75.295102502043591</v>
      </c>
      <c r="V1117" s="225">
        <v>65.849999999999994</v>
      </c>
      <c r="W1117" s="225">
        <v>64.149999999999991</v>
      </c>
      <c r="X1117" s="222"/>
      <c r="Y1117" s="223"/>
      <c r="Z1117" s="223"/>
      <c r="AA1117" s="223"/>
      <c r="AB1117" s="223"/>
      <c r="AC1117" s="223"/>
      <c r="AD1117" s="223"/>
      <c r="AE1117" s="223"/>
      <c r="AF1117" s="223"/>
      <c r="AG1117" s="223"/>
      <c r="AH1117" s="223"/>
      <c r="AI1117" s="223"/>
      <c r="AJ1117" s="223"/>
      <c r="AK1117" s="223"/>
      <c r="AL1117" s="223"/>
      <c r="AM1117" s="223"/>
      <c r="AN1117" s="223"/>
      <c r="AO1117" s="223"/>
      <c r="AP1117" s="223"/>
      <c r="AQ1117" s="223"/>
      <c r="AR1117" s="223"/>
      <c r="AS1117" s="223"/>
      <c r="AT1117" s="223"/>
      <c r="AU1117" s="223"/>
      <c r="AV1117" s="223"/>
      <c r="AW1117" s="223"/>
      <c r="AX1117" s="223"/>
      <c r="AY1117" s="223"/>
      <c r="AZ1117" s="223"/>
      <c r="BA1117" s="223"/>
      <c r="BB1117" s="223"/>
      <c r="BC1117" s="223"/>
      <c r="BD1117" s="223"/>
      <c r="BE1117" s="223"/>
      <c r="BF1117" s="223"/>
      <c r="BG1117" s="223"/>
      <c r="BH1117" s="223"/>
      <c r="BI1117" s="223"/>
      <c r="BJ1117" s="223"/>
      <c r="BK1117" s="223"/>
      <c r="BL1117" s="223"/>
      <c r="BM1117" s="226"/>
    </row>
    <row r="1118" spans="1:65">
      <c r="A1118" s="29"/>
      <c r="B1118" s="3" t="s">
        <v>273</v>
      </c>
      <c r="C1118" s="28"/>
      <c r="D1118" s="216">
        <v>2.5779190574311412</v>
      </c>
      <c r="E1118" s="216">
        <v>3.7833406754701144</v>
      </c>
      <c r="F1118" s="216">
        <v>2.3021728866442666</v>
      </c>
      <c r="G1118" s="216">
        <v>1.4417581859197712</v>
      </c>
      <c r="H1118" s="216">
        <v>1.716974082506781</v>
      </c>
      <c r="I1118" s="216">
        <v>0.43264524090965273</v>
      </c>
      <c r="J1118" s="216">
        <v>0.51639777949432231</v>
      </c>
      <c r="K1118" s="216">
        <v>2.4245961863095218</v>
      </c>
      <c r="L1118" s="216">
        <v>1.8970151993768196</v>
      </c>
      <c r="M1118" s="216">
        <v>3.6554981420685562</v>
      </c>
      <c r="N1118" s="216">
        <v>0.82804991797999161</v>
      </c>
      <c r="O1118" s="216">
        <v>3.3862466931200772</v>
      </c>
      <c r="P1118" s="216">
        <v>1.8323936985993683</v>
      </c>
      <c r="Q1118" s="216">
        <v>1.5629032812898818</v>
      </c>
      <c r="R1118" s="216">
        <v>3.7738132792530497</v>
      </c>
      <c r="S1118" s="216">
        <v>0.95395479874878619</v>
      </c>
      <c r="T1118" s="216">
        <v>1.4719601443879744</v>
      </c>
      <c r="U1118" s="216">
        <v>3.092818364021479</v>
      </c>
      <c r="V1118" s="216">
        <v>1.6306440445419106</v>
      </c>
      <c r="W1118" s="216">
        <v>2.9051678092667901</v>
      </c>
      <c r="X1118" s="212"/>
      <c r="Y1118" s="213"/>
      <c r="Z1118" s="213"/>
      <c r="AA1118" s="213"/>
      <c r="AB1118" s="213"/>
      <c r="AC1118" s="213"/>
      <c r="AD1118" s="213"/>
      <c r="AE1118" s="213"/>
      <c r="AF1118" s="213"/>
      <c r="AG1118" s="213"/>
      <c r="AH1118" s="213"/>
      <c r="AI1118" s="213"/>
      <c r="AJ1118" s="213"/>
      <c r="AK1118" s="213"/>
      <c r="AL1118" s="213"/>
      <c r="AM1118" s="213"/>
      <c r="AN1118" s="213"/>
      <c r="AO1118" s="213"/>
      <c r="AP1118" s="213"/>
      <c r="AQ1118" s="213"/>
      <c r="AR1118" s="213"/>
      <c r="AS1118" s="213"/>
      <c r="AT1118" s="213"/>
      <c r="AU1118" s="213"/>
      <c r="AV1118" s="213"/>
      <c r="AW1118" s="213"/>
      <c r="AX1118" s="213"/>
      <c r="AY1118" s="213"/>
      <c r="AZ1118" s="213"/>
      <c r="BA1118" s="213"/>
      <c r="BB1118" s="213"/>
      <c r="BC1118" s="213"/>
      <c r="BD1118" s="213"/>
      <c r="BE1118" s="213"/>
      <c r="BF1118" s="213"/>
      <c r="BG1118" s="213"/>
      <c r="BH1118" s="213"/>
      <c r="BI1118" s="213"/>
      <c r="BJ1118" s="213"/>
      <c r="BK1118" s="213"/>
      <c r="BL1118" s="213"/>
      <c r="BM1118" s="218"/>
    </row>
    <row r="1119" spans="1:65">
      <c r="A1119" s="29"/>
      <c r="B1119" s="3" t="s">
        <v>86</v>
      </c>
      <c r="C1119" s="28"/>
      <c r="D1119" s="13">
        <v>3.9188027222160741E-2</v>
      </c>
      <c r="E1119" s="13">
        <v>5.0455754729541426E-2</v>
      </c>
      <c r="F1119" s="13">
        <v>3.3268394315668595E-2</v>
      </c>
      <c r="G1119" s="13">
        <v>1.9705123269974093E-2</v>
      </c>
      <c r="H1119" s="13">
        <v>2.6133547678946437E-2</v>
      </c>
      <c r="I1119" s="13">
        <v>6.2453674078364468E-3</v>
      </c>
      <c r="J1119" s="13">
        <v>8.8022348777441299E-3</v>
      </c>
      <c r="K1119" s="13">
        <v>3.193059068888747E-2</v>
      </c>
      <c r="L1119" s="13">
        <v>3.2026142927014396E-2</v>
      </c>
      <c r="M1119" s="13">
        <v>5.167999258343859E-2</v>
      </c>
      <c r="N1119" s="13">
        <v>1.2192146031607237E-2</v>
      </c>
      <c r="O1119" s="13">
        <v>4.8559943017974339E-2</v>
      </c>
      <c r="P1119" s="13">
        <v>2.7603219160422323E-2</v>
      </c>
      <c r="Q1119" s="13">
        <v>2.1807952762184394E-2</v>
      </c>
      <c r="R1119" s="13">
        <v>4.3039117421627637E-2</v>
      </c>
      <c r="S1119" s="13">
        <v>1.3999911596221345E-2</v>
      </c>
      <c r="T1119" s="13">
        <v>1.9410463442478786E-2</v>
      </c>
      <c r="U1119" s="13">
        <v>4.1337287047625293E-2</v>
      </c>
      <c r="V1119" s="13">
        <v>2.4576398561294812E-2</v>
      </c>
      <c r="W1119" s="13">
        <v>4.4971637914346586E-2</v>
      </c>
      <c r="X1119" s="147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53"/>
    </row>
    <row r="1120" spans="1:65">
      <c r="A1120" s="29"/>
      <c r="B1120" s="3" t="s">
        <v>274</v>
      </c>
      <c r="C1120" s="28"/>
      <c r="D1120" s="13">
        <v>-4.4517222398307466E-2</v>
      </c>
      <c r="E1120" s="13">
        <v>8.9109961091972112E-2</v>
      </c>
      <c r="F1120" s="13">
        <v>5.1088149486258061E-3</v>
      </c>
      <c r="G1120" s="13">
        <v>6.2723433917261096E-2</v>
      </c>
      <c r="H1120" s="13">
        <v>-4.5727613553110835E-2</v>
      </c>
      <c r="I1120" s="13">
        <v>6.192152169022469E-3</v>
      </c>
      <c r="J1120" s="13">
        <v>-0.14788462701850591</v>
      </c>
      <c r="K1120" s="13">
        <v>0.10290842025672942</v>
      </c>
      <c r="L1120" s="13">
        <v>-0.13965396716584366</v>
      </c>
      <c r="M1120" s="13">
        <v>2.7380012197006032E-2</v>
      </c>
      <c r="N1120" s="13">
        <v>-1.3531208835344088E-2</v>
      </c>
      <c r="O1120" s="13">
        <v>1.2855318339366928E-2</v>
      </c>
      <c r="P1120" s="13">
        <v>-3.5802406083724203E-2</v>
      </c>
      <c r="Q1120" s="13">
        <v>4.093639313080244E-2</v>
      </c>
      <c r="R1120" s="13">
        <v>0.27357357308398855</v>
      </c>
      <c r="S1120" s="13">
        <v>-1.02865071239715E-2</v>
      </c>
      <c r="T1120" s="13">
        <v>0.10145595087096537</v>
      </c>
      <c r="U1120" s="13">
        <v>8.6724434599218636E-2</v>
      </c>
      <c r="V1120" s="13">
        <v>-3.6286562545645551E-2</v>
      </c>
      <c r="W1120" s="13">
        <v>-6.1704776796513761E-2</v>
      </c>
      <c r="X1120" s="147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53"/>
    </row>
    <row r="1121" spans="1:65">
      <c r="A1121" s="29"/>
      <c r="B1121" s="45" t="s">
        <v>275</v>
      </c>
      <c r="C1121" s="46"/>
      <c r="D1121" s="44">
        <v>0.67</v>
      </c>
      <c r="E1121" s="44">
        <v>1.1100000000000001</v>
      </c>
      <c r="F1121" s="44">
        <v>0.01</v>
      </c>
      <c r="G1121" s="44">
        <v>0.76</v>
      </c>
      <c r="H1121" s="44">
        <v>0.68</v>
      </c>
      <c r="I1121" s="44">
        <v>0.01</v>
      </c>
      <c r="J1121" s="44">
        <v>2.04</v>
      </c>
      <c r="K1121" s="44">
        <v>1.29</v>
      </c>
      <c r="L1121" s="44">
        <v>1.93</v>
      </c>
      <c r="M1121" s="44">
        <v>0.28999999999999998</v>
      </c>
      <c r="N1121" s="44">
        <v>0.25</v>
      </c>
      <c r="O1121" s="44">
        <v>0.1</v>
      </c>
      <c r="P1121" s="44">
        <v>0.55000000000000004</v>
      </c>
      <c r="Q1121" s="44">
        <v>0.47</v>
      </c>
      <c r="R1121" s="44">
        <v>3.56</v>
      </c>
      <c r="S1121" s="44">
        <v>0.21</v>
      </c>
      <c r="T1121" s="44">
        <v>1.27</v>
      </c>
      <c r="U1121" s="44">
        <v>1.08</v>
      </c>
      <c r="V1121" s="44">
        <v>0.56000000000000005</v>
      </c>
      <c r="W1121" s="44">
        <v>0.89</v>
      </c>
      <c r="X1121" s="147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53"/>
    </row>
    <row r="1122" spans="1:65">
      <c r="B1122" s="30"/>
      <c r="C1122" s="20"/>
      <c r="D1122" s="20"/>
      <c r="E1122" s="20"/>
      <c r="F1122" s="20"/>
      <c r="G1122" s="20"/>
      <c r="H1122" s="20"/>
      <c r="I1122" s="20"/>
      <c r="J1122" s="20"/>
      <c r="K1122" s="20"/>
      <c r="L1122" s="20"/>
      <c r="M1122" s="20"/>
      <c r="N1122" s="20"/>
      <c r="O1122" s="20"/>
      <c r="P1122" s="20"/>
      <c r="Q1122" s="20"/>
      <c r="R1122" s="20"/>
      <c r="S1122" s="20"/>
      <c r="T1122" s="20"/>
      <c r="U1122" s="20"/>
      <c r="V1122" s="20"/>
      <c r="W1122" s="20"/>
      <c r="BM1122" s="53"/>
    </row>
    <row r="1123" spans="1:65">
      <c r="BM1123" s="53"/>
    </row>
    <row r="1124" spans="1:65">
      <c r="BM1124" s="53"/>
    </row>
    <row r="1125" spans="1:65">
      <c r="BM1125" s="53"/>
    </row>
    <row r="1126" spans="1:65">
      <c r="BM1126" s="53"/>
    </row>
    <row r="1127" spans="1:65">
      <c r="BM1127" s="53"/>
    </row>
    <row r="1128" spans="1:65">
      <c r="BM1128" s="53"/>
    </row>
    <row r="1129" spans="1:65">
      <c r="BM1129" s="53"/>
    </row>
    <row r="1130" spans="1:65">
      <c r="BM1130" s="53"/>
    </row>
    <row r="1131" spans="1:65">
      <c r="BM1131" s="53"/>
    </row>
    <row r="1132" spans="1:65">
      <c r="BM1132" s="53"/>
    </row>
    <row r="1133" spans="1:65">
      <c r="BM1133" s="53"/>
    </row>
    <row r="1134" spans="1:65">
      <c r="BM1134" s="53"/>
    </row>
    <row r="1135" spans="1:65">
      <c r="BM1135" s="53"/>
    </row>
    <row r="1136" spans="1:65">
      <c r="BM1136" s="53"/>
    </row>
    <row r="1137" spans="65:65">
      <c r="BM1137" s="53"/>
    </row>
    <row r="1138" spans="65:65">
      <c r="BM1138" s="53"/>
    </row>
    <row r="1139" spans="65:65">
      <c r="BM1139" s="53"/>
    </row>
    <row r="1140" spans="65:65">
      <c r="BM1140" s="53"/>
    </row>
    <row r="1141" spans="65:65">
      <c r="BM1141" s="53"/>
    </row>
    <row r="1142" spans="65:65">
      <c r="BM1142" s="53"/>
    </row>
    <row r="1143" spans="65:65">
      <c r="BM1143" s="53"/>
    </row>
    <row r="1144" spans="65:65">
      <c r="BM1144" s="53"/>
    </row>
    <row r="1145" spans="65:65">
      <c r="BM1145" s="53"/>
    </row>
    <row r="1146" spans="65:65">
      <c r="BM1146" s="53"/>
    </row>
    <row r="1147" spans="65:65">
      <c r="BM1147" s="53"/>
    </row>
    <row r="1148" spans="65:65">
      <c r="BM1148" s="53"/>
    </row>
    <row r="1149" spans="65:65">
      <c r="BM1149" s="53"/>
    </row>
    <row r="1150" spans="65:65">
      <c r="BM1150" s="53"/>
    </row>
    <row r="1151" spans="65:65">
      <c r="BM1151" s="53"/>
    </row>
    <row r="1152" spans="65:65">
      <c r="BM1152" s="53"/>
    </row>
    <row r="1153" spans="65:65">
      <c r="BM1153" s="53"/>
    </row>
    <row r="1154" spans="65:65">
      <c r="BM1154" s="53"/>
    </row>
    <row r="1155" spans="65:65">
      <c r="BM1155" s="53"/>
    </row>
    <row r="1156" spans="65:65">
      <c r="BM1156" s="53"/>
    </row>
    <row r="1157" spans="65:65">
      <c r="BM1157" s="53"/>
    </row>
    <row r="1158" spans="65:65">
      <c r="BM1158" s="53"/>
    </row>
    <row r="1159" spans="65:65">
      <c r="BM1159" s="53"/>
    </row>
    <row r="1160" spans="65:65">
      <c r="BM1160" s="53"/>
    </row>
    <row r="1161" spans="65:65">
      <c r="BM1161" s="53"/>
    </row>
    <row r="1162" spans="65:65">
      <c r="BM1162" s="53"/>
    </row>
    <row r="1163" spans="65:65">
      <c r="BM1163" s="53"/>
    </row>
    <row r="1164" spans="65:65">
      <c r="BM1164" s="53"/>
    </row>
    <row r="1165" spans="65:65">
      <c r="BM1165" s="53"/>
    </row>
    <row r="1166" spans="65:65">
      <c r="BM1166" s="53"/>
    </row>
    <row r="1167" spans="65:65">
      <c r="BM1167" s="53"/>
    </row>
    <row r="1168" spans="65:65">
      <c r="BM1168" s="53"/>
    </row>
    <row r="1169" spans="65:65">
      <c r="BM1169" s="53"/>
    </row>
    <row r="1170" spans="65:65">
      <c r="BM1170" s="53"/>
    </row>
    <row r="1171" spans="65:65">
      <c r="BM1171" s="54"/>
    </row>
    <row r="1172" spans="65:65">
      <c r="BM1172" s="55"/>
    </row>
    <row r="1173" spans="65:65">
      <c r="BM1173" s="55"/>
    </row>
    <row r="1174" spans="65:65">
      <c r="BM1174" s="55"/>
    </row>
    <row r="1175" spans="65:65">
      <c r="BM1175" s="55"/>
    </row>
    <row r="1176" spans="65:65">
      <c r="BM1176" s="55"/>
    </row>
    <row r="1177" spans="65:65">
      <c r="BM1177" s="55"/>
    </row>
    <row r="1178" spans="65:65">
      <c r="BM1178" s="55"/>
    </row>
    <row r="1179" spans="65:65">
      <c r="BM1179" s="55"/>
    </row>
    <row r="1180" spans="65:65">
      <c r="BM1180" s="55"/>
    </row>
    <row r="1181" spans="65:65">
      <c r="BM1181" s="55"/>
    </row>
    <row r="1182" spans="65:65">
      <c r="BM1182" s="55"/>
    </row>
    <row r="1183" spans="65:65">
      <c r="BM1183" s="55"/>
    </row>
    <row r="1184" spans="65:65">
      <c r="BM1184" s="55"/>
    </row>
    <row r="1185" spans="65:65">
      <c r="BM1185" s="55"/>
    </row>
    <row r="1186" spans="65:65">
      <c r="BM1186" s="55"/>
    </row>
    <row r="1187" spans="65:65">
      <c r="BM1187" s="55"/>
    </row>
    <row r="1188" spans="65:65">
      <c r="BM1188" s="55"/>
    </row>
    <row r="1189" spans="65:65">
      <c r="BM1189" s="55"/>
    </row>
    <row r="1190" spans="65:65">
      <c r="BM1190" s="55"/>
    </row>
    <row r="1191" spans="65:65">
      <c r="BM1191" s="55"/>
    </row>
    <row r="1192" spans="65:65">
      <c r="BM1192" s="55"/>
    </row>
    <row r="1193" spans="65:65">
      <c r="BM1193" s="55"/>
    </row>
    <row r="1194" spans="65:65">
      <c r="BM1194" s="55"/>
    </row>
    <row r="1195" spans="65:65">
      <c r="BM1195" s="55"/>
    </row>
    <row r="1196" spans="65:65">
      <c r="BM1196" s="55"/>
    </row>
    <row r="1197" spans="65:65">
      <c r="BM1197" s="55"/>
    </row>
    <row r="1198" spans="65:65">
      <c r="BM1198" s="55"/>
    </row>
    <row r="1199" spans="65:65">
      <c r="BM1199" s="55"/>
    </row>
    <row r="1200" spans="65:65">
      <c r="BM1200" s="55"/>
    </row>
    <row r="1201" spans="65:65">
      <c r="BM1201" s="55"/>
    </row>
    <row r="1202" spans="65:65">
      <c r="BM1202" s="55"/>
    </row>
    <row r="1203" spans="65:65">
      <c r="BM1203" s="55"/>
    </row>
    <row r="1204" spans="65:65">
      <c r="BM1204" s="55"/>
    </row>
    <row r="1205" spans="65:65">
      <c r="BM1205" s="55"/>
    </row>
  </sheetData>
  <dataConsolidate/>
  <conditionalFormatting sqref="B6:V11 B24:W29 B42:W47 B60:D65 B78:W83 B96:W101 B115:W120 B133:W138 B151:V156 B170:U175 B189:Y194 B207:X212 B225:W230 B244:Y249 B262:L267 B280:L285 B298:L303 B316:W321 B334:W339 B352:L357 B370:S375 B388:V393 B406:E411 B424:L429 B442:U447 B460:X465 B478:U483 B496:W501 B514:M519 B532:W537 B550:X555 B568:W573 B586:X591 B604:W609 B622:L627 B640:W645 B658:W663 B676:W681 B694:L699 B712:W717 B730:R735 B748:W753 B766:V771 B785:W790 B803:U808 B821:L826 B839:V844 B857:W862 B875:V880 B893:O898 B911:U916 B929:W934 B947:X952 B965:V970 B983:J988 B1001:W1006 B1019:X1024 B1037:V1042 B1056:V1061 B1074:O1079 B1092:X1097 B1110:W1115">
    <cfRule type="expression" dxfId="11" priority="186">
      <formula>AND($B6&lt;&gt;$B5,NOT(ISBLANK(INDIRECT(Anlyt_LabRefThisCol))))</formula>
    </cfRule>
  </conditionalFormatting>
  <conditionalFormatting sqref="C2:V17 C20:W35 C38:W53 C56:D71 C74:W89 C92:W107 C111:W126 C129:W144 C147:V162 C166:U181 C185:Y200 C203:X218 C221:W236 C240:Y255 C258:L273 C276:L291 C294:L309 C312:W327 C330:W345 C348:L363 C366:S381 C384:V399 C402:E417 C420:L435 C438:U453 C456:X471 C474:U489 C492:W507 C510:M525 C528:W543 C546:X561 C564:W579 C582:X597 C600:W615 C618:L633 C636:W651 C654:W669 C672:W687 C690:L705 C708:W723 C726:R741 C744:W759 C762:V777 C781:W796 C799:U814 C817:L832 C835:V850 C853:W868 C871:V886 C889:O904 C907:U922 C925:W940 C943:X958 C961:V976 C979:J994 C997:W1012 C1015:X1030 C1033:V1048 C1052:V1067 C1070:O1085 C1088:X1103 C1106:W1121">
    <cfRule type="expression" dxfId="10" priority="184" stopIfTrue="1">
      <formula>AND(ISBLANK(INDIRECT(Anlyt_LabRefLastCol)),ISBLANK(INDIRECT(Anlyt_LabRefThisCol)))</formula>
    </cfRule>
    <cfRule type="expression" dxfId="9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095CE-D0CB-4261-8CE4-B323A37A138D}">
  <sheetPr codeName="Sheet15"/>
  <dimension ref="A1:BN1228"/>
  <sheetViews>
    <sheetView zoomScale="95" zoomScaleNormal="95" workbookViewId="0"/>
  </sheetViews>
  <sheetFormatPr defaultColWidth="9.140625" defaultRowHeight="12.75"/>
  <cols>
    <col min="1" max="1" width="11.140625" customWidth="1"/>
    <col min="2" max="2" width="11.1406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3" width="11.28515625" style="2" bestFit="1" customWidth="1"/>
    <col min="24" max="64" width="11.140625" style="2" bestFit="1" customWidth="1"/>
    <col min="65" max="65" width="9.42578125" style="52" bestFit="1" customWidth="1"/>
    <col min="66" max="16384" width="9.140625" style="2"/>
  </cols>
  <sheetData>
    <row r="1" spans="1:66" ht="15">
      <c r="B1" s="8" t="s">
        <v>551</v>
      </c>
      <c r="BM1" s="27" t="s">
        <v>278</v>
      </c>
    </row>
    <row r="2" spans="1:66" ht="15">
      <c r="A2" s="24" t="s">
        <v>4</v>
      </c>
      <c r="B2" s="18" t="s">
        <v>118</v>
      </c>
      <c r="C2" s="15" t="s">
        <v>119</v>
      </c>
      <c r="D2" s="16" t="s">
        <v>244</v>
      </c>
      <c r="E2" s="17" t="s">
        <v>244</v>
      </c>
      <c r="F2" s="17" t="s">
        <v>244</v>
      </c>
      <c r="G2" s="17" t="s">
        <v>244</v>
      </c>
      <c r="H2" s="17" t="s">
        <v>244</v>
      </c>
      <c r="I2" s="17" t="s">
        <v>244</v>
      </c>
      <c r="J2" s="17" t="s">
        <v>244</v>
      </c>
      <c r="K2" s="147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245</v>
      </c>
      <c r="C3" s="9" t="s">
        <v>245</v>
      </c>
      <c r="D3" s="145" t="s">
        <v>249</v>
      </c>
      <c r="E3" s="146" t="s">
        <v>254</v>
      </c>
      <c r="F3" s="146" t="s">
        <v>257</v>
      </c>
      <c r="G3" s="146" t="s">
        <v>260</v>
      </c>
      <c r="H3" s="146" t="s">
        <v>261</v>
      </c>
      <c r="I3" s="146" t="s">
        <v>263</v>
      </c>
      <c r="J3" s="146" t="s">
        <v>290</v>
      </c>
      <c r="K3" s="147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103</v>
      </c>
      <c r="E4" s="11" t="s">
        <v>103</v>
      </c>
      <c r="F4" s="11" t="s">
        <v>103</v>
      </c>
      <c r="G4" s="11" t="s">
        <v>103</v>
      </c>
      <c r="H4" s="11" t="s">
        <v>303</v>
      </c>
      <c r="I4" s="11" t="s">
        <v>99</v>
      </c>
      <c r="J4" s="11" t="s">
        <v>303</v>
      </c>
      <c r="K4" s="147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/>
      <c r="E5" s="25"/>
      <c r="F5" s="25"/>
      <c r="G5" s="25"/>
      <c r="H5" s="25"/>
      <c r="I5" s="25"/>
      <c r="J5" s="25"/>
      <c r="K5" s="147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2</v>
      </c>
    </row>
    <row r="6" spans="1:66">
      <c r="A6" s="29"/>
      <c r="B6" s="18">
        <v>1</v>
      </c>
      <c r="C6" s="14">
        <v>1</v>
      </c>
      <c r="D6" s="141" t="s">
        <v>96</v>
      </c>
      <c r="E6" s="141" t="s">
        <v>108</v>
      </c>
      <c r="F6" s="141" t="s">
        <v>96</v>
      </c>
      <c r="G6" s="141" t="s">
        <v>108</v>
      </c>
      <c r="H6" s="21">
        <v>0.17</v>
      </c>
      <c r="I6" s="21">
        <v>2.2000000000000002</v>
      </c>
      <c r="J6" s="141" t="s">
        <v>111</v>
      </c>
      <c r="K6" s="147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42" t="s">
        <v>96</v>
      </c>
      <c r="E7" s="142" t="s">
        <v>108</v>
      </c>
      <c r="F7" s="142" t="s">
        <v>96</v>
      </c>
      <c r="G7" s="142" t="s">
        <v>108</v>
      </c>
      <c r="H7" s="11">
        <v>0.19</v>
      </c>
      <c r="I7" s="11">
        <v>0.6</v>
      </c>
      <c r="J7" s="142" t="s">
        <v>111</v>
      </c>
      <c r="K7" s="147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10</v>
      </c>
    </row>
    <row r="8" spans="1:66">
      <c r="A8" s="29"/>
      <c r="B8" s="19">
        <v>1</v>
      </c>
      <c r="C8" s="9">
        <v>3</v>
      </c>
      <c r="D8" s="142" t="s">
        <v>96</v>
      </c>
      <c r="E8" s="142" t="s">
        <v>108</v>
      </c>
      <c r="F8" s="142" t="s">
        <v>96</v>
      </c>
      <c r="G8" s="142" t="s">
        <v>108</v>
      </c>
      <c r="H8" s="11">
        <v>0.17</v>
      </c>
      <c r="I8" s="11">
        <v>1.8</v>
      </c>
      <c r="J8" s="142" t="s">
        <v>111</v>
      </c>
      <c r="K8" s="147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19">
        <v>1</v>
      </c>
      <c r="C9" s="9">
        <v>4</v>
      </c>
      <c r="D9" s="142" t="s">
        <v>96</v>
      </c>
      <c r="E9" s="142" t="s">
        <v>108</v>
      </c>
      <c r="F9" s="142" t="s">
        <v>96</v>
      </c>
      <c r="G9" s="142" t="s">
        <v>108</v>
      </c>
      <c r="H9" s="11">
        <v>0.18</v>
      </c>
      <c r="I9" s="11">
        <v>1.3</v>
      </c>
      <c r="J9" s="142" t="s">
        <v>111</v>
      </c>
      <c r="K9" s="147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 t="s">
        <v>108</v>
      </c>
      <c r="BN9" s="27"/>
    </row>
    <row r="10" spans="1:66">
      <c r="A10" s="29"/>
      <c r="B10" s="19">
        <v>1</v>
      </c>
      <c r="C10" s="9">
        <v>5</v>
      </c>
      <c r="D10" s="142" t="s">
        <v>96</v>
      </c>
      <c r="E10" s="142" t="s">
        <v>108</v>
      </c>
      <c r="F10" s="142" t="s">
        <v>96</v>
      </c>
      <c r="G10" s="142" t="s">
        <v>108</v>
      </c>
      <c r="H10" s="11">
        <v>0.16</v>
      </c>
      <c r="I10" s="11">
        <v>0.6</v>
      </c>
      <c r="J10" s="142" t="s">
        <v>111</v>
      </c>
      <c r="K10" s="147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16</v>
      </c>
    </row>
    <row r="11" spans="1:66">
      <c r="A11" s="29"/>
      <c r="B11" s="19">
        <v>1</v>
      </c>
      <c r="C11" s="9">
        <v>6</v>
      </c>
      <c r="D11" s="142" t="s">
        <v>96</v>
      </c>
      <c r="E11" s="142" t="s">
        <v>108</v>
      </c>
      <c r="F11" s="142" t="s">
        <v>96</v>
      </c>
      <c r="G11" s="142" t="s">
        <v>108</v>
      </c>
      <c r="H11" s="11">
        <v>0.15</v>
      </c>
      <c r="I11" s="11">
        <v>0.7</v>
      </c>
      <c r="J11" s="142" t="s">
        <v>111</v>
      </c>
      <c r="K11" s="147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3"/>
    </row>
    <row r="12" spans="1:66">
      <c r="A12" s="29"/>
      <c r="B12" s="20" t="s">
        <v>271</v>
      </c>
      <c r="C12" s="12"/>
      <c r="D12" s="22" t="s">
        <v>647</v>
      </c>
      <c r="E12" s="22" t="s">
        <v>647</v>
      </c>
      <c r="F12" s="22" t="s">
        <v>647</v>
      </c>
      <c r="G12" s="22" t="s">
        <v>647</v>
      </c>
      <c r="H12" s="22">
        <v>0.17</v>
      </c>
      <c r="I12" s="22">
        <v>1.2</v>
      </c>
      <c r="J12" s="22" t="s">
        <v>647</v>
      </c>
      <c r="K12" s="147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3"/>
    </row>
    <row r="13" spans="1:66">
      <c r="A13" s="29"/>
      <c r="B13" s="3" t="s">
        <v>272</v>
      </c>
      <c r="C13" s="28"/>
      <c r="D13" s="11" t="s">
        <v>647</v>
      </c>
      <c r="E13" s="11" t="s">
        <v>647</v>
      </c>
      <c r="F13" s="11" t="s">
        <v>647</v>
      </c>
      <c r="G13" s="11" t="s">
        <v>647</v>
      </c>
      <c r="H13" s="11">
        <v>0.17</v>
      </c>
      <c r="I13" s="11">
        <v>1</v>
      </c>
      <c r="J13" s="11" t="s">
        <v>647</v>
      </c>
      <c r="K13" s="147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3"/>
    </row>
    <row r="14" spans="1:66">
      <c r="A14" s="29"/>
      <c r="B14" s="3" t="s">
        <v>273</v>
      </c>
      <c r="C14" s="28"/>
      <c r="D14" s="23" t="s">
        <v>647</v>
      </c>
      <c r="E14" s="23" t="s">
        <v>647</v>
      </c>
      <c r="F14" s="23" t="s">
        <v>647</v>
      </c>
      <c r="G14" s="23" t="s">
        <v>647</v>
      </c>
      <c r="H14" s="23">
        <v>1.4142135623730951E-2</v>
      </c>
      <c r="I14" s="23">
        <v>0.68410525505948272</v>
      </c>
      <c r="J14" s="23" t="s">
        <v>647</v>
      </c>
      <c r="K14" s="147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3"/>
    </row>
    <row r="15" spans="1:66">
      <c r="A15" s="29"/>
      <c r="B15" s="3" t="s">
        <v>86</v>
      </c>
      <c r="C15" s="28"/>
      <c r="D15" s="13" t="s">
        <v>647</v>
      </c>
      <c r="E15" s="13" t="s">
        <v>647</v>
      </c>
      <c r="F15" s="13" t="s">
        <v>647</v>
      </c>
      <c r="G15" s="13" t="s">
        <v>647</v>
      </c>
      <c r="H15" s="13">
        <v>8.3189033080770289E-2</v>
      </c>
      <c r="I15" s="13">
        <v>0.57008771254956891</v>
      </c>
      <c r="J15" s="13" t="s">
        <v>647</v>
      </c>
      <c r="K15" s="147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9"/>
      <c r="B16" s="3" t="s">
        <v>274</v>
      </c>
      <c r="C16" s="28"/>
      <c r="D16" s="13" t="s">
        <v>647</v>
      </c>
      <c r="E16" s="13" t="s">
        <v>647</v>
      </c>
      <c r="F16" s="13" t="s">
        <v>647</v>
      </c>
      <c r="G16" s="13" t="s">
        <v>647</v>
      </c>
      <c r="H16" s="13" t="s">
        <v>647</v>
      </c>
      <c r="I16" s="13" t="s">
        <v>647</v>
      </c>
      <c r="J16" s="13" t="s">
        <v>647</v>
      </c>
      <c r="K16" s="147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9"/>
      <c r="B17" s="45" t="s">
        <v>275</v>
      </c>
      <c r="C17" s="46"/>
      <c r="D17" s="44">
        <v>6.74</v>
      </c>
      <c r="E17" s="44">
        <v>0</v>
      </c>
      <c r="F17" s="44">
        <v>6.74</v>
      </c>
      <c r="G17" s="44">
        <v>0</v>
      </c>
      <c r="H17" s="44">
        <v>0.49</v>
      </c>
      <c r="I17" s="44">
        <v>1.05</v>
      </c>
      <c r="J17" s="44">
        <v>0.67</v>
      </c>
      <c r="K17" s="147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30"/>
      <c r="C18" s="20"/>
      <c r="D18" s="20"/>
      <c r="E18" s="20"/>
      <c r="F18" s="20"/>
      <c r="G18" s="20"/>
      <c r="H18" s="20"/>
      <c r="I18" s="20"/>
      <c r="J18" s="20"/>
      <c r="BM18" s="53"/>
    </row>
    <row r="19" spans="1:65" ht="19.5">
      <c r="B19" s="8" t="s">
        <v>552</v>
      </c>
      <c r="BM19" s="27" t="s">
        <v>66</v>
      </c>
    </row>
    <row r="20" spans="1:65" ht="19.5">
      <c r="A20" s="24" t="s">
        <v>124</v>
      </c>
      <c r="B20" s="18" t="s">
        <v>118</v>
      </c>
      <c r="C20" s="15" t="s">
        <v>119</v>
      </c>
      <c r="D20" s="16" t="s">
        <v>244</v>
      </c>
      <c r="E20" s="17" t="s">
        <v>244</v>
      </c>
      <c r="F20" s="17" t="s">
        <v>244</v>
      </c>
      <c r="G20" s="17" t="s">
        <v>244</v>
      </c>
      <c r="H20" s="17" t="s">
        <v>244</v>
      </c>
      <c r="I20" s="17" t="s">
        <v>244</v>
      </c>
      <c r="J20" s="17" t="s">
        <v>244</v>
      </c>
      <c r="K20" s="17" t="s">
        <v>244</v>
      </c>
      <c r="L20" s="17" t="s">
        <v>244</v>
      </c>
      <c r="M20" s="17" t="s">
        <v>244</v>
      </c>
      <c r="N20" s="17" t="s">
        <v>244</v>
      </c>
      <c r="O20" s="17" t="s">
        <v>244</v>
      </c>
      <c r="P20" s="17" t="s">
        <v>244</v>
      </c>
      <c r="Q20" s="17" t="s">
        <v>244</v>
      </c>
      <c r="R20" s="17" t="s">
        <v>244</v>
      </c>
      <c r="S20" s="17" t="s">
        <v>244</v>
      </c>
      <c r="T20" s="17" t="s">
        <v>244</v>
      </c>
      <c r="U20" s="17" t="s">
        <v>244</v>
      </c>
      <c r="V20" s="17" t="s">
        <v>244</v>
      </c>
      <c r="W20" s="17" t="s">
        <v>244</v>
      </c>
      <c r="X20" s="147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 t="s">
        <v>245</v>
      </c>
      <c r="C21" s="9" t="s">
        <v>245</v>
      </c>
      <c r="D21" s="145" t="s">
        <v>247</v>
      </c>
      <c r="E21" s="146" t="s">
        <v>248</v>
      </c>
      <c r="F21" s="146" t="s">
        <v>249</v>
      </c>
      <c r="G21" s="146" t="s">
        <v>250</v>
      </c>
      <c r="H21" s="146" t="s">
        <v>287</v>
      </c>
      <c r="I21" s="146" t="s">
        <v>251</v>
      </c>
      <c r="J21" s="146" t="s">
        <v>252</v>
      </c>
      <c r="K21" s="146" t="s">
        <v>253</v>
      </c>
      <c r="L21" s="146" t="s">
        <v>254</v>
      </c>
      <c r="M21" s="146" t="s">
        <v>255</v>
      </c>
      <c r="N21" s="146" t="s">
        <v>257</v>
      </c>
      <c r="O21" s="146" t="s">
        <v>258</v>
      </c>
      <c r="P21" s="146" t="s">
        <v>260</v>
      </c>
      <c r="Q21" s="146" t="s">
        <v>261</v>
      </c>
      <c r="R21" s="146" t="s">
        <v>262</v>
      </c>
      <c r="S21" s="146" t="s">
        <v>263</v>
      </c>
      <c r="T21" s="146" t="s">
        <v>288</v>
      </c>
      <c r="U21" s="146" t="s">
        <v>290</v>
      </c>
      <c r="V21" s="146" t="s">
        <v>279</v>
      </c>
      <c r="W21" s="146" t="s">
        <v>264</v>
      </c>
      <c r="X21" s="147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 t="s">
        <v>1</v>
      </c>
    </row>
    <row r="22" spans="1:65">
      <c r="A22" s="29"/>
      <c r="B22" s="19"/>
      <c r="C22" s="9"/>
      <c r="D22" s="10" t="s">
        <v>303</v>
      </c>
      <c r="E22" s="11" t="s">
        <v>104</v>
      </c>
      <c r="F22" s="11" t="s">
        <v>104</v>
      </c>
      <c r="G22" s="11" t="s">
        <v>104</v>
      </c>
      <c r="H22" s="11" t="s">
        <v>103</v>
      </c>
      <c r="I22" s="11" t="s">
        <v>104</v>
      </c>
      <c r="J22" s="11" t="s">
        <v>103</v>
      </c>
      <c r="K22" s="11" t="s">
        <v>104</v>
      </c>
      <c r="L22" s="11" t="s">
        <v>103</v>
      </c>
      <c r="M22" s="11" t="s">
        <v>104</v>
      </c>
      <c r="N22" s="11" t="s">
        <v>104</v>
      </c>
      <c r="O22" s="11" t="s">
        <v>104</v>
      </c>
      <c r="P22" s="11" t="s">
        <v>104</v>
      </c>
      <c r="Q22" s="11" t="s">
        <v>303</v>
      </c>
      <c r="R22" s="11" t="s">
        <v>100</v>
      </c>
      <c r="S22" s="11" t="s">
        <v>99</v>
      </c>
      <c r="T22" s="11" t="s">
        <v>104</v>
      </c>
      <c r="U22" s="11" t="s">
        <v>303</v>
      </c>
      <c r="V22" s="11" t="s">
        <v>104</v>
      </c>
      <c r="W22" s="11" t="s">
        <v>104</v>
      </c>
      <c r="X22" s="147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2</v>
      </c>
    </row>
    <row r="23" spans="1:65">
      <c r="A23" s="29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147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3</v>
      </c>
    </row>
    <row r="24" spans="1:65">
      <c r="A24" s="29"/>
      <c r="B24" s="18">
        <v>1</v>
      </c>
      <c r="C24" s="14">
        <v>1</v>
      </c>
      <c r="D24" s="21">
        <v>14.077</v>
      </c>
      <c r="E24" s="21">
        <v>13.750000000000002</v>
      </c>
      <c r="F24" s="21">
        <v>13.907</v>
      </c>
      <c r="G24" s="141">
        <v>14.550000000000002</v>
      </c>
      <c r="H24" s="21">
        <v>13.75329</v>
      </c>
      <c r="I24" s="21">
        <v>14.00274448</v>
      </c>
      <c r="J24" s="21">
        <v>13.452999999999999</v>
      </c>
      <c r="K24" s="21">
        <v>14.000000000000002</v>
      </c>
      <c r="L24" s="141">
        <v>13.0657</v>
      </c>
      <c r="M24" s="21">
        <v>13.849999999999998</v>
      </c>
      <c r="N24" s="21">
        <v>13.641999999999999</v>
      </c>
      <c r="O24" s="21">
        <v>13.600000000000001</v>
      </c>
      <c r="P24" s="21">
        <v>13.981999999999999</v>
      </c>
      <c r="Q24" s="21">
        <v>13.73</v>
      </c>
      <c r="R24" s="21">
        <v>13.78806213</v>
      </c>
      <c r="S24" s="21">
        <v>14.000000000000002</v>
      </c>
      <c r="T24" s="21">
        <v>14.10276586</v>
      </c>
      <c r="U24" s="21">
        <v>13.661</v>
      </c>
      <c r="V24" s="21">
        <v>13.302</v>
      </c>
      <c r="W24" s="21">
        <v>13.606299999999999</v>
      </c>
      <c r="X24" s="147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1</v>
      </c>
    </row>
    <row r="25" spans="1:65">
      <c r="A25" s="29"/>
      <c r="B25" s="19">
        <v>1</v>
      </c>
      <c r="C25" s="9">
        <v>2</v>
      </c>
      <c r="D25" s="11">
        <v>14.321999999999999</v>
      </c>
      <c r="E25" s="11">
        <v>13.750000000000002</v>
      </c>
      <c r="F25" s="11">
        <v>14.151999999999999</v>
      </c>
      <c r="G25" s="142">
        <v>14.499999999999998</v>
      </c>
      <c r="H25" s="11">
        <v>13.762359999999999</v>
      </c>
      <c r="I25" s="11">
        <v>14.005137250000001</v>
      </c>
      <c r="J25" s="11">
        <v>13.359</v>
      </c>
      <c r="K25" s="11">
        <v>14.099999999999998</v>
      </c>
      <c r="L25" s="142">
        <v>13.016389999999999</v>
      </c>
      <c r="M25" s="11">
        <v>13.95</v>
      </c>
      <c r="N25" s="11">
        <v>14.077</v>
      </c>
      <c r="O25" s="11">
        <v>14.05</v>
      </c>
      <c r="P25" s="11">
        <v>14.02</v>
      </c>
      <c r="Q25" s="11">
        <v>13.88</v>
      </c>
      <c r="R25" s="11">
        <v>13.670276680000001</v>
      </c>
      <c r="S25" s="11">
        <v>14.099999999999998</v>
      </c>
      <c r="T25" s="11">
        <v>14.670422780000001</v>
      </c>
      <c r="U25" s="11">
        <v>14.058</v>
      </c>
      <c r="V25" s="11">
        <v>13.321</v>
      </c>
      <c r="W25" s="11">
        <v>13.689399999999999</v>
      </c>
      <c r="X25" s="147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7" t="e">
        <v>#N/A</v>
      </c>
    </row>
    <row r="26" spans="1:65">
      <c r="A26" s="29"/>
      <c r="B26" s="19">
        <v>1</v>
      </c>
      <c r="C26" s="9">
        <v>3</v>
      </c>
      <c r="D26" s="11">
        <v>13.737</v>
      </c>
      <c r="E26" s="11">
        <v>13.55</v>
      </c>
      <c r="F26" s="11">
        <v>14.266</v>
      </c>
      <c r="G26" s="142">
        <v>14.400000000000002</v>
      </c>
      <c r="H26" s="11">
        <v>13.795809999999999</v>
      </c>
      <c r="I26" s="11">
        <v>14.0288501</v>
      </c>
      <c r="J26" s="11">
        <v>13.586</v>
      </c>
      <c r="K26" s="11">
        <v>14.099999999999998</v>
      </c>
      <c r="L26" s="142">
        <v>13.00883</v>
      </c>
      <c r="M26" s="11">
        <v>13.849999999999998</v>
      </c>
      <c r="N26" s="11">
        <v>14.000999999999999</v>
      </c>
      <c r="O26" s="11">
        <v>13.900000000000002</v>
      </c>
      <c r="P26" s="11">
        <v>13.699</v>
      </c>
      <c r="Q26" s="11">
        <v>13.849999999999998</v>
      </c>
      <c r="R26" s="11">
        <v>13.778043009999999</v>
      </c>
      <c r="S26" s="11">
        <v>13.600000000000001</v>
      </c>
      <c r="T26" s="11">
        <v>14.12464743</v>
      </c>
      <c r="U26" s="11">
        <v>13.945</v>
      </c>
      <c r="V26" s="11">
        <v>13.359</v>
      </c>
      <c r="W26" s="11">
        <v>13.4589</v>
      </c>
      <c r="X26" s="147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7">
        <v>16</v>
      </c>
    </row>
    <row r="27" spans="1:65">
      <c r="A27" s="29"/>
      <c r="B27" s="19">
        <v>1</v>
      </c>
      <c r="C27" s="9">
        <v>4</v>
      </c>
      <c r="D27" s="11">
        <v>14.455</v>
      </c>
      <c r="E27" s="11">
        <v>13.699999999999998</v>
      </c>
      <c r="F27" s="11">
        <v>14.096</v>
      </c>
      <c r="G27" s="142">
        <v>14.45</v>
      </c>
      <c r="H27" s="11">
        <v>13.733639999999999</v>
      </c>
      <c r="I27" s="11">
        <v>14.024064559999999</v>
      </c>
      <c r="J27" s="11">
        <v>13.397</v>
      </c>
      <c r="K27" s="11">
        <v>14.000000000000002</v>
      </c>
      <c r="L27" s="142">
        <v>13.13505</v>
      </c>
      <c r="M27" s="11">
        <v>13.849999999999998</v>
      </c>
      <c r="N27" s="11">
        <v>14.170999999999999</v>
      </c>
      <c r="O27" s="11">
        <v>14.2</v>
      </c>
      <c r="P27" s="11">
        <v>13.811999999999999</v>
      </c>
      <c r="Q27" s="11">
        <v>13.750000000000002</v>
      </c>
      <c r="R27" s="11">
        <v>13.728967040000001</v>
      </c>
      <c r="S27" s="11">
        <v>13.600000000000001</v>
      </c>
      <c r="T27" s="11">
        <v>14.41681007</v>
      </c>
      <c r="U27" s="11">
        <v>13.68</v>
      </c>
      <c r="V27" s="148">
        <v>13.773999999999999</v>
      </c>
      <c r="W27" s="11">
        <v>13.5968</v>
      </c>
      <c r="X27" s="147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7">
        <v>13.85053018355185</v>
      </c>
    </row>
    <row r="28" spans="1:65">
      <c r="A28" s="29"/>
      <c r="B28" s="19">
        <v>1</v>
      </c>
      <c r="C28" s="9">
        <v>5</v>
      </c>
      <c r="D28" s="11">
        <v>14.36</v>
      </c>
      <c r="E28" s="11">
        <v>13.849999999999998</v>
      </c>
      <c r="F28" s="11">
        <v>14.000999999999999</v>
      </c>
      <c r="G28" s="142">
        <v>14.400000000000002</v>
      </c>
      <c r="H28" s="11">
        <v>13.917680000000001</v>
      </c>
      <c r="I28" s="11">
        <v>14.01136911</v>
      </c>
      <c r="J28" s="11">
        <v>13.321</v>
      </c>
      <c r="K28" s="11">
        <v>13.750000000000002</v>
      </c>
      <c r="L28" s="142">
        <v>13.38843</v>
      </c>
      <c r="M28" s="11">
        <v>13.849999999999998</v>
      </c>
      <c r="N28" s="11">
        <v>14.19</v>
      </c>
      <c r="O28" s="11">
        <v>13.4</v>
      </c>
      <c r="P28" s="11">
        <v>14.058</v>
      </c>
      <c r="Q28" s="11">
        <v>13.699999999999998</v>
      </c>
      <c r="R28" s="11">
        <v>13.76298757</v>
      </c>
      <c r="S28" s="11">
        <v>14.000000000000002</v>
      </c>
      <c r="T28" s="11">
        <v>14.236727500000001</v>
      </c>
      <c r="U28" s="11">
        <v>13.567</v>
      </c>
      <c r="V28" s="11">
        <v>13.414999999999999</v>
      </c>
      <c r="W28" s="11">
        <v>13.768800000000001</v>
      </c>
      <c r="X28" s="147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7">
        <v>77</v>
      </c>
    </row>
    <row r="29" spans="1:65">
      <c r="A29" s="29"/>
      <c r="B29" s="19">
        <v>1</v>
      </c>
      <c r="C29" s="9">
        <v>6</v>
      </c>
      <c r="D29" s="11">
        <v>14.417</v>
      </c>
      <c r="E29" s="11">
        <v>13.600000000000001</v>
      </c>
      <c r="F29" s="11">
        <v>13.603999999999999</v>
      </c>
      <c r="G29" s="142">
        <v>14.499999999999998</v>
      </c>
      <c r="H29" s="11">
        <v>13.768599999999999</v>
      </c>
      <c r="I29" s="11">
        <v>14.01067302</v>
      </c>
      <c r="J29" s="11">
        <v>13.414999999999999</v>
      </c>
      <c r="K29" s="11">
        <v>13.849999999999998</v>
      </c>
      <c r="L29" s="142">
        <v>13.21157</v>
      </c>
      <c r="M29" s="11">
        <v>13.350000000000001</v>
      </c>
      <c r="N29" s="11">
        <v>14.321999999999999</v>
      </c>
      <c r="O29" s="11">
        <v>13.750000000000002</v>
      </c>
      <c r="P29" s="11">
        <v>13.869</v>
      </c>
      <c r="Q29" s="11">
        <v>13.77</v>
      </c>
      <c r="R29" s="11">
        <v>13.8146316</v>
      </c>
      <c r="S29" s="11">
        <v>14.2</v>
      </c>
      <c r="T29" s="11">
        <v>14.64197802</v>
      </c>
      <c r="U29" s="11">
        <v>13.926</v>
      </c>
      <c r="V29" s="11">
        <v>13.34</v>
      </c>
      <c r="W29" s="11">
        <v>13.7178</v>
      </c>
      <c r="X29" s="147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3"/>
    </row>
    <row r="30" spans="1:65">
      <c r="A30" s="29"/>
      <c r="B30" s="20" t="s">
        <v>271</v>
      </c>
      <c r="C30" s="12"/>
      <c r="D30" s="22">
        <v>14.228</v>
      </c>
      <c r="E30" s="22">
        <v>13.699999999999998</v>
      </c>
      <c r="F30" s="22">
        <v>14.004333333333333</v>
      </c>
      <c r="G30" s="22">
        <v>14.466666666666669</v>
      </c>
      <c r="H30" s="22">
        <v>13.788563333333334</v>
      </c>
      <c r="I30" s="22">
        <v>14.01380642</v>
      </c>
      <c r="J30" s="22">
        <v>13.421833333333334</v>
      </c>
      <c r="K30" s="22">
        <v>13.966666666666667</v>
      </c>
      <c r="L30" s="22">
        <v>13.137661666666665</v>
      </c>
      <c r="M30" s="22">
        <v>13.783333333333331</v>
      </c>
      <c r="N30" s="22">
        <v>14.067166666666667</v>
      </c>
      <c r="O30" s="22">
        <v>13.816666666666668</v>
      </c>
      <c r="P30" s="22">
        <v>13.906666666666666</v>
      </c>
      <c r="Q30" s="22">
        <v>13.78</v>
      </c>
      <c r="R30" s="22">
        <v>13.757161338333333</v>
      </c>
      <c r="S30" s="22">
        <v>13.91666666666667</v>
      </c>
      <c r="T30" s="22">
        <v>14.365558609999999</v>
      </c>
      <c r="U30" s="22">
        <v>13.806166666666668</v>
      </c>
      <c r="V30" s="22">
        <v>13.4185</v>
      </c>
      <c r="W30" s="22">
        <v>13.639666666666665</v>
      </c>
      <c r="X30" s="147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29"/>
      <c r="B31" s="3" t="s">
        <v>272</v>
      </c>
      <c r="C31" s="28"/>
      <c r="D31" s="11">
        <v>14.340999999999999</v>
      </c>
      <c r="E31" s="11">
        <v>13.725</v>
      </c>
      <c r="F31" s="11">
        <v>14.048500000000001</v>
      </c>
      <c r="G31" s="11">
        <v>14.474999999999998</v>
      </c>
      <c r="H31" s="11">
        <v>13.76548</v>
      </c>
      <c r="I31" s="11">
        <v>14.011021065000001</v>
      </c>
      <c r="J31" s="11">
        <v>13.405999999999999</v>
      </c>
      <c r="K31" s="11">
        <v>14.000000000000002</v>
      </c>
      <c r="L31" s="11">
        <v>13.100375</v>
      </c>
      <c r="M31" s="11">
        <v>13.849999999999998</v>
      </c>
      <c r="N31" s="11">
        <v>14.123999999999999</v>
      </c>
      <c r="O31" s="11">
        <v>13.825000000000003</v>
      </c>
      <c r="P31" s="11">
        <v>13.9255</v>
      </c>
      <c r="Q31" s="11">
        <v>13.760000000000002</v>
      </c>
      <c r="R31" s="11">
        <v>13.770515289999999</v>
      </c>
      <c r="S31" s="11">
        <v>14.000000000000002</v>
      </c>
      <c r="T31" s="11">
        <v>14.326768785000001</v>
      </c>
      <c r="U31" s="11">
        <v>13.803000000000001</v>
      </c>
      <c r="V31" s="11">
        <v>13.349499999999999</v>
      </c>
      <c r="W31" s="11">
        <v>13.647849999999998</v>
      </c>
      <c r="X31" s="147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A32" s="29"/>
      <c r="B32" s="3" t="s">
        <v>273</v>
      </c>
      <c r="C32" s="28"/>
      <c r="D32" s="23">
        <v>0.27473332524468147</v>
      </c>
      <c r="E32" s="23">
        <v>0.1095445115010325</v>
      </c>
      <c r="F32" s="23">
        <v>0.23170210760083035</v>
      </c>
      <c r="G32" s="23">
        <v>6.0553007081949224E-2</v>
      </c>
      <c r="H32" s="23">
        <v>6.6437275280272684E-2</v>
      </c>
      <c r="I32" s="23">
        <v>1.0438596120652904E-2</v>
      </c>
      <c r="J32" s="23">
        <v>9.2413022170399178E-2</v>
      </c>
      <c r="K32" s="23">
        <v>0.14023789311975002</v>
      </c>
      <c r="L32" s="23">
        <v>0.1448011854118145</v>
      </c>
      <c r="M32" s="23">
        <v>0.21602468994692747</v>
      </c>
      <c r="N32" s="23">
        <v>0.2349684375967688</v>
      </c>
      <c r="O32" s="23">
        <v>0.29439202887759458</v>
      </c>
      <c r="P32" s="23">
        <v>0.13778775949505331</v>
      </c>
      <c r="Q32" s="23">
        <v>7.0427267446636202E-2</v>
      </c>
      <c r="R32" s="23">
        <v>5.1130306865691602E-2</v>
      </c>
      <c r="S32" s="23">
        <v>0.25625508125043334</v>
      </c>
      <c r="T32" s="23">
        <v>0.25126569424895878</v>
      </c>
      <c r="U32" s="23">
        <v>0.19557445300106732</v>
      </c>
      <c r="V32" s="23">
        <v>0.1784228124428037</v>
      </c>
      <c r="W32" s="23">
        <v>0.11034592274600233</v>
      </c>
      <c r="X32" s="230"/>
      <c r="Y32" s="231"/>
      <c r="Z32" s="231"/>
      <c r="AA32" s="231"/>
      <c r="AB32" s="231"/>
      <c r="AC32" s="231"/>
      <c r="AD32" s="231"/>
      <c r="AE32" s="231"/>
      <c r="AF32" s="231"/>
      <c r="AG32" s="231"/>
      <c r="AH32" s="231"/>
      <c r="AI32" s="231"/>
      <c r="AJ32" s="231"/>
      <c r="AK32" s="231"/>
      <c r="AL32" s="231"/>
      <c r="AM32" s="231"/>
      <c r="AN32" s="231"/>
      <c r="AO32" s="231"/>
      <c r="AP32" s="231"/>
      <c r="AQ32" s="231"/>
      <c r="AR32" s="231"/>
      <c r="AS32" s="231"/>
      <c r="AT32" s="231"/>
      <c r="AU32" s="231"/>
      <c r="AV32" s="231"/>
      <c r="AW32" s="231"/>
      <c r="AX32" s="231"/>
      <c r="AY32" s="231"/>
      <c r="AZ32" s="231"/>
      <c r="BA32" s="231"/>
      <c r="BB32" s="231"/>
      <c r="BC32" s="231"/>
      <c r="BD32" s="231"/>
      <c r="BE32" s="231"/>
      <c r="BF32" s="231"/>
      <c r="BG32" s="231"/>
      <c r="BH32" s="231"/>
      <c r="BI32" s="231"/>
      <c r="BJ32" s="231"/>
      <c r="BK32" s="231"/>
      <c r="BL32" s="231"/>
      <c r="BM32" s="54"/>
    </row>
    <row r="33" spans="1:65">
      <c r="A33" s="29"/>
      <c r="B33" s="3" t="s">
        <v>86</v>
      </c>
      <c r="C33" s="28"/>
      <c r="D33" s="13">
        <v>1.9309342510871623E-2</v>
      </c>
      <c r="E33" s="13">
        <v>7.9959497446009144E-3</v>
      </c>
      <c r="F33" s="13">
        <v>1.6545029462368577E-2</v>
      </c>
      <c r="G33" s="13">
        <v>4.1856917337752915E-3</v>
      </c>
      <c r="H33" s="13">
        <v>4.8182884376114128E-3</v>
      </c>
      <c r="I33" s="13">
        <v>7.4487942874359352E-4</v>
      </c>
      <c r="J33" s="13">
        <v>6.8852756456817257E-3</v>
      </c>
      <c r="K33" s="13">
        <v>1.0040899268717185E-2</v>
      </c>
      <c r="L33" s="13">
        <v>1.102183851934695E-2</v>
      </c>
      <c r="M33" s="13">
        <v>1.56728916527396E-2</v>
      </c>
      <c r="N33" s="13">
        <v>1.6703323644664439E-2</v>
      </c>
      <c r="O33" s="13">
        <v>2.1307022596689592E-2</v>
      </c>
      <c r="P33" s="13">
        <v>9.9080363970556074E-3</v>
      </c>
      <c r="Q33" s="13">
        <v>5.1108321804525549E-3</v>
      </c>
      <c r="R33" s="13">
        <v>3.7166320586224941E-3</v>
      </c>
      <c r="S33" s="13">
        <v>1.8413538772486224E-2</v>
      </c>
      <c r="T33" s="13">
        <v>1.7490840493599072E-2</v>
      </c>
      <c r="U33" s="13">
        <v>1.4165731714166421E-2</v>
      </c>
      <c r="V33" s="13">
        <v>1.329677776523484E-2</v>
      </c>
      <c r="W33" s="13">
        <v>8.0900747388256561E-3</v>
      </c>
      <c r="X33" s="147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9"/>
      <c r="B34" s="3" t="s">
        <v>274</v>
      </c>
      <c r="C34" s="28"/>
      <c r="D34" s="13">
        <v>2.7253095112302006E-2</v>
      </c>
      <c r="E34" s="13">
        <v>-1.0868189271961204E-2</v>
      </c>
      <c r="F34" s="13">
        <v>1.1104495477301857E-2</v>
      </c>
      <c r="G34" s="13">
        <v>4.4484685780946442E-2</v>
      </c>
      <c r="H34" s="13">
        <v>-4.4739695446536221E-3</v>
      </c>
      <c r="I34" s="13">
        <v>1.1788446672030384E-2</v>
      </c>
      <c r="J34" s="13">
        <v>-3.0951656329200605E-2</v>
      </c>
      <c r="K34" s="13">
        <v>8.3849846594850064E-3</v>
      </c>
      <c r="L34" s="13">
        <v>-5.1468680796909139E-2</v>
      </c>
      <c r="M34" s="13">
        <v>-4.8515724183842979E-3</v>
      </c>
      <c r="N34" s="13">
        <v>1.5641024584898799E-2</v>
      </c>
      <c r="O34" s="13">
        <v>-2.4449256769532024E-3</v>
      </c>
      <c r="P34" s="13">
        <v>4.053020524909634E-3</v>
      </c>
      <c r="Q34" s="13">
        <v>-5.0922370925272631E-3</v>
      </c>
      <c r="R34" s="13">
        <v>-6.7411748128889393E-3</v>
      </c>
      <c r="S34" s="13">
        <v>4.7750145473390848E-3</v>
      </c>
      <c r="T34" s="13">
        <v>3.71847445276694E-2</v>
      </c>
      <c r="U34" s="13">
        <v>-3.203019400503937E-3</v>
      </c>
      <c r="V34" s="13">
        <v>-3.1192321003343682E-2</v>
      </c>
      <c r="W34" s="13">
        <v>-1.5224219873950728E-2</v>
      </c>
      <c r="X34" s="147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9"/>
      <c r="B35" s="45" t="s">
        <v>275</v>
      </c>
      <c r="C35" s="46"/>
      <c r="D35" s="44">
        <v>1.72</v>
      </c>
      <c r="E35" s="44">
        <v>0.46</v>
      </c>
      <c r="F35" s="44">
        <v>0.8</v>
      </c>
      <c r="G35" s="44">
        <v>2.7</v>
      </c>
      <c r="H35" s="44">
        <v>0.09</v>
      </c>
      <c r="I35" s="44">
        <v>0.84</v>
      </c>
      <c r="J35" s="44">
        <v>1.61</v>
      </c>
      <c r="K35" s="44">
        <v>0.64</v>
      </c>
      <c r="L35" s="44">
        <v>2.78</v>
      </c>
      <c r="M35" s="44">
        <v>0.12</v>
      </c>
      <c r="N35" s="44">
        <v>1.06</v>
      </c>
      <c r="O35" s="44">
        <v>0.02</v>
      </c>
      <c r="P35" s="44">
        <v>0.39</v>
      </c>
      <c r="Q35" s="44">
        <v>0.13</v>
      </c>
      <c r="R35" s="44">
        <v>0.22</v>
      </c>
      <c r="S35" s="44">
        <v>0.43</v>
      </c>
      <c r="T35" s="44">
        <v>2.29</v>
      </c>
      <c r="U35" s="44">
        <v>0.02</v>
      </c>
      <c r="V35" s="44">
        <v>1.62</v>
      </c>
      <c r="W35" s="44">
        <v>0.71</v>
      </c>
      <c r="X35" s="147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3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BM36" s="53"/>
    </row>
    <row r="37" spans="1:65" ht="15">
      <c r="B37" s="8" t="s">
        <v>553</v>
      </c>
      <c r="BM37" s="27" t="s">
        <v>66</v>
      </c>
    </row>
    <row r="38" spans="1:65" ht="15">
      <c r="A38" s="24" t="s">
        <v>7</v>
      </c>
      <c r="B38" s="18" t="s">
        <v>118</v>
      </c>
      <c r="C38" s="15" t="s">
        <v>119</v>
      </c>
      <c r="D38" s="16" t="s">
        <v>244</v>
      </c>
      <c r="E38" s="17" t="s">
        <v>244</v>
      </c>
      <c r="F38" s="17" t="s">
        <v>244</v>
      </c>
      <c r="G38" s="17" t="s">
        <v>244</v>
      </c>
      <c r="H38" s="17" t="s">
        <v>244</v>
      </c>
      <c r="I38" s="17" t="s">
        <v>244</v>
      </c>
      <c r="J38" s="17" t="s">
        <v>244</v>
      </c>
      <c r="K38" s="17" t="s">
        <v>244</v>
      </c>
      <c r="L38" s="17" t="s">
        <v>244</v>
      </c>
      <c r="M38" s="17" t="s">
        <v>244</v>
      </c>
      <c r="N38" s="17" t="s">
        <v>244</v>
      </c>
      <c r="O38" s="17" t="s">
        <v>244</v>
      </c>
      <c r="P38" s="17" t="s">
        <v>244</v>
      </c>
      <c r="Q38" s="17" t="s">
        <v>244</v>
      </c>
      <c r="R38" s="17" t="s">
        <v>244</v>
      </c>
      <c r="S38" s="17" t="s">
        <v>244</v>
      </c>
      <c r="T38" s="147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7">
        <v>1</v>
      </c>
    </row>
    <row r="39" spans="1:65">
      <c r="A39" s="29"/>
      <c r="B39" s="19" t="s">
        <v>245</v>
      </c>
      <c r="C39" s="9" t="s">
        <v>245</v>
      </c>
      <c r="D39" s="145" t="s">
        <v>247</v>
      </c>
      <c r="E39" s="146" t="s">
        <v>248</v>
      </c>
      <c r="F39" s="146" t="s">
        <v>249</v>
      </c>
      <c r="G39" s="146" t="s">
        <v>250</v>
      </c>
      <c r="H39" s="146" t="s">
        <v>252</v>
      </c>
      <c r="I39" s="146" t="s">
        <v>253</v>
      </c>
      <c r="J39" s="146" t="s">
        <v>254</v>
      </c>
      <c r="K39" s="146" t="s">
        <v>255</v>
      </c>
      <c r="L39" s="146" t="s">
        <v>257</v>
      </c>
      <c r="M39" s="146" t="s">
        <v>258</v>
      </c>
      <c r="N39" s="146" t="s">
        <v>260</v>
      </c>
      <c r="O39" s="146" t="s">
        <v>261</v>
      </c>
      <c r="P39" s="146" t="s">
        <v>263</v>
      </c>
      <c r="Q39" s="146" t="s">
        <v>288</v>
      </c>
      <c r="R39" s="146" t="s">
        <v>290</v>
      </c>
      <c r="S39" s="146" t="s">
        <v>264</v>
      </c>
      <c r="T39" s="147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 t="s">
        <v>3</v>
      </c>
    </row>
    <row r="40" spans="1:65">
      <c r="A40" s="29"/>
      <c r="B40" s="19"/>
      <c r="C40" s="9"/>
      <c r="D40" s="10" t="s">
        <v>303</v>
      </c>
      <c r="E40" s="11" t="s">
        <v>104</v>
      </c>
      <c r="F40" s="11" t="s">
        <v>103</v>
      </c>
      <c r="G40" s="11" t="s">
        <v>104</v>
      </c>
      <c r="H40" s="11" t="s">
        <v>103</v>
      </c>
      <c r="I40" s="11" t="s">
        <v>104</v>
      </c>
      <c r="J40" s="11" t="s">
        <v>103</v>
      </c>
      <c r="K40" s="11" t="s">
        <v>104</v>
      </c>
      <c r="L40" s="11" t="s">
        <v>103</v>
      </c>
      <c r="M40" s="11" t="s">
        <v>104</v>
      </c>
      <c r="N40" s="11" t="s">
        <v>103</v>
      </c>
      <c r="O40" s="11" t="s">
        <v>303</v>
      </c>
      <c r="P40" s="11" t="s">
        <v>99</v>
      </c>
      <c r="Q40" s="11" t="s">
        <v>103</v>
      </c>
      <c r="R40" s="11" t="s">
        <v>303</v>
      </c>
      <c r="S40" s="11" t="s">
        <v>104</v>
      </c>
      <c r="T40" s="147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>
        <v>1</v>
      </c>
    </row>
    <row r="41" spans="1:65">
      <c r="A41" s="29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147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1</v>
      </c>
    </row>
    <row r="42" spans="1:65">
      <c r="A42" s="29"/>
      <c r="B42" s="18">
        <v>1</v>
      </c>
      <c r="C42" s="14">
        <v>1</v>
      </c>
      <c r="D42" s="210">
        <v>22</v>
      </c>
      <c r="E42" s="211">
        <v>100</v>
      </c>
      <c r="F42" s="210">
        <v>22</v>
      </c>
      <c r="G42" s="211" t="s">
        <v>95</v>
      </c>
      <c r="H42" s="211">
        <v>102</v>
      </c>
      <c r="I42" s="211">
        <v>100</v>
      </c>
      <c r="J42" s="211" t="s">
        <v>304</v>
      </c>
      <c r="K42" s="211">
        <v>100</v>
      </c>
      <c r="L42" s="210">
        <v>24</v>
      </c>
      <c r="M42" s="211">
        <v>100</v>
      </c>
      <c r="N42" s="210">
        <v>22</v>
      </c>
      <c r="O42" s="210">
        <v>20.9</v>
      </c>
      <c r="P42" s="211">
        <v>586</v>
      </c>
      <c r="Q42" s="210">
        <v>23.835273324343021</v>
      </c>
      <c r="R42" s="210">
        <v>16</v>
      </c>
      <c r="S42" s="211" t="s">
        <v>304</v>
      </c>
      <c r="T42" s="212"/>
      <c r="U42" s="213"/>
      <c r="V42" s="213"/>
      <c r="W42" s="213"/>
      <c r="X42" s="213"/>
      <c r="Y42" s="213"/>
      <c r="Z42" s="213"/>
      <c r="AA42" s="213"/>
      <c r="AB42" s="213"/>
      <c r="AC42" s="213"/>
      <c r="AD42" s="213"/>
      <c r="AE42" s="213"/>
      <c r="AF42" s="213"/>
      <c r="AG42" s="213"/>
      <c r="AH42" s="213"/>
      <c r="AI42" s="213"/>
      <c r="AJ42" s="213"/>
      <c r="AK42" s="213"/>
      <c r="AL42" s="213"/>
      <c r="AM42" s="213"/>
      <c r="AN42" s="213"/>
      <c r="AO42" s="213"/>
      <c r="AP42" s="213"/>
      <c r="AQ42" s="213"/>
      <c r="AR42" s="213"/>
      <c r="AS42" s="213"/>
      <c r="AT42" s="213"/>
      <c r="AU42" s="213"/>
      <c r="AV42" s="213"/>
      <c r="AW42" s="213"/>
      <c r="AX42" s="213"/>
      <c r="AY42" s="213"/>
      <c r="AZ42" s="213"/>
      <c r="BA42" s="213"/>
      <c r="BB42" s="213"/>
      <c r="BC42" s="213"/>
      <c r="BD42" s="213"/>
      <c r="BE42" s="213"/>
      <c r="BF42" s="213"/>
      <c r="BG42" s="213"/>
      <c r="BH42" s="213"/>
      <c r="BI42" s="213"/>
      <c r="BJ42" s="213"/>
      <c r="BK42" s="213"/>
      <c r="BL42" s="213"/>
      <c r="BM42" s="214">
        <v>1</v>
      </c>
    </row>
    <row r="43" spans="1:65">
      <c r="A43" s="29"/>
      <c r="B43" s="19">
        <v>1</v>
      </c>
      <c r="C43" s="9">
        <v>2</v>
      </c>
      <c r="D43" s="216">
        <v>23</v>
      </c>
      <c r="E43" s="217" t="s">
        <v>95</v>
      </c>
      <c r="F43" s="216">
        <v>23</v>
      </c>
      <c r="G43" s="217" t="s">
        <v>95</v>
      </c>
      <c r="H43" s="217">
        <v>88</v>
      </c>
      <c r="I43" s="217">
        <v>100</v>
      </c>
      <c r="J43" s="217" t="s">
        <v>304</v>
      </c>
      <c r="K43" s="217">
        <v>100</v>
      </c>
      <c r="L43" s="216">
        <v>20</v>
      </c>
      <c r="M43" s="217">
        <v>100</v>
      </c>
      <c r="N43" s="216">
        <v>22</v>
      </c>
      <c r="O43" s="216">
        <v>18.7</v>
      </c>
      <c r="P43" s="217">
        <v>33</v>
      </c>
      <c r="Q43" s="216">
        <v>23.419033218545422</v>
      </c>
      <c r="R43" s="216">
        <v>17</v>
      </c>
      <c r="S43" s="217">
        <v>31</v>
      </c>
      <c r="T43" s="212"/>
      <c r="U43" s="213"/>
      <c r="V43" s="213"/>
      <c r="W43" s="213"/>
      <c r="X43" s="213"/>
      <c r="Y43" s="213"/>
      <c r="Z43" s="213"/>
      <c r="AA43" s="213"/>
      <c r="AB43" s="213"/>
      <c r="AC43" s="213"/>
      <c r="AD43" s="213"/>
      <c r="AE43" s="213"/>
      <c r="AF43" s="213"/>
      <c r="AG43" s="213"/>
      <c r="AH43" s="213"/>
      <c r="AI43" s="213"/>
      <c r="AJ43" s="213"/>
      <c r="AK43" s="213"/>
      <c r="AL43" s="213"/>
      <c r="AM43" s="213"/>
      <c r="AN43" s="213"/>
      <c r="AO43" s="213"/>
      <c r="AP43" s="213"/>
      <c r="AQ43" s="213"/>
      <c r="AR43" s="213"/>
      <c r="AS43" s="213"/>
      <c r="AT43" s="213"/>
      <c r="AU43" s="213"/>
      <c r="AV43" s="213"/>
      <c r="AW43" s="213"/>
      <c r="AX43" s="213"/>
      <c r="AY43" s="213"/>
      <c r="AZ43" s="213"/>
      <c r="BA43" s="213"/>
      <c r="BB43" s="213"/>
      <c r="BC43" s="213"/>
      <c r="BD43" s="213"/>
      <c r="BE43" s="213"/>
      <c r="BF43" s="213"/>
      <c r="BG43" s="213"/>
      <c r="BH43" s="213"/>
      <c r="BI43" s="213"/>
      <c r="BJ43" s="213"/>
      <c r="BK43" s="213"/>
      <c r="BL43" s="213"/>
      <c r="BM43" s="214">
        <v>15</v>
      </c>
    </row>
    <row r="44" spans="1:65">
      <c r="A44" s="29"/>
      <c r="B44" s="19">
        <v>1</v>
      </c>
      <c r="C44" s="9">
        <v>3</v>
      </c>
      <c r="D44" s="216">
        <v>20</v>
      </c>
      <c r="E44" s="217" t="s">
        <v>95</v>
      </c>
      <c r="F44" s="216">
        <v>24</v>
      </c>
      <c r="G44" s="217" t="s">
        <v>95</v>
      </c>
      <c r="H44" s="217">
        <v>134</v>
      </c>
      <c r="I44" s="217">
        <v>100</v>
      </c>
      <c r="J44" s="217" t="s">
        <v>304</v>
      </c>
      <c r="K44" s="217">
        <v>100</v>
      </c>
      <c r="L44" s="216">
        <v>22</v>
      </c>
      <c r="M44" s="217">
        <v>100</v>
      </c>
      <c r="N44" s="216">
        <v>22</v>
      </c>
      <c r="O44" s="216">
        <v>18.3</v>
      </c>
      <c r="P44" s="217">
        <v>424</v>
      </c>
      <c r="Q44" s="216">
        <v>21.62074663624502</v>
      </c>
      <c r="R44" s="216">
        <v>15</v>
      </c>
      <c r="S44" s="217" t="s">
        <v>304</v>
      </c>
      <c r="T44" s="212"/>
      <c r="U44" s="213"/>
      <c r="V44" s="213"/>
      <c r="W44" s="213"/>
      <c r="X44" s="213"/>
      <c r="Y44" s="213"/>
      <c r="Z44" s="213"/>
      <c r="AA44" s="213"/>
      <c r="AB44" s="213"/>
      <c r="AC44" s="213"/>
      <c r="AD44" s="213"/>
      <c r="AE44" s="213"/>
      <c r="AF44" s="213"/>
      <c r="AG44" s="213"/>
      <c r="AH44" s="213"/>
      <c r="AI44" s="213"/>
      <c r="AJ44" s="213"/>
      <c r="AK44" s="213"/>
      <c r="AL44" s="213"/>
      <c r="AM44" s="213"/>
      <c r="AN44" s="213"/>
      <c r="AO44" s="213"/>
      <c r="AP44" s="213"/>
      <c r="AQ44" s="213"/>
      <c r="AR44" s="213"/>
      <c r="AS44" s="213"/>
      <c r="AT44" s="213"/>
      <c r="AU44" s="213"/>
      <c r="AV44" s="213"/>
      <c r="AW44" s="213"/>
      <c r="AX44" s="213"/>
      <c r="AY44" s="213"/>
      <c r="AZ44" s="213"/>
      <c r="BA44" s="213"/>
      <c r="BB44" s="213"/>
      <c r="BC44" s="213"/>
      <c r="BD44" s="213"/>
      <c r="BE44" s="213"/>
      <c r="BF44" s="213"/>
      <c r="BG44" s="213"/>
      <c r="BH44" s="213"/>
      <c r="BI44" s="213"/>
      <c r="BJ44" s="213"/>
      <c r="BK44" s="213"/>
      <c r="BL44" s="213"/>
      <c r="BM44" s="214">
        <v>16</v>
      </c>
    </row>
    <row r="45" spans="1:65">
      <c r="A45" s="29"/>
      <c r="B45" s="19">
        <v>1</v>
      </c>
      <c r="C45" s="9">
        <v>4</v>
      </c>
      <c r="D45" s="216">
        <v>24</v>
      </c>
      <c r="E45" s="217" t="s">
        <v>95</v>
      </c>
      <c r="F45" s="216">
        <v>23</v>
      </c>
      <c r="G45" s="217" t="s">
        <v>95</v>
      </c>
      <c r="H45" s="217">
        <v>107</v>
      </c>
      <c r="I45" s="217">
        <v>100</v>
      </c>
      <c r="J45" s="217" t="s">
        <v>304</v>
      </c>
      <c r="K45" s="217">
        <v>100</v>
      </c>
      <c r="L45" s="216">
        <v>21</v>
      </c>
      <c r="M45" s="217">
        <v>100</v>
      </c>
      <c r="N45" s="216">
        <v>22</v>
      </c>
      <c r="O45" s="216">
        <v>18.5</v>
      </c>
      <c r="P45" s="217">
        <v>529</v>
      </c>
      <c r="Q45" s="216">
        <v>22.102380709263922</v>
      </c>
      <c r="R45" s="216">
        <v>16</v>
      </c>
      <c r="S45" s="217" t="s">
        <v>304</v>
      </c>
      <c r="T45" s="212"/>
      <c r="U45" s="213"/>
      <c r="V45" s="213"/>
      <c r="W45" s="213"/>
      <c r="X45" s="213"/>
      <c r="Y45" s="213"/>
      <c r="Z45" s="213"/>
      <c r="AA45" s="213"/>
      <c r="AB45" s="213"/>
      <c r="AC45" s="213"/>
      <c r="AD45" s="213"/>
      <c r="AE45" s="213"/>
      <c r="AF45" s="213"/>
      <c r="AG45" s="213"/>
      <c r="AH45" s="213"/>
      <c r="AI45" s="213"/>
      <c r="AJ45" s="213"/>
      <c r="AK45" s="213"/>
      <c r="AL45" s="213"/>
      <c r="AM45" s="213"/>
      <c r="AN45" s="213"/>
      <c r="AO45" s="213"/>
      <c r="AP45" s="213"/>
      <c r="AQ45" s="213"/>
      <c r="AR45" s="213"/>
      <c r="AS45" s="213"/>
      <c r="AT45" s="213"/>
      <c r="AU45" s="213"/>
      <c r="AV45" s="213"/>
      <c r="AW45" s="213"/>
      <c r="AX45" s="213"/>
      <c r="AY45" s="213"/>
      <c r="AZ45" s="213"/>
      <c r="BA45" s="213"/>
      <c r="BB45" s="213"/>
      <c r="BC45" s="213"/>
      <c r="BD45" s="213"/>
      <c r="BE45" s="213"/>
      <c r="BF45" s="213"/>
      <c r="BG45" s="213"/>
      <c r="BH45" s="213"/>
      <c r="BI45" s="213"/>
      <c r="BJ45" s="213"/>
      <c r="BK45" s="213"/>
      <c r="BL45" s="213"/>
      <c r="BM45" s="214">
        <v>21.18048198389609</v>
      </c>
    </row>
    <row r="46" spans="1:65">
      <c r="A46" s="29"/>
      <c r="B46" s="19">
        <v>1</v>
      </c>
      <c r="C46" s="9">
        <v>5</v>
      </c>
      <c r="D46" s="216">
        <v>23</v>
      </c>
      <c r="E46" s="217" t="s">
        <v>95</v>
      </c>
      <c r="F46" s="216">
        <v>24</v>
      </c>
      <c r="G46" s="217" t="s">
        <v>95</v>
      </c>
      <c r="H46" s="217">
        <v>111</v>
      </c>
      <c r="I46" s="217" t="s">
        <v>95</v>
      </c>
      <c r="J46" s="217" t="s">
        <v>304</v>
      </c>
      <c r="K46" s="217">
        <v>100</v>
      </c>
      <c r="L46" s="216">
        <v>22</v>
      </c>
      <c r="M46" s="217">
        <v>100</v>
      </c>
      <c r="N46" s="216">
        <v>22</v>
      </c>
      <c r="O46" s="216">
        <v>21.1</v>
      </c>
      <c r="P46" s="217">
        <v>8.3000000000000007</v>
      </c>
      <c r="Q46" s="216">
        <v>22.504643114166953</v>
      </c>
      <c r="R46" s="216">
        <v>18</v>
      </c>
      <c r="S46" s="217">
        <v>46</v>
      </c>
      <c r="T46" s="212"/>
      <c r="U46" s="213"/>
      <c r="V46" s="213"/>
      <c r="W46" s="213"/>
      <c r="X46" s="213"/>
      <c r="Y46" s="213"/>
      <c r="Z46" s="213"/>
      <c r="AA46" s="213"/>
      <c r="AB46" s="213"/>
      <c r="AC46" s="213"/>
      <c r="AD46" s="213"/>
      <c r="AE46" s="213"/>
      <c r="AF46" s="213"/>
      <c r="AG46" s="213"/>
      <c r="AH46" s="213"/>
      <c r="AI46" s="213"/>
      <c r="AJ46" s="213"/>
      <c r="AK46" s="213"/>
      <c r="AL46" s="213"/>
      <c r="AM46" s="213"/>
      <c r="AN46" s="213"/>
      <c r="AO46" s="213"/>
      <c r="AP46" s="213"/>
      <c r="AQ46" s="213"/>
      <c r="AR46" s="213"/>
      <c r="AS46" s="213"/>
      <c r="AT46" s="213"/>
      <c r="AU46" s="213"/>
      <c r="AV46" s="213"/>
      <c r="AW46" s="213"/>
      <c r="AX46" s="213"/>
      <c r="AY46" s="213"/>
      <c r="AZ46" s="213"/>
      <c r="BA46" s="213"/>
      <c r="BB46" s="213"/>
      <c r="BC46" s="213"/>
      <c r="BD46" s="213"/>
      <c r="BE46" s="213"/>
      <c r="BF46" s="213"/>
      <c r="BG46" s="213"/>
      <c r="BH46" s="213"/>
      <c r="BI46" s="213"/>
      <c r="BJ46" s="213"/>
      <c r="BK46" s="213"/>
      <c r="BL46" s="213"/>
      <c r="BM46" s="214">
        <v>78</v>
      </c>
    </row>
    <row r="47" spans="1:65">
      <c r="A47" s="29"/>
      <c r="B47" s="19">
        <v>1</v>
      </c>
      <c r="C47" s="9">
        <v>6</v>
      </c>
      <c r="D47" s="216">
        <v>22</v>
      </c>
      <c r="E47" s="217" t="s">
        <v>95</v>
      </c>
      <c r="F47" s="216">
        <v>23</v>
      </c>
      <c r="G47" s="217" t="s">
        <v>95</v>
      </c>
      <c r="H47" s="217">
        <v>94</v>
      </c>
      <c r="I47" s="217">
        <v>100</v>
      </c>
      <c r="J47" s="217" t="s">
        <v>304</v>
      </c>
      <c r="K47" s="217">
        <v>100</v>
      </c>
      <c r="L47" s="216">
        <v>21</v>
      </c>
      <c r="M47" s="217">
        <v>100</v>
      </c>
      <c r="N47" s="216">
        <v>23</v>
      </c>
      <c r="O47" s="216">
        <v>19.3</v>
      </c>
      <c r="P47" s="217">
        <v>10.5</v>
      </c>
      <c r="Q47" s="216">
        <v>24.298166321071399</v>
      </c>
      <c r="R47" s="216">
        <v>17</v>
      </c>
      <c r="S47" s="217" t="s">
        <v>304</v>
      </c>
      <c r="T47" s="212"/>
      <c r="U47" s="213"/>
      <c r="V47" s="213"/>
      <c r="W47" s="213"/>
      <c r="X47" s="213"/>
      <c r="Y47" s="213"/>
      <c r="Z47" s="213"/>
      <c r="AA47" s="213"/>
      <c r="AB47" s="213"/>
      <c r="AC47" s="213"/>
      <c r="AD47" s="213"/>
      <c r="AE47" s="213"/>
      <c r="AF47" s="213"/>
      <c r="AG47" s="213"/>
      <c r="AH47" s="213"/>
      <c r="AI47" s="213"/>
      <c r="AJ47" s="213"/>
      <c r="AK47" s="213"/>
      <c r="AL47" s="213"/>
      <c r="AM47" s="213"/>
      <c r="AN47" s="213"/>
      <c r="AO47" s="213"/>
      <c r="AP47" s="213"/>
      <c r="AQ47" s="213"/>
      <c r="AR47" s="213"/>
      <c r="AS47" s="213"/>
      <c r="AT47" s="213"/>
      <c r="AU47" s="213"/>
      <c r="AV47" s="213"/>
      <c r="AW47" s="213"/>
      <c r="AX47" s="213"/>
      <c r="AY47" s="213"/>
      <c r="AZ47" s="213"/>
      <c r="BA47" s="213"/>
      <c r="BB47" s="213"/>
      <c r="BC47" s="213"/>
      <c r="BD47" s="213"/>
      <c r="BE47" s="213"/>
      <c r="BF47" s="213"/>
      <c r="BG47" s="213"/>
      <c r="BH47" s="213"/>
      <c r="BI47" s="213"/>
      <c r="BJ47" s="213"/>
      <c r="BK47" s="213"/>
      <c r="BL47" s="213"/>
      <c r="BM47" s="218"/>
    </row>
    <row r="48" spans="1:65">
      <c r="A48" s="29"/>
      <c r="B48" s="20" t="s">
        <v>271</v>
      </c>
      <c r="C48" s="12"/>
      <c r="D48" s="219">
        <v>22.333333333333332</v>
      </c>
      <c r="E48" s="219">
        <v>100</v>
      </c>
      <c r="F48" s="219">
        <v>23.166666666666668</v>
      </c>
      <c r="G48" s="219" t="s">
        <v>647</v>
      </c>
      <c r="H48" s="219">
        <v>106</v>
      </c>
      <c r="I48" s="219">
        <v>100</v>
      </c>
      <c r="J48" s="219" t="s">
        <v>647</v>
      </c>
      <c r="K48" s="219">
        <v>100</v>
      </c>
      <c r="L48" s="219">
        <v>21.666666666666668</v>
      </c>
      <c r="M48" s="219">
        <v>100</v>
      </c>
      <c r="N48" s="219">
        <v>22.166666666666668</v>
      </c>
      <c r="O48" s="219">
        <v>19.466666666666665</v>
      </c>
      <c r="P48" s="219">
        <v>265.13333333333333</v>
      </c>
      <c r="Q48" s="219">
        <v>22.963373887272624</v>
      </c>
      <c r="R48" s="219">
        <v>16.5</v>
      </c>
      <c r="S48" s="219">
        <v>38.5</v>
      </c>
      <c r="T48" s="212"/>
      <c r="U48" s="213"/>
      <c r="V48" s="213"/>
      <c r="W48" s="213"/>
      <c r="X48" s="213"/>
      <c r="Y48" s="213"/>
      <c r="Z48" s="213"/>
      <c r="AA48" s="213"/>
      <c r="AB48" s="213"/>
      <c r="AC48" s="213"/>
      <c r="AD48" s="213"/>
      <c r="AE48" s="213"/>
      <c r="AF48" s="213"/>
      <c r="AG48" s="213"/>
      <c r="AH48" s="213"/>
      <c r="AI48" s="213"/>
      <c r="AJ48" s="213"/>
      <c r="AK48" s="213"/>
      <c r="AL48" s="213"/>
      <c r="AM48" s="213"/>
      <c r="AN48" s="213"/>
      <c r="AO48" s="213"/>
      <c r="AP48" s="213"/>
      <c r="AQ48" s="213"/>
      <c r="AR48" s="213"/>
      <c r="AS48" s="213"/>
      <c r="AT48" s="213"/>
      <c r="AU48" s="213"/>
      <c r="AV48" s="213"/>
      <c r="AW48" s="213"/>
      <c r="AX48" s="213"/>
      <c r="AY48" s="213"/>
      <c r="AZ48" s="213"/>
      <c r="BA48" s="213"/>
      <c r="BB48" s="213"/>
      <c r="BC48" s="213"/>
      <c r="BD48" s="213"/>
      <c r="BE48" s="213"/>
      <c r="BF48" s="213"/>
      <c r="BG48" s="213"/>
      <c r="BH48" s="213"/>
      <c r="BI48" s="213"/>
      <c r="BJ48" s="213"/>
      <c r="BK48" s="213"/>
      <c r="BL48" s="213"/>
      <c r="BM48" s="218"/>
    </row>
    <row r="49" spans="1:65">
      <c r="A49" s="29"/>
      <c r="B49" s="3" t="s">
        <v>272</v>
      </c>
      <c r="C49" s="28"/>
      <c r="D49" s="216">
        <v>22.5</v>
      </c>
      <c r="E49" s="216">
        <v>100</v>
      </c>
      <c r="F49" s="216">
        <v>23</v>
      </c>
      <c r="G49" s="216" t="s">
        <v>647</v>
      </c>
      <c r="H49" s="216">
        <v>104.5</v>
      </c>
      <c r="I49" s="216">
        <v>100</v>
      </c>
      <c r="J49" s="216" t="s">
        <v>647</v>
      </c>
      <c r="K49" s="216">
        <v>100</v>
      </c>
      <c r="L49" s="216">
        <v>21.5</v>
      </c>
      <c r="M49" s="216">
        <v>100</v>
      </c>
      <c r="N49" s="216">
        <v>22</v>
      </c>
      <c r="O49" s="216">
        <v>19</v>
      </c>
      <c r="P49" s="216">
        <v>228.5</v>
      </c>
      <c r="Q49" s="216">
        <v>22.961838166356188</v>
      </c>
      <c r="R49" s="216">
        <v>16.5</v>
      </c>
      <c r="S49" s="216">
        <v>38.5</v>
      </c>
      <c r="T49" s="212"/>
      <c r="U49" s="213"/>
      <c r="V49" s="213"/>
      <c r="W49" s="213"/>
      <c r="X49" s="213"/>
      <c r="Y49" s="213"/>
      <c r="Z49" s="213"/>
      <c r="AA49" s="213"/>
      <c r="AB49" s="213"/>
      <c r="AC49" s="213"/>
      <c r="AD49" s="213"/>
      <c r="AE49" s="213"/>
      <c r="AF49" s="213"/>
      <c r="AG49" s="213"/>
      <c r="AH49" s="213"/>
      <c r="AI49" s="213"/>
      <c r="AJ49" s="213"/>
      <c r="AK49" s="213"/>
      <c r="AL49" s="213"/>
      <c r="AM49" s="213"/>
      <c r="AN49" s="213"/>
      <c r="AO49" s="213"/>
      <c r="AP49" s="213"/>
      <c r="AQ49" s="213"/>
      <c r="AR49" s="213"/>
      <c r="AS49" s="213"/>
      <c r="AT49" s="213"/>
      <c r="AU49" s="213"/>
      <c r="AV49" s="213"/>
      <c r="AW49" s="213"/>
      <c r="AX49" s="213"/>
      <c r="AY49" s="213"/>
      <c r="AZ49" s="213"/>
      <c r="BA49" s="213"/>
      <c r="BB49" s="213"/>
      <c r="BC49" s="213"/>
      <c r="BD49" s="213"/>
      <c r="BE49" s="213"/>
      <c r="BF49" s="213"/>
      <c r="BG49" s="213"/>
      <c r="BH49" s="213"/>
      <c r="BI49" s="213"/>
      <c r="BJ49" s="213"/>
      <c r="BK49" s="213"/>
      <c r="BL49" s="213"/>
      <c r="BM49" s="218"/>
    </row>
    <row r="50" spans="1:65">
      <c r="A50" s="29"/>
      <c r="B50" s="3" t="s">
        <v>273</v>
      </c>
      <c r="C50" s="28"/>
      <c r="D50" s="216">
        <v>1.3662601021279464</v>
      </c>
      <c r="E50" s="216" t="s">
        <v>647</v>
      </c>
      <c r="F50" s="216">
        <v>0.752772652709081</v>
      </c>
      <c r="G50" s="216" t="s">
        <v>647</v>
      </c>
      <c r="H50" s="216">
        <v>16.087262041752165</v>
      </c>
      <c r="I50" s="216">
        <v>0</v>
      </c>
      <c r="J50" s="216" t="s">
        <v>647</v>
      </c>
      <c r="K50" s="216">
        <v>0</v>
      </c>
      <c r="L50" s="216">
        <v>1.3662601021279466</v>
      </c>
      <c r="M50" s="216">
        <v>0</v>
      </c>
      <c r="N50" s="216">
        <v>0.40824829046386302</v>
      </c>
      <c r="O50" s="216">
        <v>1.2355835328567093</v>
      </c>
      <c r="P50" s="216">
        <v>276.58887661413047</v>
      </c>
      <c r="Q50" s="216">
        <v>1.0491802519910196</v>
      </c>
      <c r="R50" s="216">
        <v>1.0488088481701516</v>
      </c>
      <c r="S50" s="216">
        <v>10.606601717798213</v>
      </c>
      <c r="T50" s="212"/>
      <c r="U50" s="213"/>
      <c r="V50" s="213"/>
      <c r="W50" s="213"/>
      <c r="X50" s="213"/>
      <c r="Y50" s="213"/>
      <c r="Z50" s="213"/>
      <c r="AA50" s="213"/>
      <c r="AB50" s="213"/>
      <c r="AC50" s="213"/>
      <c r="AD50" s="213"/>
      <c r="AE50" s="213"/>
      <c r="AF50" s="213"/>
      <c r="AG50" s="213"/>
      <c r="AH50" s="213"/>
      <c r="AI50" s="213"/>
      <c r="AJ50" s="213"/>
      <c r="AK50" s="213"/>
      <c r="AL50" s="213"/>
      <c r="AM50" s="213"/>
      <c r="AN50" s="213"/>
      <c r="AO50" s="213"/>
      <c r="AP50" s="213"/>
      <c r="AQ50" s="213"/>
      <c r="AR50" s="213"/>
      <c r="AS50" s="213"/>
      <c r="AT50" s="213"/>
      <c r="AU50" s="213"/>
      <c r="AV50" s="213"/>
      <c r="AW50" s="213"/>
      <c r="AX50" s="213"/>
      <c r="AY50" s="213"/>
      <c r="AZ50" s="213"/>
      <c r="BA50" s="213"/>
      <c r="BB50" s="213"/>
      <c r="BC50" s="213"/>
      <c r="BD50" s="213"/>
      <c r="BE50" s="213"/>
      <c r="BF50" s="213"/>
      <c r="BG50" s="213"/>
      <c r="BH50" s="213"/>
      <c r="BI50" s="213"/>
      <c r="BJ50" s="213"/>
      <c r="BK50" s="213"/>
      <c r="BL50" s="213"/>
      <c r="BM50" s="218"/>
    </row>
    <row r="51" spans="1:65">
      <c r="A51" s="29"/>
      <c r="B51" s="3" t="s">
        <v>86</v>
      </c>
      <c r="C51" s="28"/>
      <c r="D51" s="13">
        <v>6.1175825468415511E-2</v>
      </c>
      <c r="E51" s="13" t="s">
        <v>647</v>
      </c>
      <c r="F51" s="13">
        <v>3.2493783570176155E-2</v>
      </c>
      <c r="G51" s="13" t="s">
        <v>647</v>
      </c>
      <c r="H51" s="13">
        <v>0.15176662303539779</v>
      </c>
      <c r="I51" s="13">
        <v>0</v>
      </c>
      <c r="J51" s="13" t="s">
        <v>647</v>
      </c>
      <c r="K51" s="13">
        <v>0</v>
      </c>
      <c r="L51" s="13">
        <v>6.3058158559751373E-2</v>
      </c>
      <c r="M51" s="13">
        <v>0</v>
      </c>
      <c r="N51" s="13">
        <v>1.8417216111151713E-2</v>
      </c>
      <c r="O51" s="13">
        <v>6.3471756824830958E-2</v>
      </c>
      <c r="P51" s="13">
        <v>1.0432067259773592</v>
      </c>
      <c r="Q51" s="13">
        <v>4.5689290133995704E-2</v>
      </c>
      <c r="R51" s="13">
        <v>6.356417261637283E-2</v>
      </c>
      <c r="S51" s="13">
        <v>0.27549614851423931</v>
      </c>
      <c r="T51" s="147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3"/>
    </row>
    <row r="52" spans="1:65">
      <c r="A52" s="29"/>
      <c r="B52" s="3" t="s">
        <v>274</v>
      </c>
      <c r="C52" s="28"/>
      <c r="D52" s="13">
        <v>5.442989212019711E-2</v>
      </c>
      <c r="E52" s="13">
        <v>3.7213278751650618</v>
      </c>
      <c r="F52" s="13">
        <v>9.377429107990598E-2</v>
      </c>
      <c r="G52" s="13" t="s">
        <v>647</v>
      </c>
      <c r="H52" s="13">
        <v>4.0046075476749659</v>
      </c>
      <c r="I52" s="13">
        <v>3.7213278751650618</v>
      </c>
      <c r="J52" s="13" t="s">
        <v>647</v>
      </c>
      <c r="K52" s="13">
        <v>3.7213278751650618</v>
      </c>
      <c r="L52" s="13">
        <v>2.2954372952430191E-2</v>
      </c>
      <c r="M52" s="13">
        <v>3.7213278751650618</v>
      </c>
      <c r="N52" s="13">
        <v>4.656101232825538E-2</v>
      </c>
      <c r="O52" s="13">
        <v>-8.0914840301201441E-2</v>
      </c>
      <c r="P52" s="13">
        <v>11.517813973020967</v>
      </c>
      <c r="Q52" s="13">
        <v>8.417617241817732E-2</v>
      </c>
      <c r="R52" s="13">
        <v>-0.22098090059776476</v>
      </c>
      <c r="S52" s="13">
        <v>0.81771123193854889</v>
      </c>
      <c r="T52" s="147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3"/>
    </row>
    <row r="53" spans="1:65">
      <c r="A53" s="29"/>
      <c r="B53" s="45" t="s">
        <v>275</v>
      </c>
      <c r="C53" s="46"/>
      <c r="D53" s="44">
        <v>0.08</v>
      </c>
      <c r="E53" s="44">
        <v>11.95</v>
      </c>
      <c r="F53" s="44">
        <v>0.2</v>
      </c>
      <c r="G53" s="44" t="s">
        <v>276</v>
      </c>
      <c r="H53" s="44">
        <v>27.89</v>
      </c>
      <c r="I53" s="44" t="s">
        <v>276</v>
      </c>
      <c r="J53" s="44">
        <v>2.54</v>
      </c>
      <c r="K53" s="44" t="s">
        <v>276</v>
      </c>
      <c r="L53" s="44">
        <v>0.31</v>
      </c>
      <c r="M53" s="44" t="s">
        <v>276</v>
      </c>
      <c r="N53" s="44">
        <v>0.14000000000000001</v>
      </c>
      <c r="O53" s="44">
        <v>1.04</v>
      </c>
      <c r="P53" s="44">
        <v>81.099999999999994</v>
      </c>
      <c r="Q53" s="44">
        <v>0.13</v>
      </c>
      <c r="R53" s="44">
        <v>2.0299999999999998</v>
      </c>
      <c r="S53" s="44">
        <v>0.08</v>
      </c>
      <c r="T53" s="147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B54" s="30" t="s">
        <v>305</v>
      </c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BM54" s="53"/>
    </row>
    <row r="55" spans="1:65">
      <c r="BM55" s="53"/>
    </row>
    <row r="56" spans="1:65" ht="15">
      <c r="B56" s="8" t="s">
        <v>554</v>
      </c>
      <c r="BM56" s="27" t="s">
        <v>278</v>
      </c>
    </row>
    <row r="57" spans="1:65" ht="15">
      <c r="A57" s="24" t="s">
        <v>49</v>
      </c>
      <c r="B57" s="18" t="s">
        <v>118</v>
      </c>
      <c r="C57" s="15" t="s">
        <v>119</v>
      </c>
      <c r="D57" s="16" t="s">
        <v>244</v>
      </c>
      <c r="E57" s="17" t="s">
        <v>244</v>
      </c>
      <c r="F57" s="17" t="s">
        <v>244</v>
      </c>
      <c r="G57" s="17" t="s">
        <v>244</v>
      </c>
      <c r="H57" s="17" t="s">
        <v>244</v>
      </c>
      <c r="I57" s="17" t="s">
        <v>244</v>
      </c>
      <c r="J57" s="17" t="s">
        <v>244</v>
      </c>
      <c r="K57" s="147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>
        <v>1</v>
      </c>
    </row>
    <row r="58" spans="1:65">
      <c r="A58" s="29"/>
      <c r="B58" s="19" t="s">
        <v>245</v>
      </c>
      <c r="C58" s="9" t="s">
        <v>245</v>
      </c>
      <c r="D58" s="145" t="s">
        <v>247</v>
      </c>
      <c r="E58" s="146" t="s">
        <v>249</v>
      </c>
      <c r="F58" s="146" t="s">
        <v>287</v>
      </c>
      <c r="G58" s="146" t="s">
        <v>254</v>
      </c>
      <c r="H58" s="146" t="s">
        <v>257</v>
      </c>
      <c r="I58" s="146" t="s">
        <v>288</v>
      </c>
      <c r="J58" s="146" t="s">
        <v>290</v>
      </c>
      <c r="K58" s="147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 t="s">
        <v>3</v>
      </c>
    </row>
    <row r="59" spans="1:65">
      <c r="A59" s="29"/>
      <c r="B59" s="19"/>
      <c r="C59" s="9"/>
      <c r="D59" s="10" t="s">
        <v>303</v>
      </c>
      <c r="E59" s="11" t="s">
        <v>104</v>
      </c>
      <c r="F59" s="11" t="s">
        <v>103</v>
      </c>
      <c r="G59" s="11" t="s">
        <v>103</v>
      </c>
      <c r="H59" s="11" t="s">
        <v>104</v>
      </c>
      <c r="I59" s="11" t="s">
        <v>104</v>
      </c>
      <c r="J59" s="11" t="s">
        <v>303</v>
      </c>
      <c r="K59" s="147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1</v>
      </c>
    </row>
    <row r="60" spans="1:65">
      <c r="A60" s="29"/>
      <c r="B60" s="19"/>
      <c r="C60" s="9"/>
      <c r="D60" s="25"/>
      <c r="E60" s="25"/>
      <c r="F60" s="25"/>
      <c r="G60" s="25"/>
      <c r="H60" s="25"/>
      <c r="I60" s="25"/>
      <c r="J60" s="25"/>
      <c r="K60" s="147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1</v>
      </c>
    </row>
    <row r="61" spans="1:65">
      <c r="A61" s="29"/>
      <c r="B61" s="18">
        <v>1</v>
      </c>
      <c r="C61" s="14">
        <v>1</v>
      </c>
      <c r="D61" s="210">
        <v>30</v>
      </c>
      <c r="E61" s="211" t="s">
        <v>107</v>
      </c>
      <c r="F61" s="210">
        <v>72</v>
      </c>
      <c r="G61" s="211" t="s">
        <v>306</v>
      </c>
      <c r="H61" s="210">
        <v>36</v>
      </c>
      <c r="I61" s="211" t="s">
        <v>107</v>
      </c>
      <c r="J61" s="210">
        <v>21</v>
      </c>
      <c r="K61" s="212"/>
      <c r="L61" s="213"/>
      <c r="M61" s="213"/>
      <c r="N61" s="213"/>
      <c r="O61" s="213"/>
      <c r="P61" s="213"/>
      <c r="Q61" s="213"/>
      <c r="R61" s="213"/>
      <c r="S61" s="213"/>
      <c r="T61" s="213"/>
      <c r="U61" s="213"/>
      <c r="V61" s="213"/>
      <c r="W61" s="213"/>
      <c r="X61" s="213"/>
      <c r="Y61" s="213"/>
      <c r="Z61" s="213"/>
      <c r="AA61" s="213"/>
      <c r="AB61" s="213"/>
      <c r="AC61" s="213"/>
      <c r="AD61" s="213"/>
      <c r="AE61" s="213"/>
      <c r="AF61" s="213"/>
      <c r="AG61" s="213"/>
      <c r="AH61" s="213"/>
      <c r="AI61" s="213"/>
      <c r="AJ61" s="213"/>
      <c r="AK61" s="213"/>
      <c r="AL61" s="213"/>
      <c r="AM61" s="213"/>
      <c r="AN61" s="213"/>
      <c r="AO61" s="213"/>
      <c r="AP61" s="213"/>
      <c r="AQ61" s="213"/>
      <c r="AR61" s="213"/>
      <c r="AS61" s="213"/>
      <c r="AT61" s="213"/>
      <c r="AU61" s="213"/>
      <c r="AV61" s="213"/>
      <c r="AW61" s="213"/>
      <c r="AX61" s="213"/>
      <c r="AY61" s="213"/>
      <c r="AZ61" s="213"/>
      <c r="BA61" s="213"/>
      <c r="BB61" s="213"/>
      <c r="BC61" s="213"/>
      <c r="BD61" s="213"/>
      <c r="BE61" s="213"/>
      <c r="BF61" s="213"/>
      <c r="BG61" s="213"/>
      <c r="BH61" s="213"/>
      <c r="BI61" s="213"/>
      <c r="BJ61" s="213"/>
      <c r="BK61" s="213"/>
      <c r="BL61" s="213"/>
      <c r="BM61" s="214">
        <v>1</v>
      </c>
    </row>
    <row r="62" spans="1:65">
      <c r="A62" s="29"/>
      <c r="B62" s="19">
        <v>1</v>
      </c>
      <c r="C62" s="9">
        <v>2</v>
      </c>
      <c r="D62" s="216">
        <v>30</v>
      </c>
      <c r="E62" s="217" t="s">
        <v>107</v>
      </c>
      <c r="F62" s="216">
        <v>106</v>
      </c>
      <c r="G62" s="217" t="s">
        <v>306</v>
      </c>
      <c r="H62" s="216">
        <v>38</v>
      </c>
      <c r="I62" s="217" t="s">
        <v>107</v>
      </c>
      <c r="J62" s="216">
        <v>21</v>
      </c>
      <c r="K62" s="212"/>
      <c r="L62" s="213"/>
      <c r="M62" s="213"/>
      <c r="N62" s="213"/>
      <c r="O62" s="213"/>
      <c r="P62" s="213"/>
      <c r="Q62" s="213"/>
      <c r="R62" s="213"/>
      <c r="S62" s="213"/>
      <c r="T62" s="213"/>
      <c r="U62" s="213"/>
      <c r="V62" s="213"/>
      <c r="W62" s="213"/>
      <c r="X62" s="213"/>
      <c r="Y62" s="213"/>
      <c r="Z62" s="213"/>
      <c r="AA62" s="213"/>
      <c r="AB62" s="213"/>
      <c r="AC62" s="213"/>
      <c r="AD62" s="213"/>
      <c r="AE62" s="213"/>
      <c r="AF62" s="213"/>
      <c r="AG62" s="213"/>
      <c r="AH62" s="213"/>
      <c r="AI62" s="213"/>
      <c r="AJ62" s="213"/>
      <c r="AK62" s="213"/>
      <c r="AL62" s="213"/>
      <c r="AM62" s="213"/>
      <c r="AN62" s="213"/>
      <c r="AO62" s="213"/>
      <c r="AP62" s="213"/>
      <c r="AQ62" s="213"/>
      <c r="AR62" s="213"/>
      <c r="AS62" s="213"/>
      <c r="AT62" s="213"/>
      <c r="AU62" s="213"/>
      <c r="AV62" s="213"/>
      <c r="AW62" s="213"/>
      <c r="AX62" s="213"/>
      <c r="AY62" s="213"/>
      <c r="AZ62" s="213"/>
      <c r="BA62" s="213"/>
      <c r="BB62" s="213"/>
      <c r="BC62" s="213"/>
      <c r="BD62" s="213"/>
      <c r="BE62" s="213"/>
      <c r="BF62" s="213"/>
      <c r="BG62" s="213"/>
      <c r="BH62" s="213"/>
      <c r="BI62" s="213"/>
      <c r="BJ62" s="213"/>
      <c r="BK62" s="213"/>
      <c r="BL62" s="213"/>
      <c r="BM62" s="214">
        <v>8</v>
      </c>
    </row>
    <row r="63" spans="1:65">
      <c r="A63" s="29"/>
      <c r="B63" s="19">
        <v>1</v>
      </c>
      <c r="C63" s="9">
        <v>3</v>
      </c>
      <c r="D63" s="216">
        <v>30</v>
      </c>
      <c r="E63" s="217" t="s">
        <v>107</v>
      </c>
      <c r="F63" s="216">
        <v>118</v>
      </c>
      <c r="G63" s="217" t="s">
        <v>306</v>
      </c>
      <c r="H63" s="216">
        <v>39</v>
      </c>
      <c r="I63" s="217" t="s">
        <v>107</v>
      </c>
      <c r="J63" s="216">
        <v>18</v>
      </c>
      <c r="K63" s="212"/>
      <c r="L63" s="213"/>
      <c r="M63" s="213"/>
      <c r="N63" s="213"/>
      <c r="O63" s="213"/>
      <c r="P63" s="213"/>
      <c r="Q63" s="213"/>
      <c r="R63" s="213"/>
      <c r="S63" s="213"/>
      <c r="T63" s="213"/>
      <c r="U63" s="213"/>
      <c r="V63" s="213"/>
      <c r="W63" s="213"/>
      <c r="X63" s="213"/>
      <c r="Y63" s="213"/>
      <c r="Z63" s="213"/>
      <c r="AA63" s="213"/>
      <c r="AB63" s="213"/>
      <c r="AC63" s="213"/>
      <c r="AD63" s="213"/>
      <c r="AE63" s="213"/>
      <c r="AF63" s="213"/>
      <c r="AG63" s="213"/>
      <c r="AH63" s="213"/>
      <c r="AI63" s="213"/>
      <c r="AJ63" s="213"/>
      <c r="AK63" s="213"/>
      <c r="AL63" s="213"/>
      <c r="AM63" s="213"/>
      <c r="AN63" s="213"/>
      <c r="AO63" s="213"/>
      <c r="AP63" s="213"/>
      <c r="AQ63" s="213"/>
      <c r="AR63" s="213"/>
      <c r="AS63" s="213"/>
      <c r="AT63" s="213"/>
      <c r="AU63" s="213"/>
      <c r="AV63" s="213"/>
      <c r="AW63" s="213"/>
      <c r="AX63" s="213"/>
      <c r="AY63" s="213"/>
      <c r="AZ63" s="213"/>
      <c r="BA63" s="213"/>
      <c r="BB63" s="213"/>
      <c r="BC63" s="213"/>
      <c r="BD63" s="213"/>
      <c r="BE63" s="213"/>
      <c r="BF63" s="213"/>
      <c r="BG63" s="213"/>
      <c r="BH63" s="213"/>
      <c r="BI63" s="213"/>
      <c r="BJ63" s="213"/>
      <c r="BK63" s="213"/>
      <c r="BL63" s="213"/>
      <c r="BM63" s="214">
        <v>16</v>
      </c>
    </row>
    <row r="64" spans="1:65">
      <c r="A64" s="29"/>
      <c r="B64" s="19">
        <v>1</v>
      </c>
      <c r="C64" s="9">
        <v>4</v>
      </c>
      <c r="D64" s="216">
        <v>30</v>
      </c>
      <c r="E64" s="217" t="s">
        <v>107</v>
      </c>
      <c r="F64" s="216">
        <v>119</v>
      </c>
      <c r="G64" s="217" t="s">
        <v>306</v>
      </c>
      <c r="H64" s="216">
        <v>37</v>
      </c>
      <c r="I64" s="217" t="s">
        <v>107</v>
      </c>
      <c r="J64" s="216">
        <v>17</v>
      </c>
      <c r="K64" s="212"/>
      <c r="L64" s="213"/>
      <c r="M64" s="213"/>
      <c r="N64" s="213"/>
      <c r="O64" s="213"/>
      <c r="P64" s="213"/>
      <c r="Q64" s="213"/>
      <c r="R64" s="213"/>
      <c r="S64" s="213"/>
      <c r="T64" s="213"/>
      <c r="U64" s="213"/>
      <c r="V64" s="213"/>
      <c r="W64" s="213"/>
      <c r="X64" s="213"/>
      <c r="Y64" s="213"/>
      <c r="Z64" s="213"/>
      <c r="AA64" s="213"/>
      <c r="AB64" s="213"/>
      <c r="AC64" s="213"/>
      <c r="AD64" s="213"/>
      <c r="AE64" s="213"/>
      <c r="AF64" s="213"/>
      <c r="AG64" s="213"/>
      <c r="AH64" s="213"/>
      <c r="AI64" s="213"/>
      <c r="AJ64" s="213"/>
      <c r="AK64" s="213"/>
      <c r="AL64" s="213"/>
      <c r="AM64" s="213"/>
      <c r="AN64" s="213"/>
      <c r="AO64" s="213"/>
      <c r="AP64" s="213"/>
      <c r="AQ64" s="213"/>
      <c r="AR64" s="213"/>
      <c r="AS64" s="213"/>
      <c r="AT64" s="213"/>
      <c r="AU64" s="213"/>
      <c r="AV64" s="213"/>
      <c r="AW64" s="213"/>
      <c r="AX64" s="213"/>
      <c r="AY64" s="213"/>
      <c r="AZ64" s="213"/>
      <c r="BA64" s="213"/>
      <c r="BB64" s="213"/>
      <c r="BC64" s="213"/>
      <c r="BD64" s="213"/>
      <c r="BE64" s="213"/>
      <c r="BF64" s="213"/>
      <c r="BG64" s="213"/>
      <c r="BH64" s="213"/>
      <c r="BI64" s="213"/>
      <c r="BJ64" s="213"/>
      <c r="BK64" s="213"/>
      <c r="BL64" s="213"/>
      <c r="BM64" s="214">
        <v>44.4166666666667</v>
      </c>
    </row>
    <row r="65" spans="1:65">
      <c r="A65" s="29"/>
      <c r="B65" s="19">
        <v>1</v>
      </c>
      <c r="C65" s="9">
        <v>5</v>
      </c>
      <c r="D65" s="216">
        <v>30</v>
      </c>
      <c r="E65" s="217" t="s">
        <v>107</v>
      </c>
      <c r="F65" s="216">
        <v>65</v>
      </c>
      <c r="G65" s="217" t="s">
        <v>306</v>
      </c>
      <c r="H65" s="216">
        <v>35</v>
      </c>
      <c r="I65" s="217" t="s">
        <v>107</v>
      </c>
      <c r="J65" s="216">
        <v>17</v>
      </c>
      <c r="K65" s="212"/>
      <c r="L65" s="213"/>
      <c r="M65" s="213"/>
      <c r="N65" s="213"/>
      <c r="O65" s="213"/>
      <c r="P65" s="213"/>
      <c r="Q65" s="213"/>
      <c r="R65" s="213"/>
      <c r="S65" s="213"/>
      <c r="T65" s="213"/>
      <c r="U65" s="213"/>
      <c r="V65" s="213"/>
      <c r="W65" s="213"/>
      <c r="X65" s="213"/>
      <c r="Y65" s="213"/>
      <c r="Z65" s="213"/>
      <c r="AA65" s="213"/>
      <c r="AB65" s="213"/>
      <c r="AC65" s="213"/>
      <c r="AD65" s="213"/>
      <c r="AE65" s="213"/>
      <c r="AF65" s="213"/>
      <c r="AG65" s="213"/>
      <c r="AH65" s="213"/>
      <c r="AI65" s="213"/>
      <c r="AJ65" s="213"/>
      <c r="AK65" s="213"/>
      <c r="AL65" s="213"/>
      <c r="AM65" s="213"/>
      <c r="AN65" s="213"/>
      <c r="AO65" s="213"/>
      <c r="AP65" s="213"/>
      <c r="AQ65" s="213"/>
      <c r="AR65" s="213"/>
      <c r="AS65" s="213"/>
      <c r="AT65" s="213"/>
      <c r="AU65" s="213"/>
      <c r="AV65" s="213"/>
      <c r="AW65" s="213"/>
      <c r="AX65" s="213"/>
      <c r="AY65" s="213"/>
      <c r="AZ65" s="213"/>
      <c r="BA65" s="213"/>
      <c r="BB65" s="213"/>
      <c r="BC65" s="213"/>
      <c r="BD65" s="213"/>
      <c r="BE65" s="213"/>
      <c r="BF65" s="213"/>
      <c r="BG65" s="213"/>
      <c r="BH65" s="213"/>
      <c r="BI65" s="213"/>
      <c r="BJ65" s="213"/>
      <c r="BK65" s="213"/>
      <c r="BL65" s="213"/>
      <c r="BM65" s="214">
        <v>17</v>
      </c>
    </row>
    <row r="66" spans="1:65">
      <c r="A66" s="29"/>
      <c r="B66" s="19">
        <v>1</v>
      </c>
      <c r="C66" s="9">
        <v>6</v>
      </c>
      <c r="D66" s="216">
        <v>30</v>
      </c>
      <c r="E66" s="217" t="s">
        <v>107</v>
      </c>
      <c r="F66" s="216">
        <v>64</v>
      </c>
      <c r="G66" s="217" t="s">
        <v>306</v>
      </c>
      <c r="H66" s="216">
        <v>42</v>
      </c>
      <c r="I66" s="217" t="s">
        <v>107</v>
      </c>
      <c r="J66" s="216">
        <v>21</v>
      </c>
      <c r="K66" s="212"/>
      <c r="L66" s="213"/>
      <c r="M66" s="213"/>
      <c r="N66" s="213"/>
      <c r="O66" s="213"/>
      <c r="P66" s="213"/>
      <c r="Q66" s="213"/>
      <c r="R66" s="213"/>
      <c r="S66" s="213"/>
      <c r="T66" s="213"/>
      <c r="U66" s="213"/>
      <c r="V66" s="213"/>
      <c r="W66" s="213"/>
      <c r="X66" s="213"/>
      <c r="Y66" s="213"/>
      <c r="Z66" s="213"/>
      <c r="AA66" s="213"/>
      <c r="AB66" s="213"/>
      <c r="AC66" s="213"/>
      <c r="AD66" s="213"/>
      <c r="AE66" s="213"/>
      <c r="AF66" s="213"/>
      <c r="AG66" s="213"/>
      <c r="AH66" s="213"/>
      <c r="AI66" s="213"/>
      <c r="AJ66" s="213"/>
      <c r="AK66" s="213"/>
      <c r="AL66" s="213"/>
      <c r="AM66" s="213"/>
      <c r="AN66" s="213"/>
      <c r="AO66" s="213"/>
      <c r="AP66" s="213"/>
      <c r="AQ66" s="213"/>
      <c r="AR66" s="213"/>
      <c r="AS66" s="213"/>
      <c r="AT66" s="213"/>
      <c r="AU66" s="213"/>
      <c r="AV66" s="213"/>
      <c r="AW66" s="213"/>
      <c r="AX66" s="213"/>
      <c r="AY66" s="213"/>
      <c r="AZ66" s="213"/>
      <c r="BA66" s="213"/>
      <c r="BB66" s="213"/>
      <c r="BC66" s="213"/>
      <c r="BD66" s="213"/>
      <c r="BE66" s="213"/>
      <c r="BF66" s="213"/>
      <c r="BG66" s="213"/>
      <c r="BH66" s="213"/>
      <c r="BI66" s="213"/>
      <c r="BJ66" s="213"/>
      <c r="BK66" s="213"/>
      <c r="BL66" s="213"/>
      <c r="BM66" s="218"/>
    </row>
    <row r="67" spans="1:65">
      <c r="A67" s="29"/>
      <c r="B67" s="20" t="s">
        <v>271</v>
      </c>
      <c r="C67" s="12"/>
      <c r="D67" s="219">
        <v>30</v>
      </c>
      <c r="E67" s="219" t="s">
        <v>647</v>
      </c>
      <c r="F67" s="219">
        <v>90.666666666666671</v>
      </c>
      <c r="G67" s="219" t="s">
        <v>647</v>
      </c>
      <c r="H67" s="219">
        <v>37.833333333333336</v>
      </c>
      <c r="I67" s="219" t="s">
        <v>647</v>
      </c>
      <c r="J67" s="219">
        <v>19.166666666666668</v>
      </c>
      <c r="K67" s="212"/>
      <c r="L67" s="213"/>
      <c r="M67" s="213"/>
      <c r="N67" s="213"/>
      <c r="O67" s="213"/>
      <c r="P67" s="213"/>
      <c r="Q67" s="213"/>
      <c r="R67" s="213"/>
      <c r="S67" s="213"/>
      <c r="T67" s="213"/>
      <c r="U67" s="213"/>
      <c r="V67" s="213"/>
      <c r="W67" s="213"/>
      <c r="X67" s="213"/>
      <c r="Y67" s="213"/>
      <c r="Z67" s="213"/>
      <c r="AA67" s="213"/>
      <c r="AB67" s="213"/>
      <c r="AC67" s="213"/>
      <c r="AD67" s="213"/>
      <c r="AE67" s="213"/>
      <c r="AF67" s="213"/>
      <c r="AG67" s="213"/>
      <c r="AH67" s="213"/>
      <c r="AI67" s="213"/>
      <c r="AJ67" s="213"/>
      <c r="AK67" s="213"/>
      <c r="AL67" s="213"/>
      <c r="AM67" s="213"/>
      <c r="AN67" s="213"/>
      <c r="AO67" s="213"/>
      <c r="AP67" s="213"/>
      <c r="AQ67" s="213"/>
      <c r="AR67" s="213"/>
      <c r="AS67" s="213"/>
      <c r="AT67" s="213"/>
      <c r="AU67" s="213"/>
      <c r="AV67" s="213"/>
      <c r="AW67" s="213"/>
      <c r="AX67" s="213"/>
      <c r="AY67" s="213"/>
      <c r="AZ67" s="213"/>
      <c r="BA67" s="213"/>
      <c r="BB67" s="213"/>
      <c r="BC67" s="213"/>
      <c r="BD67" s="213"/>
      <c r="BE67" s="213"/>
      <c r="BF67" s="213"/>
      <c r="BG67" s="213"/>
      <c r="BH67" s="213"/>
      <c r="BI67" s="213"/>
      <c r="BJ67" s="213"/>
      <c r="BK67" s="213"/>
      <c r="BL67" s="213"/>
      <c r="BM67" s="218"/>
    </row>
    <row r="68" spans="1:65">
      <c r="A68" s="29"/>
      <c r="B68" s="3" t="s">
        <v>272</v>
      </c>
      <c r="C68" s="28"/>
      <c r="D68" s="216">
        <v>30</v>
      </c>
      <c r="E68" s="216" t="s">
        <v>647</v>
      </c>
      <c r="F68" s="216">
        <v>89</v>
      </c>
      <c r="G68" s="216" t="s">
        <v>647</v>
      </c>
      <c r="H68" s="216">
        <v>37.5</v>
      </c>
      <c r="I68" s="216" t="s">
        <v>647</v>
      </c>
      <c r="J68" s="216">
        <v>19.5</v>
      </c>
      <c r="K68" s="212"/>
      <c r="L68" s="213"/>
      <c r="M68" s="213"/>
      <c r="N68" s="213"/>
      <c r="O68" s="213"/>
      <c r="P68" s="213"/>
      <c r="Q68" s="213"/>
      <c r="R68" s="213"/>
      <c r="S68" s="213"/>
      <c r="T68" s="213"/>
      <c r="U68" s="213"/>
      <c r="V68" s="213"/>
      <c r="W68" s="213"/>
      <c r="X68" s="213"/>
      <c r="Y68" s="213"/>
      <c r="Z68" s="213"/>
      <c r="AA68" s="213"/>
      <c r="AB68" s="213"/>
      <c r="AC68" s="213"/>
      <c r="AD68" s="213"/>
      <c r="AE68" s="213"/>
      <c r="AF68" s="213"/>
      <c r="AG68" s="213"/>
      <c r="AH68" s="213"/>
      <c r="AI68" s="213"/>
      <c r="AJ68" s="213"/>
      <c r="AK68" s="213"/>
      <c r="AL68" s="213"/>
      <c r="AM68" s="213"/>
      <c r="AN68" s="213"/>
      <c r="AO68" s="213"/>
      <c r="AP68" s="213"/>
      <c r="AQ68" s="213"/>
      <c r="AR68" s="213"/>
      <c r="AS68" s="213"/>
      <c r="AT68" s="213"/>
      <c r="AU68" s="213"/>
      <c r="AV68" s="213"/>
      <c r="AW68" s="213"/>
      <c r="AX68" s="213"/>
      <c r="AY68" s="213"/>
      <c r="AZ68" s="213"/>
      <c r="BA68" s="213"/>
      <c r="BB68" s="213"/>
      <c r="BC68" s="213"/>
      <c r="BD68" s="213"/>
      <c r="BE68" s="213"/>
      <c r="BF68" s="213"/>
      <c r="BG68" s="213"/>
      <c r="BH68" s="213"/>
      <c r="BI68" s="213"/>
      <c r="BJ68" s="213"/>
      <c r="BK68" s="213"/>
      <c r="BL68" s="213"/>
      <c r="BM68" s="218"/>
    </row>
    <row r="69" spans="1:65">
      <c r="A69" s="29"/>
      <c r="B69" s="3" t="s">
        <v>273</v>
      </c>
      <c r="C69" s="28"/>
      <c r="D69" s="216">
        <v>0</v>
      </c>
      <c r="E69" s="216" t="s">
        <v>647</v>
      </c>
      <c r="F69" s="216">
        <v>26.470108928122439</v>
      </c>
      <c r="G69" s="216" t="s">
        <v>647</v>
      </c>
      <c r="H69" s="216">
        <v>2.4832774042918899</v>
      </c>
      <c r="I69" s="216" t="s">
        <v>647</v>
      </c>
      <c r="J69" s="216">
        <v>2.0412414523193152</v>
      </c>
      <c r="K69" s="212"/>
      <c r="L69" s="213"/>
      <c r="M69" s="213"/>
      <c r="N69" s="213"/>
      <c r="O69" s="213"/>
      <c r="P69" s="213"/>
      <c r="Q69" s="213"/>
      <c r="R69" s="213"/>
      <c r="S69" s="213"/>
      <c r="T69" s="213"/>
      <c r="U69" s="213"/>
      <c r="V69" s="213"/>
      <c r="W69" s="213"/>
      <c r="X69" s="213"/>
      <c r="Y69" s="213"/>
      <c r="Z69" s="213"/>
      <c r="AA69" s="213"/>
      <c r="AB69" s="213"/>
      <c r="AC69" s="213"/>
      <c r="AD69" s="213"/>
      <c r="AE69" s="213"/>
      <c r="AF69" s="213"/>
      <c r="AG69" s="213"/>
      <c r="AH69" s="213"/>
      <c r="AI69" s="213"/>
      <c r="AJ69" s="213"/>
      <c r="AK69" s="213"/>
      <c r="AL69" s="213"/>
      <c r="AM69" s="213"/>
      <c r="AN69" s="213"/>
      <c r="AO69" s="213"/>
      <c r="AP69" s="213"/>
      <c r="AQ69" s="213"/>
      <c r="AR69" s="213"/>
      <c r="AS69" s="213"/>
      <c r="AT69" s="213"/>
      <c r="AU69" s="213"/>
      <c r="AV69" s="213"/>
      <c r="AW69" s="213"/>
      <c r="AX69" s="213"/>
      <c r="AY69" s="213"/>
      <c r="AZ69" s="213"/>
      <c r="BA69" s="213"/>
      <c r="BB69" s="213"/>
      <c r="BC69" s="213"/>
      <c r="BD69" s="213"/>
      <c r="BE69" s="213"/>
      <c r="BF69" s="213"/>
      <c r="BG69" s="213"/>
      <c r="BH69" s="213"/>
      <c r="BI69" s="213"/>
      <c r="BJ69" s="213"/>
      <c r="BK69" s="213"/>
      <c r="BL69" s="213"/>
      <c r="BM69" s="218"/>
    </row>
    <row r="70" spans="1:65">
      <c r="A70" s="29"/>
      <c r="B70" s="3" t="s">
        <v>86</v>
      </c>
      <c r="C70" s="28"/>
      <c r="D70" s="13">
        <v>0</v>
      </c>
      <c r="E70" s="13" t="s">
        <v>647</v>
      </c>
      <c r="F70" s="13">
        <v>0.29194973082487985</v>
      </c>
      <c r="G70" s="13" t="s">
        <v>647</v>
      </c>
      <c r="H70" s="13">
        <v>6.5637288219168893E-2</v>
      </c>
      <c r="I70" s="13" t="s">
        <v>647</v>
      </c>
      <c r="J70" s="13">
        <v>0.10649955403405122</v>
      </c>
      <c r="K70" s="147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3"/>
    </row>
    <row r="71" spans="1:65">
      <c r="A71" s="29"/>
      <c r="B71" s="3" t="s">
        <v>274</v>
      </c>
      <c r="C71" s="28"/>
      <c r="D71" s="13">
        <v>-0.32457786116322751</v>
      </c>
      <c r="E71" s="13" t="s">
        <v>647</v>
      </c>
      <c r="F71" s="13">
        <v>1.0412757973733568</v>
      </c>
      <c r="G71" s="13" t="s">
        <v>647</v>
      </c>
      <c r="H71" s="13">
        <v>-0.1482176360225147</v>
      </c>
      <c r="I71" s="13" t="s">
        <v>647</v>
      </c>
      <c r="J71" s="13">
        <v>-0.56848030018761753</v>
      </c>
      <c r="K71" s="147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3"/>
    </row>
    <row r="72" spans="1:65">
      <c r="A72" s="29"/>
      <c r="B72" s="45" t="s">
        <v>275</v>
      </c>
      <c r="C72" s="46"/>
      <c r="D72" s="44">
        <v>0</v>
      </c>
      <c r="E72" s="44">
        <v>0.43</v>
      </c>
      <c r="F72" s="44">
        <v>5.22</v>
      </c>
      <c r="G72" s="44">
        <v>40.46</v>
      </c>
      <c r="H72" s="44">
        <v>0.67</v>
      </c>
      <c r="I72" s="44">
        <v>0.43</v>
      </c>
      <c r="J72" s="44">
        <v>0.93</v>
      </c>
      <c r="K72" s="147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3"/>
    </row>
    <row r="73" spans="1:65">
      <c r="B73" s="30"/>
      <c r="C73" s="20"/>
      <c r="D73" s="20"/>
      <c r="E73" s="20"/>
      <c r="F73" s="20"/>
      <c r="G73" s="20"/>
      <c r="H73" s="20"/>
      <c r="I73" s="20"/>
      <c r="J73" s="20"/>
      <c r="BM73" s="53"/>
    </row>
    <row r="74" spans="1:65" ht="15">
      <c r="B74" s="8" t="s">
        <v>555</v>
      </c>
      <c r="BM74" s="27" t="s">
        <v>66</v>
      </c>
    </row>
    <row r="75" spans="1:65" ht="15">
      <c r="A75" s="24" t="s">
        <v>10</v>
      </c>
      <c r="B75" s="18" t="s">
        <v>118</v>
      </c>
      <c r="C75" s="15" t="s">
        <v>119</v>
      </c>
      <c r="D75" s="16" t="s">
        <v>244</v>
      </c>
      <c r="E75" s="17" t="s">
        <v>244</v>
      </c>
      <c r="F75" s="17" t="s">
        <v>244</v>
      </c>
      <c r="G75" s="17" t="s">
        <v>244</v>
      </c>
      <c r="H75" s="17" t="s">
        <v>244</v>
      </c>
      <c r="I75" s="17" t="s">
        <v>244</v>
      </c>
      <c r="J75" s="17" t="s">
        <v>244</v>
      </c>
      <c r="K75" s="17" t="s">
        <v>244</v>
      </c>
      <c r="L75" s="17" t="s">
        <v>244</v>
      </c>
      <c r="M75" s="17" t="s">
        <v>244</v>
      </c>
      <c r="N75" s="17" t="s">
        <v>244</v>
      </c>
      <c r="O75" s="17" t="s">
        <v>244</v>
      </c>
      <c r="P75" s="17" t="s">
        <v>244</v>
      </c>
      <c r="Q75" s="147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>
        <v>1</v>
      </c>
    </row>
    <row r="76" spans="1:65">
      <c r="A76" s="29"/>
      <c r="B76" s="19" t="s">
        <v>245</v>
      </c>
      <c r="C76" s="9" t="s">
        <v>245</v>
      </c>
      <c r="D76" s="145" t="s">
        <v>247</v>
      </c>
      <c r="E76" s="146" t="s">
        <v>249</v>
      </c>
      <c r="F76" s="146" t="s">
        <v>287</v>
      </c>
      <c r="G76" s="146" t="s">
        <v>252</v>
      </c>
      <c r="H76" s="146" t="s">
        <v>254</v>
      </c>
      <c r="I76" s="146" t="s">
        <v>257</v>
      </c>
      <c r="J76" s="146" t="s">
        <v>260</v>
      </c>
      <c r="K76" s="146" t="s">
        <v>261</v>
      </c>
      <c r="L76" s="146" t="s">
        <v>262</v>
      </c>
      <c r="M76" s="146" t="s">
        <v>263</v>
      </c>
      <c r="N76" s="146" t="s">
        <v>288</v>
      </c>
      <c r="O76" s="146" t="s">
        <v>290</v>
      </c>
      <c r="P76" s="146" t="s">
        <v>264</v>
      </c>
      <c r="Q76" s="147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 t="s">
        <v>3</v>
      </c>
    </row>
    <row r="77" spans="1:65">
      <c r="A77" s="29"/>
      <c r="B77" s="19"/>
      <c r="C77" s="9"/>
      <c r="D77" s="10" t="s">
        <v>303</v>
      </c>
      <c r="E77" s="11" t="s">
        <v>103</v>
      </c>
      <c r="F77" s="11" t="s">
        <v>103</v>
      </c>
      <c r="G77" s="11" t="s">
        <v>103</v>
      </c>
      <c r="H77" s="11" t="s">
        <v>103</v>
      </c>
      <c r="I77" s="11" t="s">
        <v>104</v>
      </c>
      <c r="J77" s="11" t="s">
        <v>104</v>
      </c>
      <c r="K77" s="11" t="s">
        <v>303</v>
      </c>
      <c r="L77" s="11" t="s">
        <v>100</v>
      </c>
      <c r="M77" s="11" t="s">
        <v>99</v>
      </c>
      <c r="N77" s="11" t="s">
        <v>103</v>
      </c>
      <c r="O77" s="11" t="s">
        <v>303</v>
      </c>
      <c r="P77" s="11" t="s">
        <v>104</v>
      </c>
      <c r="Q77" s="147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0</v>
      </c>
    </row>
    <row r="78" spans="1:65">
      <c r="A78" s="29"/>
      <c r="B78" s="19"/>
      <c r="C78" s="9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147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7">
        <v>0</v>
      </c>
    </row>
    <row r="79" spans="1:65">
      <c r="A79" s="29"/>
      <c r="B79" s="18">
        <v>1</v>
      </c>
      <c r="C79" s="14">
        <v>1</v>
      </c>
      <c r="D79" s="221">
        <v>459</v>
      </c>
      <c r="E79" s="221">
        <v>455</v>
      </c>
      <c r="F79" s="221">
        <v>447</v>
      </c>
      <c r="G79" s="221">
        <v>469</v>
      </c>
      <c r="H79" s="237">
        <v>418</v>
      </c>
      <c r="I79" s="240">
        <v>424</v>
      </c>
      <c r="J79" s="221">
        <v>454</v>
      </c>
      <c r="K79" s="221">
        <v>454</v>
      </c>
      <c r="L79" s="221">
        <v>452.84154075677839</v>
      </c>
      <c r="M79" s="237">
        <v>471</v>
      </c>
      <c r="N79" s="221">
        <v>465.850024083292</v>
      </c>
      <c r="O79" s="237">
        <v>431</v>
      </c>
      <c r="P79" s="221">
        <v>440</v>
      </c>
      <c r="Q79" s="222"/>
      <c r="R79" s="223"/>
      <c r="S79" s="223"/>
      <c r="T79" s="223"/>
      <c r="U79" s="223"/>
      <c r="V79" s="223"/>
      <c r="W79" s="223"/>
      <c r="X79" s="223"/>
      <c r="Y79" s="223"/>
      <c r="Z79" s="223"/>
      <c r="AA79" s="223"/>
      <c r="AB79" s="223"/>
      <c r="AC79" s="223"/>
      <c r="AD79" s="223"/>
      <c r="AE79" s="223"/>
      <c r="AF79" s="223"/>
      <c r="AG79" s="223"/>
      <c r="AH79" s="223"/>
      <c r="AI79" s="223"/>
      <c r="AJ79" s="223"/>
      <c r="AK79" s="223"/>
      <c r="AL79" s="223"/>
      <c r="AM79" s="223"/>
      <c r="AN79" s="223"/>
      <c r="AO79" s="223"/>
      <c r="AP79" s="223"/>
      <c r="AQ79" s="223"/>
      <c r="AR79" s="223"/>
      <c r="AS79" s="223"/>
      <c r="AT79" s="223"/>
      <c r="AU79" s="223"/>
      <c r="AV79" s="223"/>
      <c r="AW79" s="223"/>
      <c r="AX79" s="223"/>
      <c r="AY79" s="223"/>
      <c r="AZ79" s="223"/>
      <c r="BA79" s="223"/>
      <c r="BB79" s="223"/>
      <c r="BC79" s="223"/>
      <c r="BD79" s="223"/>
      <c r="BE79" s="223"/>
      <c r="BF79" s="223"/>
      <c r="BG79" s="223"/>
      <c r="BH79" s="223"/>
      <c r="BI79" s="223"/>
      <c r="BJ79" s="223"/>
      <c r="BK79" s="223"/>
      <c r="BL79" s="223"/>
      <c r="BM79" s="224">
        <v>1</v>
      </c>
    </row>
    <row r="80" spans="1:65">
      <c r="A80" s="29"/>
      <c r="B80" s="19">
        <v>1</v>
      </c>
      <c r="C80" s="9">
        <v>2</v>
      </c>
      <c r="D80" s="225">
        <v>457</v>
      </c>
      <c r="E80" s="225">
        <v>454</v>
      </c>
      <c r="F80" s="225">
        <v>450</v>
      </c>
      <c r="G80" s="225">
        <v>458</v>
      </c>
      <c r="H80" s="238">
        <v>414</v>
      </c>
      <c r="I80" s="225">
        <v>438</v>
      </c>
      <c r="J80" s="225">
        <v>455</v>
      </c>
      <c r="K80" s="225">
        <v>450</v>
      </c>
      <c r="L80" s="225">
        <v>447.37995234844902</v>
      </c>
      <c r="M80" s="238">
        <v>467</v>
      </c>
      <c r="N80" s="225">
        <v>460.71649750776874</v>
      </c>
      <c r="O80" s="238">
        <v>442</v>
      </c>
      <c r="P80" s="225">
        <v>465</v>
      </c>
      <c r="Q80" s="222"/>
      <c r="R80" s="223"/>
      <c r="S80" s="223"/>
      <c r="T80" s="223"/>
      <c r="U80" s="223"/>
      <c r="V80" s="223"/>
      <c r="W80" s="223"/>
      <c r="X80" s="223"/>
      <c r="Y80" s="223"/>
      <c r="Z80" s="223"/>
      <c r="AA80" s="223"/>
      <c r="AB80" s="223"/>
      <c r="AC80" s="223"/>
      <c r="AD80" s="223"/>
      <c r="AE80" s="223"/>
      <c r="AF80" s="223"/>
      <c r="AG80" s="223"/>
      <c r="AH80" s="223"/>
      <c r="AI80" s="223"/>
      <c r="AJ80" s="223"/>
      <c r="AK80" s="223"/>
      <c r="AL80" s="223"/>
      <c r="AM80" s="223"/>
      <c r="AN80" s="223"/>
      <c r="AO80" s="223"/>
      <c r="AP80" s="223"/>
      <c r="AQ80" s="223"/>
      <c r="AR80" s="223"/>
      <c r="AS80" s="223"/>
      <c r="AT80" s="223"/>
      <c r="AU80" s="223"/>
      <c r="AV80" s="223"/>
      <c r="AW80" s="223"/>
      <c r="AX80" s="223"/>
      <c r="AY80" s="223"/>
      <c r="AZ80" s="223"/>
      <c r="BA80" s="223"/>
      <c r="BB80" s="223"/>
      <c r="BC80" s="223"/>
      <c r="BD80" s="223"/>
      <c r="BE80" s="223"/>
      <c r="BF80" s="223"/>
      <c r="BG80" s="223"/>
      <c r="BH80" s="223"/>
      <c r="BI80" s="223"/>
      <c r="BJ80" s="223"/>
      <c r="BK80" s="223"/>
      <c r="BL80" s="223"/>
      <c r="BM80" s="224" t="e">
        <v>#N/A</v>
      </c>
    </row>
    <row r="81" spans="1:65">
      <c r="A81" s="29"/>
      <c r="B81" s="19">
        <v>1</v>
      </c>
      <c r="C81" s="9">
        <v>3</v>
      </c>
      <c r="D81" s="225">
        <v>433</v>
      </c>
      <c r="E81" s="225">
        <v>450</v>
      </c>
      <c r="F81" s="225">
        <v>452</v>
      </c>
      <c r="G81" s="225">
        <v>434</v>
      </c>
      <c r="H81" s="238">
        <v>416</v>
      </c>
      <c r="I81" s="225">
        <v>446</v>
      </c>
      <c r="J81" s="225">
        <v>446</v>
      </c>
      <c r="K81" s="225">
        <v>455</v>
      </c>
      <c r="L81" s="225">
        <v>451.37387521893112</v>
      </c>
      <c r="M81" s="238">
        <v>448</v>
      </c>
      <c r="N81" s="225">
        <v>448.23903683453472</v>
      </c>
      <c r="O81" s="238">
        <v>441</v>
      </c>
      <c r="P81" s="225">
        <v>436</v>
      </c>
      <c r="Q81" s="222"/>
      <c r="R81" s="223"/>
      <c r="S81" s="223"/>
      <c r="T81" s="223"/>
      <c r="U81" s="223"/>
      <c r="V81" s="223"/>
      <c r="W81" s="223"/>
      <c r="X81" s="223"/>
      <c r="Y81" s="223"/>
      <c r="Z81" s="223"/>
      <c r="AA81" s="223"/>
      <c r="AB81" s="223"/>
      <c r="AC81" s="223"/>
      <c r="AD81" s="223"/>
      <c r="AE81" s="223"/>
      <c r="AF81" s="223"/>
      <c r="AG81" s="223"/>
      <c r="AH81" s="223"/>
      <c r="AI81" s="223"/>
      <c r="AJ81" s="223"/>
      <c r="AK81" s="223"/>
      <c r="AL81" s="223"/>
      <c r="AM81" s="223"/>
      <c r="AN81" s="223"/>
      <c r="AO81" s="223"/>
      <c r="AP81" s="223"/>
      <c r="AQ81" s="223"/>
      <c r="AR81" s="223"/>
      <c r="AS81" s="223"/>
      <c r="AT81" s="223"/>
      <c r="AU81" s="223"/>
      <c r="AV81" s="223"/>
      <c r="AW81" s="223"/>
      <c r="AX81" s="223"/>
      <c r="AY81" s="223"/>
      <c r="AZ81" s="223"/>
      <c r="BA81" s="223"/>
      <c r="BB81" s="223"/>
      <c r="BC81" s="223"/>
      <c r="BD81" s="223"/>
      <c r="BE81" s="223"/>
      <c r="BF81" s="223"/>
      <c r="BG81" s="223"/>
      <c r="BH81" s="223"/>
      <c r="BI81" s="223"/>
      <c r="BJ81" s="223"/>
      <c r="BK81" s="223"/>
      <c r="BL81" s="223"/>
      <c r="BM81" s="224">
        <v>16</v>
      </c>
    </row>
    <row r="82" spans="1:65">
      <c r="A82" s="29"/>
      <c r="B82" s="19">
        <v>1</v>
      </c>
      <c r="C82" s="9">
        <v>4</v>
      </c>
      <c r="D82" s="225">
        <v>456</v>
      </c>
      <c r="E82" s="225">
        <v>438</v>
      </c>
      <c r="F82" s="225">
        <v>449</v>
      </c>
      <c r="G82" s="225">
        <v>457</v>
      </c>
      <c r="H82" s="238">
        <v>410</v>
      </c>
      <c r="I82" s="225">
        <v>444</v>
      </c>
      <c r="J82" s="225">
        <v>443</v>
      </c>
      <c r="K82" s="225">
        <v>448</v>
      </c>
      <c r="L82" s="225">
        <v>444.29562750430284</v>
      </c>
      <c r="M82" s="238">
        <v>445</v>
      </c>
      <c r="N82" s="225">
        <v>457.06722242838373</v>
      </c>
      <c r="O82" s="238">
        <v>431</v>
      </c>
      <c r="P82" s="225">
        <v>449</v>
      </c>
      <c r="Q82" s="222"/>
      <c r="R82" s="223"/>
      <c r="S82" s="223"/>
      <c r="T82" s="223"/>
      <c r="U82" s="223"/>
      <c r="V82" s="223"/>
      <c r="W82" s="223"/>
      <c r="X82" s="223"/>
      <c r="Y82" s="223"/>
      <c r="Z82" s="223"/>
      <c r="AA82" s="223"/>
      <c r="AB82" s="223"/>
      <c r="AC82" s="223"/>
      <c r="AD82" s="223"/>
      <c r="AE82" s="223"/>
      <c r="AF82" s="223"/>
      <c r="AG82" s="223"/>
      <c r="AH82" s="223"/>
      <c r="AI82" s="223"/>
      <c r="AJ82" s="223"/>
      <c r="AK82" s="223"/>
      <c r="AL82" s="223"/>
      <c r="AM82" s="223"/>
      <c r="AN82" s="223"/>
      <c r="AO82" s="223"/>
      <c r="AP82" s="223"/>
      <c r="AQ82" s="223"/>
      <c r="AR82" s="223"/>
      <c r="AS82" s="223"/>
      <c r="AT82" s="223"/>
      <c r="AU82" s="223"/>
      <c r="AV82" s="223"/>
      <c r="AW82" s="223"/>
      <c r="AX82" s="223"/>
      <c r="AY82" s="223"/>
      <c r="AZ82" s="223"/>
      <c r="BA82" s="223"/>
      <c r="BB82" s="223"/>
      <c r="BC82" s="223"/>
      <c r="BD82" s="223"/>
      <c r="BE82" s="223"/>
      <c r="BF82" s="223"/>
      <c r="BG82" s="223"/>
      <c r="BH82" s="223"/>
      <c r="BI82" s="223"/>
      <c r="BJ82" s="223"/>
      <c r="BK82" s="223"/>
      <c r="BL82" s="223"/>
      <c r="BM82" s="224">
        <v>450.53404500207023</v>
      </c>
    </row>
    <row r="83" spans="1:65">
      <c r="A83" s="29"/>
      <c r="B83" s="19">
        <v>1</v>
      </c>
      <c r="C83" s="9">
        <v>5</v>
      </c>
      <c r="D83" s="225">
        <v>451</v>
      </c>
      <c r="E83" s="225">
        <v>447</v>
      </c>
      <c r="F83" s="225">
        <v>452</v>
      </c>
      <c r="G83" s="225">
        <v>459</v>
      </c>
      <c r="H83" s="238">
        <v>428</v>
      </c>
      <c r="I83" s="225">
        <v>444</v>
      </c>
      <c r="J83" s="225">
        <v>453</v>
      </c>
      <c r="K83" s="225">
        <v>456</v>
      </c>
      <c r="L83" s="225">
        <v>445.26474512070655</v>
      </c>
      <c r="M83" s="238">
        <v>461</v>
      </c>
      <c r="N83" s="225">
        <v>444.90407494845965</v>
      </c>
      <c r="O83" s="238">
        <v>431</v>
      </c>
      <c r="P83" s="225">
        <v>458</v>
      </c>
      <c r="Q83" s="222"/>
      <c r="R83" s="223"/>
      <c r="S83" s="223"/>
      <c r="T83" s="223"/>
      <c r="U83" s="223"/>
      <c r="V83" s="223"/>
      <c r="W83" s="223"/>
      <c r="X83" s="223"/>
      <c r="Y83" s="223"/>
      <c r="Z83" s="223"/>
      <c r="AA83" s="223"/>
      <c r="AB83" s="223"/>
      <c r="AC83" s="223"/>
      <c r="AD83" s="223"/>
      <c r="AE83" s="223"/>
      <c r="AF83" s="223"/>
      <c r="AG83" s="223"/>
      <c r="AH83" s="223"/>
      <c r="AI83" s="223"/>
      <c r="AJ83" s="223"/>
      <c r="AK83" s="223"/>
      <c r="AL83" s="223"/>
      <c r="AM83" s="223"/>
      <c r="AN83" s="223"/>
      <c r="AO83" s="223"/>
      <c r="AP83" s="223"/>
      <c r="AQ83" s="223"/>
      <c r="AR83" s="223"/>
      <c r="AS83" s="223"/>
      <c r="AT83" s="223"/>
      <c r="AU83" s="223"/>
      <c r="AV83" s="223"/>
      <c r="AW83" s="223"/>
      <c r="AX83" s="223"/>
      <c r="AY83" s="223"/>
      <c r="AZ83" s="223"/>
      <c r="BA83" s="223"/>
      <c r="BB83" s="223"/>
      <c r="BC83" s="223"/>
      <c r="BD83" s="223"/>
      <c r="BE83" s="223"/>
      <c r="BF83" s="223"/>
      <c r="BG83" s="223"/>
      <c r="BH83" s="223"/>
      <c r="BI83" s="223"/>
      <c r="BJ83" s="223"/>
      <c r="BK83" s="223"/>
      <c r="BL83" s="223"/>
      <c r="BM83" s="224">
        <v>79</v>
      </c>
    </row>
    <row r="84" spans="1:65">
      <c r="A84" s="29"/>
      <c r="B84" s="19">
        <v>1</v>
      </c>
      <c r="C84" s="9">
        <v>6</v>
      </c>
      <c r="D84" s="225">
        <v>455</v>
      </c>
      <c r="E84" s="225">
        <v>451</v>
      </c>
      <c r="F84" s="225">
        <v>452</v>
      </c>
      <c r="G84" s="225">
        <v>448</v>
      </c>
      <c r="H84" s="238">
        <v>421</v>
      </c>
      <c r="I84" s="225">
        <v>453</v>
      </c>
      <c r="J84" s="225">
        <v>448</v>
      </c>
      <c r="K84" s="225">
        <v>448</v>
      </c>
      <c r="L84" s="225">
        <v>450.76210980015088</v>
      </c>
      <c r="M84" s="238">
        <v>466</v>
      </c>
      <c r="N84" s="225">
        <v>462.34799357245873</v>
      </c>
      <c r="O84" s="238">
        <v>439</v>
      </c>
      <c r="P84" s="225">
        <v>440</v>
      </c>
      <c r="Q84" s="222"/>
      <c r="R84" s="223"/>
      <c r="S84" s="223"/>
      <c r="T84" s="223"/>
      <c r="U84" s="223"/>
      <c r="V84" s="223"/>
      <c r="W84" s="223"/>
      <c r="X84" s="223"/>
      <c r="Y84" s="223"/>
      <c r="Z84" s="223"/>
      <c r="AA84" s="223"/>
      <c r="AB84" s="223"/>
      <c r="AC84" s="223"/>
      <c r="AD84" s="223"/>
      <c r="AE84" s="223"/>
      <c r="AF84" s="223"/>
      <c r="AG84" s="223"/>
      <c r="AH84" s="223"/>
      <c r="AI84" s="223"/>
      <c r="AJ84" s="223"/>
      <c r="AK84" s="223"/>
      <c r="AL84" s="223"/>
      <c r="AM84" s="223"/>
      <c r="AN84" s="223"/>
      <c r="AO84" s="223"/>
      <c r="AP84" s="223"/>
      <c r="AQ84" s="223"/>
      <c r="AR84" s="223"/>
      <c r="AS84" s="223"/>
      <c r="AT84" s="223"/>
      <c r="AU84" s="223"/>
      <c r="AV84" s="223"/>
      <c r="AW84" s="223"/>
      <c r="AX84" s="223"/>
      <c r="AY84" s="223"/>
      <c r="AZ84" s="223"/>
      <c r="BA84" s="223"/>
      <c r="BB84" s="223"/>
      <c r="BC84" s="223"/>
      <c r="BD84" s="223"/>
      <c r="BE84" s="223"/>
      <c r="BF84" s="223"/>
      <c r="BG84" s="223"/>
      <c r="BH84" s="223"/>
      <c r="BI84" s="223"/>
      <c r="BJ84" s="223"/>
      <c r="BK84" s="223"/>
      <c r="BL84" s="223"/>
      <c r="BM84" s="226"/>
    </row>
    <row r="85" spans="1:65">
      <c r="A85" s="29"/>
      <c r="B85" s="20" t="s">
        <v>271</v>
      </c>
      <c r="C85" s="12"/>
      <c r="D85" s="227">
        <v>451.83333333333331</v>
      </c>
      <c r="E85" s="227">
        <v>449.16666666666669</v>
      </c>
      <c r="F85" s="227">
        <v>450.33333333333331</v>
      </c>
      <c r="G85" s="227">
        <v>454.16666666666669</v>
      </c>
      <c r="H85" s="227">
        <v>417.83333333333331</v>
      </c>
      <c r="I85" s="227">
        <v>441.5</v>
      </c>
      <c r="J85" s="227">
        <v>449.83333333333331</v>
      </c>
      <c r="K85" s="227">
        <v>451.83333333333331</v>
      </c>
      <c r="L85" s="227">
        <v>448.6529751248865</v>
      </c>
      <c r="M85" s="227">
        <v>459.66666666666669</v>
      </c>
      <c r="N85" s="227">
        <v>456.52080822914962</v>
      </c>
      <c r="O85" s="227">
        <v>435.83333333333331</v>
      </c>
      <c r="P85" s="227">
        <v>448</v>
      </c>
      <c r="Q85" s="222"/>
      <c r="R85" s="223"/>
      <c r="S85" s="223"/>
      <c r="T85" s="223"/>
      <c r="U85" s="223"/>
      <c r="V85" s="223"/>
      <c r="W85" s="223"/>
      <c r="X85" s="223"/>
      <c r="Y85" s="223"/>
      <c r="Z85" s="223"/>
      <c r="AA85" s="223"/>
      <c r="AB85" s="223"/>
      <c r="AC85" s="223"/>
      <c r="AD85" s="223"/>
      <c r="AE85" s="223"/>
      <c r="AF85" s="223"/>
      <c r="AG85" s="223"/>
      <c r="AH85" s="223"/>
      <c r="AI85" s="223"/>
      <c r="AJ85" s="223"/>
      <c r="AK85" s="223"/>
      <c r="AL85" s="223"/>
      <c r="AM85" s="223"/>
      <c r="AN85" s="223"/>
      <c r="AO85" s="223"/>
      <c r="AP85" s="223"/>
      <c r="AQ85" s="223"/>
      <c r="AR85" s="223"/>
      <c r="AS85" s="223"/>
      <c r="AT85" s="223"/>
      <c r="AU85" s="223"/>
      <c r="AV85" s="223"/>
      <c r="AW85" s="223"/>
      <c r="AX85" s="223"/>
      <c r="AY85" s="223"/>
      <c r="AZ85" s="223"/>
      <c r="BA85" s="223"/>
      <c r="BB85" s="223"/>
      <c r="BC85" s="223"/>
      <c r="BD85" s="223"/>
      <c r="BE85" s="223"/>
      <c r="BF85" s="223"/>
      <c r="BG85" s="223"/>
      <c r="BH85" s="223"/>
      <c r="BI85" s="223"/>
      <c r="BJ85" s="223"/>
      <c r="BK85" s="223"/>
      <c r="BL85" s="223"/>
      <c r="BM85" s="226"/>
    </row>
    <row r="86" spans="1:65">
      <c r="A86" s="29"/>
      <c r="B86" s="3" t="s">
        <v>272</v>
      </c>
      <c r="C86" s="28"/>
      <c r="D86" s="225">
        <v>455.5</v>
      </c>
      <c r="E86" s="225">
        <v>450.5</v>
      </c>
      <c r="F86" s="225">
        <v>451</v>
      </c>
      <c r="G86" s="225">
        <v>457.5</v>
      </c>
      <c r="H86" s="225">
        <v>417</v>
      </c>
      <c r="I86" s="225">
        <v>444</v>
      </c>
      <c r="J86" s="225">
        <v>450.5</v>
      </c>
      <c r="K86" s="225">
        <v>452</v>
      </c>
      <c r="L86" s="225">
        <v>449.07103107429998</v>
      </c>
      <c r="M86" s="225">
        <v>463.5</v>
      </c>
      <c r="N86" s="225">
        <v>458.89185996807623</v>
      </c>
      <c r="O86" s="225">
        <v>435</v>
      </c>
      <c r="P86" s="225">
        <v>444.5</v>
      </c>
      <c r="Q86" s="222"/>
      <c r="R86" s="223"/>
      <c r="S86" s="223"/>
      <c r="T86" s="223"/>
      <c r="U86" s="223"/>
      <c r="V86" s="223"/>
      <c r="W86" s="223"/>
      <c r="X86" s="223"/>
      <c r="Y86" s="223"/>
      <c r="Z86" s="223"/>
      <c r="AA86" s="223"/>
      <c r="AB86" s="223"/>
      <c r="AC86" s="223"/>
      <c r="AD86" s="223"/>
      <c r="AE86" s="223"/>
      <c r="AF86" s="223"/>
      <c r="AG86" s="223"/>
      <c r="AH86" s="223"/>
      <c r="AI86" s="223"/>
      <c r="AJ86" s="223"/>
      <c r="AK86" s="223"/>
      <c r="AL86" s="223"/>
      <c r="AM86" s="223"/>
      <c r="AN86" s="223"/>
      <c r="AO86" s="223"/>
      <c r="AP86" s="223"/>
      <c r="AQ86" s="223"/>
      <c r="AR86" s="223"/>
      <c r="AS86" s="223"/>
      <c r="AT86" s="223"/>
      <c r="AU86" s="223"/>
      <c r="AV86" s="223"/>
      <c r="AW86" s="223"/>
      <c r="AX86" s="223"/>
      <c r="AY86" s="223"/>
      <c r="AZ86" s="223"/>
      <c r="BA86" s="223"/>
      <c r="BB86" s="223"/>
      <c r="BC86" s="223"/>
      <c r="BD86" s="223"/>
      <c r="BE86" s="223"/>
      <c r="BF86" s="223"/>
      <c r="BG86" s="223"/>
      <c r="BH86" s="223"/>
      <c r="BI86" s="223"/>
      <c r="BJ86" s="223"/>
      <c r="BK86" s="223"/>
      <c r="BL86" s="223"/>
      <c r="BM86" s="226"/>
    </row>
    <row r="87" spans="1:65">
      <c r="A87" s="29"/>
      <c r="B87" s="3" t="s">
        <v>273</v>
      </c>
      <c r="C87" s="28"/>
      <c r="D87" s="225">
        <v>9.6003472159431116</v>
      </c>
      <c r="E87" s="225">
        <v>6.1779176642835463</v>
      </c>
      <c r="F87" s="225">
        <v>2.0655911179772892</v>
      </c>
      <c r="G87" s="225">
        <v>11.923366415013282</v>
      </c>
      <c r="H87" s="225">
        <v>6.2102066524928672</v>
      </c>
      <c r="I87" s="225">
        <v>9.8336158151516173</v>
      </c>
      <c r="J87" s="225">
        <v>4.8751068364361689</v>
      </c>
      <c r="K87" s="225">
        <v>3.600925806881706</v>
      </c>
      <c r="L87" s="225">
        <v>3.5066507179928932</v>
      </c>
      <c r="M87" s="225">
        <v>10.726913193769523</v>
      </c>
      <c r="N87" s="225">
        <v>8.2756143460851757</v>
      </c>
      <c r="O87" s="225">
        <v>5.3820689949745777</v>
      </c>
      <c r="P87" s="225">
        <v>11.506519890914021</v>
      </c>
      <c r="Q87" s="222"/>
      <c r="R87" s="223"/>
      <c r="S87" s="223"/>
      <c r="T87" s="223"/>
      <c r="U87" s="223"/>
      <c r="V87" s="223"/>
      <c r="W87" s="223"/>
      <c r="X87" s="223"/>
      <c r="Y87" s="223"/>
      <c r="Z87" s="223"/>
      <c r="AA87" s="223"/>
      <c r="AB87" s="223"/>
      <c r="AC87" s="223"/>
      <c r="AD87" s="223"/>
      <c r="AE87" s="223"/>
      <c r="AF87" s="223"/>
      <c r="AG87" s="223"/>
      <c r="AH87" s="223"/>
      <c r="AI87" s="223"/>
      <c r="AJ87" s="223"/>
      <c r="AK87" s="223"/>
      <c r="AL87" s="223"/>
      <c r="AM87" s="223"/>
      <c r="AN87" s="223"/>
      <c r="AO87" s="223"/>
      <c r="AP87" s="223"/>
      <c r="AQ87" s="223"/>
      <c r="AR87" s="223"/>
      <c r="AS87" s="223"/>
      <c r="AT87" s="223"/>
      <c r="AU87" s="223"/>
      <c r="AV87" s="223"/>
      <c r="AW87" s="223"/>
      <c r="AX87" s="223"/>
      <c r="AY87" s="223"/>
      <c r="AZ87" s="223"/>
      <c r="BA87" s="223"/>
      <c r="BB87" s="223"/>
      <c r="BC87" s="223"/>
      <c r="BD87" s="223"/>
      <c r="BE87" s="223"/>
      <c r="BF87" s="223"/>
      <c r="BG87" s="223"/>
      <c r="BH87" s="223"/>
      <c r="BI87" s="223"/>
      <c r="BJ87" s="223"/>
      <c r="BK87" s="223"/>
      <c r="BL87" s="223"/>
      <c r="BM87" s="226"/>
    </row>
    <row r="88" spans="1:65">
      <c r="A88" s="29"/>
      <c r="B88" s="3" t="s">
        <v>86</v>
      </c>
      <c r="C88" s="28"/>
      <c r="D88" s="13">
        <v>2.1247540868926107E-2</v>
      </c>
      <c r="E88" s="13">
        <v>1.3754176618070975E-2</v>
      </c>
      <c r="F88" s="13">
        <v>4.5868048511708871E-3</v>
      </c>
      <c r="G88" s="13">
        <v>2.6253283849570527E-2</v>
      </c>
      <c r="H88" s="13">
        <v>1.4862879902256564E-2</v>
      </c>
      <c r="I88" s="13">
        <v>2.2273195504307175E-2</v>
      </c>
      <c r="J88" s="13">
        <v>1.0837584667883296E-2</v>
      </c>
      <c r="K88" s="13">
        <v>7.9695886541092716E-3</v>
      </c>
      <c r="L88" s="13">
        <v>7.8159533368006451E-3</v>
      </c>
      <c r="M88" s="13">
        <v>2.3336286860992435E-2</v>
      </c>
      <c r="N88" s="13">
        <v>1.8127573150907173E-2</v>
      </c>
      <c r="O88" s="13">
        <v>1.2348915476041097E-2</v>
      </c>
      <c r="P88" s="13">
        <v>2.568419618507594E-2</v>
      </c>
      <c r="Q88" s="147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3"/>
    </row>
    <row r="89" spans="1:65">
      <c r="A89" s="29"/>
      <c r="B89" s="3" t="s">
        <v>274</v>
      </c>
      <c r="C89" s="28"/>
      <c r="D89" s="13">
        <v>2.8838849043186787E-3</v>
      </c>
      <c r="E89" s="13">
        <v>-3.0350166664924183E-3</v>
      </c>
      <c r="F89" s="13">
        <v>-4.4549722926268132E-4</v>
      </c>
      <c r="G89" s="13">
        <v>8.0629237787785968E-3</v>
      </c>
      <c r="H89" s="13">
        <v>-7.2582110123523891E-2</v>
      </c>
      <c r="I89" s="13">
        <v>-2.0051858682574641E-2</v>
      </c>
      <c r="J89" s="13">
        <v>-1.5552912737897273E-3</v>
      </c>
      <c r="K89" s="13">
        <v>2.8838849043186787E-3</v>
      </c>
      <c r="L89" s="13">
        <v>-4.1752002940756983E-3</v>
      </c>
      <c r="M89" s="13">
        <v>2.0270658268576547E-2</v>
      </c>
      <c r="N89" s="13">
        <v>1.3288148350813156E-2</v>
      </c>
      <c r="O89" s="13">
        <v>-3.2629524520548459E-2</v>
      </c>
      <c r="P89" s="13">
        <v>-5.6245361037223773E-3</v>
      </c>
      <c r="Q89" s="147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3"/>
    </row>
    <row r="90" spans="1:65">
      <c r="A90" s="29"/>
      <c r="B90" s="45" t="s">
        <v>275</v>
      </c>
      <c r="C90" s="46"/>
      <c r="D90" s="44">
        <v>0.67</v>
      </c>
      <c r="E90" s="44">
        <v>0.22</v>
      </c>
      <c r="F90" s="44">
        <v>0.17</v>
      </c>
      <c r="G90" s="44">
        <v>1.46</v>
      </c>
      <c r="H90" s="44">
        <v>10.79</v>
      </c>
      <c r="I90" s="44">
        <v>2.81</v>
      </c>
      <c r="J90" s="44">
        <v>0</v>
      </c>
      <c r="K90" s="44">
        <v>0.67</v>
      </c>
      <c r="L90" s="44">
        <v>0.4</v>
      </c>
      <c r="M90" s="44">
        <v>3.32</v>
      </c>
      <c r="N90" s="44">
        <v>2.25</v>
      </c>
      <c r="O90" s="44">
        <v>4.72</v>
      </c>
      <c r="P90" s="44">
        <v>0.62</v>
      </c>
      <c r="Q90" s="147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3"/>
    </row>
    <row r="91" spans="1:65">
      <c r="B91" s="3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BM91" s="53"/>
    </row>
    <row r="92" spans="1:65" ht="15">
      <c r="B92" s="8" t="s">
        <v>556</v>
      </c>
      <c r="BM92" s="27" t="s">
        <v>66</v>
      </c>
    </row>
    <row r="93" spans="1:65" ht="15">
      <c r="A93" s="24" t="s">
        <v>13</v>
      </c>
      <c r="B93" s="18" t="s">
        <v>118</v>
      </c>
      <c r="C93" s="15" t="s">
        <v>119</v>
      </c>
      <c r="D93" s="16" t="s">
        <v>244</v>
      </c>
      <c r="E93" s="17" t="s">
        <v>244</v>
      </c>
      <c r="F93" s="17" t="s">
        <v>244</v>
      </c>
      <c r="G93" s="17" t="s">
        <v>244</v>
      </c>
      <c r="H93" s="17" t="s">
        <v>244</v>
      </c>
      <c r="I93" s="17" t="s">
        <v>244</v>
      </c>
      <c r="J93" s="17" t="s">
        <v>244</v>
      </c>
      <c r="K93" s="17" t="s">
        <v>244</v>
      </c>
      <c r="L93" s="17" t="s">
        <v>244</v>
      </c>
      <c r="M93" s="17" t="s">
        <v>244</v>
      </c>
      <c r="N93" s="17" t="s">
        <v>244</v>
      </c>
      <c r="O93" s="17" t="s">
        <v>244</v>
      </c>
      <c r="P93" s="147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7">
        <v>1</v>
      </c>
    </row>
    <row r="94" spans="1:65">
      <c r="A94" s="29"/>
      <c r="B94" s="19" t="s">
        <v>245</v>
      </c>
      <c r="C94" s="9" t="s">
        <v>245</v>
      </c>
      <c r="D94" s="145" t="s">
        <v>247</v>
      </c>
      <c r="E94" s="146" t="s">
        <v>249</v>
      </c>
      <c r="F94" s="146" t="s">
        <v>287</v>
      </c>
      <c r="G94" s="146" t="s">
        <v>251</v>
      </c>
      <c r="H94" s="146" t="s">
        <v>252</v>
      </c>
      <c r="I94" s="146" t="s">
        <v>254</v>
      </c>
      <c r="J94" s="146" t="s">
        <v>257</v>
      </c>
      <c r="K94" s="146" t="s">
        <v>260</v>
      </c>
      <c r="L94" s="146" t="s">
        <v>261</v>
      </c>
      <c r="M94" s="146" t="s">
        <v>263</v>
      </c>
      <c r="N94" s="146" t="s">
        <v>288</v>
      </c>
      <c r="O94" s="146" t="s">
        <v>290</v>
      </c>
      <c r="P94" s="147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 t="s">
        <v>3</v>
      </c>
    </row>
    <row r="95" spans="1:65">
      <c r="A95" s="29"/>
      <c r="B95" s="19"/>
      <c r="C95" s="9"/>
      <c r="D95" s="10" t="s">
        <v>303</v>
      </c>
      <c r="E95" s="11" t="s">
        <v>103</v>
      </c>
      <c r="F95" s="11" t="s">
        <v>103</v>
      </c>
      <c r="G95" s="11" t="s">
        <v>103</v>
      </c>
      <c r="H95" s="11" t="s">
        <v>103</v>
      </c>
      <c r="I95" s="11" t="s">
        <v>103</v>
      </c>
      <c r="J95" s="11" t="s">
        <v>103</v>
      </c>
      <c r="K95" s="11" t="s">
        <v>104</v>
      </c>
      <c r="L95" s="11" t="s">
        <v>303</v>
      </c>
      <c r="M95" s="11" t="s">
        <v>99</v>
      </c>
      <c r="N95" s="11" t="s">
        <v>103</v>
      </c>
      <c r="O95" s="11" t="s">
        <v>303</v>
      </c>
      <c r="P95" s="147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>
        <v>2</v>
      </c>
    </row>
    <row r="96" spans="1:65">
      <c r="A96" s="29"/>
      <c r="B96" s="19"/>
      <c r="C96" s="9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147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7">
        <v>2</v>
      </c>
    </row>
    <row r="97" spans="1:65">
      <c r="A97" s="29"/>
      <c r="B97" s="18">
        <v>1</v>
      </c>
      <c r="C97" s="14">
        <v>1</v>
      </c>
      <c r="D97" s="141" t="s">
        <v>307</v>
      </c>
      <c r="E97" s="21">
        <v>1</v>
      </c>
      <c r="F97" s="141">
        <v>2.7</v>
      </c>
      <c r="G97" s="143">
        <v>1.5514996023782599</v>
      </c>
      <c r="H97" s="141" t="s">
        <v>110</v>
      </c>
      <c r="I97" s="141" t="s">
        <v>110</v>
      </c>
      <c r="J97" s="21">
        <v>1.5</v>
      </c>
      <c r="K97" s="141" t="s">
        <v>110</v>
      </c>
      <c r="L97" s="21">
        <v>1.48</v>
      </c>
      <c r="M97" s="21">
        <v>1.1000000000000001</v>
      </c>
      <c r="N97" s="21">
        <v>2.01524600008233</v>
      </c>
      <c r="O97" s="141" t="s">
        <v>223</v>
      </c>
      <c r="P97" s="147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7">
        <v>1</v>
      </c>
    </row>
    <row r="98" spans="1:65">
      <c r="A98" s="29"/>
      <c r="B98" s="19">
        <v>1</v>
      </c>
      <c r="C98" s="9">
        <v>2</v>
      </c>
      <c r="D98" s="142" t="s">
        <v>307</v>
      </c>
      <c r="E98" s="11">
        <v>2</v>
      </c>
      <c r="F98" s="142">
        <v>3.4</v>
      </c>
      <c r="G98" s="11">
        <v>1.6139210553697083</v>
      </c>
      <c r="H98" s="142" t="s">
        <v>110</v>
      </c>
      <c r="I98" s="142" t="s">
        <v>110</v>
      </c>
      <c r="J98" s="11">
        <v>1.4</v>
      </c>
      <c r="K98" s="142" t="s">
        <v>110</v>
      </c>
      <c r="L98" s="11">
        <v>1.43</v>
      </c>
      <c r="M98" s="11">
        <v>2.5</v>
      </c>
      <c r="N98" s="11">
        <v>1.578579237676448</v>
      </c>
      <c r="O98" s="142" t="s">
        <v>223</v>
      </c>
      <c r="P98" s="147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7" t="e">
        <v>#N/A</v>
      </c>
    </row>
    <row r="99" spans="1:65">
      <c r="A99" s="29"/>
      <c r="B99" s="19">
        <v>1</v>
      </c>
      <c r="C99" s="9">
        <v>3</v>
      </c>
      <c r="D99" s="142" t="s">
        <v>307</v>
      </c>
      <c r="E99" s="11">
        <v>2</v>
      </c>
      <c r="F99" s="142">
        <v>2.8</v>
      </c>
      <c r="G99" s="11">
        <v>1.6430061055369316</v>
      </c>
      <c r="H99" s="142" t="s">
        <v>110</v>
      </c>
      <c r="I99" s="142" t="s">
        <v>110</v>
      </c>
      <c r="J99" s="11">
        <v>1.4</v>
      </c>
      <c r="K99" s="142" t="s">
        <v>110</v>
      </c>
      <c r="L99" s="11">
        <v>1.4</v>
      </c>
      <c r="M99" s="11">
        <v>1.7</v>
      </c>
      <c r="N99" s="11">
        <v>1.7225639668244881</v>
      </c>
      <c r="O99" s="142" t="s">
        <v>223</v>
      </c>
      <c r="P99" s="147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7">
        <v>16</v>
      </c>
    </row>
    <row r="100" spans="1:65">
      <c r="A100" s="29"/>
      <c r="B100" s="19">
        <v>1</v>
      </c>
      <c r="C100" s="9">
        <v>4</v>
      </c>
      <c r="D100" s="142" t="s">
        <v>307</v>
      </c>
      <c r="E100" s="11">
        <v>2</v>
      </c>
      <c r="F100" s="142">
        <v>2</v>
      </c>
      <c r="G100" s="11">
        <v>1.61433306949086</v>
      </c>
      <c r="H100" s="142" t="s">
        <v>110</v>
      </c>
      <c r="I100" s="142" t="s">
        <v>110</v>
      </c>
      <c r="J100" s="11">
        <v>1.5</v>
      </c>
      <c r="K100" s="142" t="s">
        <v>110</v>
      </c>
      <c r="L100" s="11">
        <v>1.46</v>
      </c>
      <c r="M100" s="11">
        <v>1.3</v>
      </c>
      <c r="N100" s="11">
        <v>1.5480658195169681</v>
      </c>
      <c r="O100" s="142" t="s">
        <v>223</v>
      </c>
      <c r="P100" s="147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1.6213411901855055</v>
      </c>
    </row>
    <row r="101" spans="1:65">
      <c r="A101" s="29"/>
      <c r="B101" s="19">
        <v>1</v>
      </c>
      <c r="C101" s="9">
        <v>5</v>
      </c>
      <c r="D101" s="142" t="s">
        <v>307</v>
      </c>
      <c r="E101" s="11">
        <v>2</v>
      </c>
      <c r="F101" s="142">
        <v>2.2999999999999998</v>
      </c>
      <c r="G101" s="11">
        <v>1.5884842958007801</v>
      </c>
      <c r="H101" s="142" t="s">
        <v>110</v>
      </c>
      <c r="I101" s="142" t="s">
        <v>110</v>
      </c>
      <c r="J101" s="11">
        <v>1.6</v>
      </c>
      <c r="K101" s="142" t="s">
        <v>110</v>
      </c>
      <c r="L101" s="11">
        <v>1.45</v>
      </c>
      <c r="M101" s="11">
        <v>1.7</v>
      </c>
      <c r="N101" s="11">
        <v>1.2884532228729</v>
      </c>
      <c r="O101" s="142" t="s">
        <v>223</v>
      </c>
      <c r="P101" s="147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7">
        <v>80</v>
      </c>
    </row>
    <row r="102" spans="1:65">
      <c r="A102" s="29"/>
      <c r="B102" s="19">
        <v>1</v>
      </c>
      <c r="C102" s="9">
        <v>6</v>
      </c>
      <c r="D102" s="142" t="s">
        <v>307</v>
      </c>
      <c r="E102" s="11">
        <v>2</v>
      </c>
      <c r="F102" s="142">
        <v>2.5</v>
      </c>
      <c r="G102" s="11">
        <v>1.6204419435153801</v>
      </c>
      <c r="H102" s="142" t="s">
        <v>110</v>
      </c>
      <c r="I102" s="142" t="s">
        <v>110</v>
      </c>
      <c r="J102" s="11">
        <v>1.5</v>
      </c>
      <c r="K102" s="142" t="s">
        <v>110</v>
      </c>
      <c r="L102" s="11">
        <v>1.39</v>
      </c>
      <c r="M102" s="11">
        <v>2</v>
      </c>
      <c r="N102" s="11">
        <v>1.709150836048668</v>
      </c>
      <c r="O102" s="142" t="s">
        <v>223</v>
      </c>
      <c r="P102" s="147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3"/>
    </row>
    <row r="103" spans="1:65">
      <c r="A103" s="29"/>
      <c r="B103" s="20" t="s">
        <v>271</v>
      </c>
      <c r="C103" s="12"/>
      <c r="D103" s="22" t="s">
        <v>647</v>
      </c>
      <c r="E103" s="22">
        <v>1.8333333333333333</v>
      </c>
      <c r="F103" s="22">
        <v>2.6166666666666667</v>
      </c>
      <c r="G103" s="22">
        <v>1.60528101201532</v>
      </c>
      <c r="H103" s="22" t="s">
        <v>647</v>
      </c>
      <c r="I103" s="22" t="s">
        <v>647</v>
      </c>
      <c r="J103" s="22">
        <v>1.4833333333333334</v>
      </c>
      <c r="K103" s="22" t="s">
        <v>647</v>
      </c>
      <c r="L103" s="22">
        <v>1.4350000000000003</v>
      </c>
      <c r="M103" s="22">
        <v>1.7166666666666666</v>
      </c>
      <c r="N103" s="22">
        <v>1.6436765138369669</v>
      </c>
      <c r="O103" s="22" t="s">
        <v>647</v>
      </c>
      <c r="P103" s="147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3"/>
    </row>
    <row r="104" spans="1:65">
      <c r="A104" s="29"/>
      <c r="B104" s="3" t="s">
        <v>272</v>
      </c>
      <c r="C104" s="28"/>
      <c r="D104" s="11" t="s">
        <v>647</v>
      </c>
      <c r="E104" s="11">
        <v>2</v>
      </c>
      <c r="F104" s="11">
        <v>2.6</v>
      </c>
      <c r="G104" s="11">
        <v>1.6141270624302841</v>
      </c>
      <c r="H104" s="11" t="s">
        <v>647</v>
      </c>
      <c r="I104" s="11" t="s">
        <v>647</v>
      </c>
      <c r="J104" s="11">
        <v>1.5</v>
      </c>
      <c r="K104" s="11" t="s">
        <v>647</v>
      </c>
      <c r="L104" s="11">
        <v>1.44</v>
      </c>
      <c r="M104" s="11">
        <v>1.7</v>
      </c>
      <c r="N104" s="11">
        <v>1.643865036862558</v>
      </c>
      <c r="O104" s="11" t="s">
        <v>647</v>
      </c>
      <c r="P104" s="147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3"/>
    </row>
    <row r="105" spans="1:65">
      <c r="A105" s="29"/>
      <c r="B105" s="3" t="s">
        <v>273</v>
      </c>
      <c r="C105" s="28"/>
      <c r="D105" s="23" t="s">
        <v>647</v>
      </c>
      <c r="E105" s="23">
        <v>0.40824829046386274</v>
      </c>
      <c r="F105" s="23">
        <v>0.47923550230201861</v>
      </c>
      <c r="G105" s="23">
        <v>3.1572761415533779E-2</v>
      </c>
      <c r="H105" s="23" t="s">
        <v>647</v>
      </c>
      <c r="I105" s="23" t="s">
        <v>647</v>
      </c>
      <c r="J105" s="23">
        <v>7.5277265270908167E-2</v>
      </c>
      <c r="K105" s="23" t="s">
        <v>647</v>
      </c>
      <c r="L105" s="23">
        <v>3.5071355833500399E-2</v>
      </c>
      <c r="M105" s="23">
        <v>0.49966655548142069</v>
      </c>
      <c r="N105" s="23">
        <v>0.24005692945291135</v>
      </c>
      <c r="O105" s="23" t="s">
        <v>647</v>
      </c>
      <c r="P105" s="147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3"/>
    </row>
    <row r="106" spans="1:65">
      <c r="A106" s="29"/>
      <c r="B106" s="3" t="s">
        <v>86</v>
      </c>
      <c r="C106" s="28"/>
      <c r="D106" s="13" t="s">
        <v>647</v>
      </c>
      <c r="E106" s="13">
        <v>0.2226808857075615</v>
      </c>
      <c r="F106" s="13">
        <v>0.18314732572051667</v>
      </c>
      <c r="G106" s="13">
        <v>1.9668058850267185E-2</v>
      </c>
      <c r="H106" s="13" t="s">
        <v>647</v>
      </c>
      <c r="I106" s="13" t="s">
        <v>647</v>
      </c>
      <c r="J106" s="13">
        <v>5.0748718160162805E-2</v>
      </c>
      <c r="K106" s="13" t="s">
        <v>647</v>
      </c>
      <c r="L106" s="13">
        <v>2.4439969221951494E-2</v>
      </c>
      <c r="M106" s="13">
        <v>0.29106789639694414</v>
      </c>
      <c r="N106" s="13">
        <v>0.14604876776667391</v>
      </c>
      <c r="O106" s="13" t="s">
        <v>647</v>
      </c>
      <c r="P106" s="147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3"/>
    </row>
    <row r="107" spans="1:65">
      <c r="A107" s="29"/>
      <c r="B107" s="3" t="s">
        <v>274</v>
      </c>
      <c r="C107" s="28"/>
      <c r="D107" s="13" t="s">
        <v>647</v>
      </c>
      <c r="E107" s="13">
        <v>0.1307510994176202</v>
      </c>
      <c r="F107" s="13">
        <v>0.6138902055324218</v>
      </c>
      <c r="G107" s="13">
        <v>-9.9054895215163752E-3</v>
      </c>
      <c r="H107" s="13" t="s">
        <v>647</v>
      </c>
      <c r="I107" s="13" t="s">
        <v>647</v>
      </c>
      <c r="J107" s="13">
        <v>-8.5119565016652632E-2</v>
      </c>
      <c r="K107" s="13" t="s">
        <v>647</v>
      </c>
      <c r="L107" s="13">
        <v>-0.11493027581948068</v>
      </c>
      <c r="M107" s="13">
        <v>5.8794211272862551E-2</v>
      </c>
      <c r="N107" s="13">
        <v>1.377583187712994E-2</v>
      </c>
      <c r="O107" s="13" t="s">
        <v>647</v>
      </c>
      <c r="P107" s="147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3"/>
    </row>
    <row r="108" spans="1:65">
      <c r="A108" s="29"/>
      <c r="B108" s="45" t="s">
        <v>275</v>
      </c>
      <c r="C108" s="46"/>
      <c r="D108" s="44">
        <v>0.59</v>
      </c>
      <c r="E108" s="44">
        <v>0.12</v>
      </c>
      <c r="F108" s="44">
        <v>1.8</v>
      </c>
      <c r="G108" s="44">
        <v>0.36</v>
      </c>
      <c r="H108" s="44">
        <v>1.55</v>
      </c>
      <c r="I108" s="44">
        <v>1.55</v>
      </c>
      <c r="J108" s="44">
        <v>0.62</v>
      </c>
      <c r="K108" s="44">
        <v>1.55</v>
      </c>
      <c r="L108" s="44">
        <v>0.73</v>
      </c>
      <c r="M108" s="44">
        <v>0.12</v>
      </c>
      <c r="N108" s="44">
        <v>0.28000000000000003</v>
      </c>
      <c r="O108" s="44">
        <v>17.559999999999999</v>
      </c>
      <c r="P108" s="147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3"/>
    </row>
    <row r="109" spans="1:65">
      <c r="B109" s="3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BM109" s="53"/>
    </row>
    <row r="110" spans="1:65" ht="15">
      <c r="B110" s="8" t="s">
        <v>495</v>
      </c>
      <c r="BM110" s="27" t="s">
        <v>66</v>
      </c>
    </row>
    <row r="111" spans="1:65" ht="15">
      <c r="A111" s="24" t="s">
        <v>16</v>
      </c>
      <c r="B111" s="18" t="s">
        <v>118</v>
      </c>
      <c r="C111" s="15" t="s">
        <v>119</v>
      </c>
      <c r="D111" s="16" t="s">
        <v>244</v>
      </c>
      <c r="E111" s="17" t="s">
        <v>244</v>
      </c>
      <c r="F111" s="17" t="s">
        <v>244</v>
      </c>
      <c r="G111" s="17" t="s">
        <v>244</v>
      </c>
      <c r="H111" s="17" t="s">
        <v>244</v>
      </c>
      <c r="I111" s="17" t="s">
        <v>244</v>
      </c>
      <c r="J111" s="17" t="s">
        <v>244</v>
      </c>
      <c r="K111" s="17" t="s">
        <v>244</v>
      </c>
      <c r="L111" s="17" t="s">
        <v>244</v>
      </c>
      <c r="M111" s="17" t="s">
        <v>244</v>
      </c>
      <c r="N111" s="17" t="s">
        <v>244</v>
      </c>
      <c r="O111" s="147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7">
        <v>1</v>
      </c>
    </row>
    <row r="112" spans="1:65">
      <c r="A112" s="29"/>
      <c r="B112" s="19" t="s">
        <v>245</v>
      </c>
      <c r="C112" s="9" t="s">
        <v>245</v>
      </c>
      <c r="D112" s="145" t="s">
        <v>247</v>
      </c>
      <c r="E112" s="146" t="s">
        <v>249</v>
      </c>
      <c r="F112" s="146" t="s">
        <v>251</v>
      </c>
      <c r="G112" s="146" t="s">
        <v>252</v>
      </c>
      <c r="H112" s="146" t="s">
        <v>254</v>
      </c>
      <c r="I112" s="146" t="s">
        <v>257</v>
      </c>
      <c r="J112" s="146" t="s">
        <v>260</v>
      </c>
      <c r="K112" s="146" t="s">
        <v>261</v>
      </c>
      <c r="L112" s="146" t="s">
        <v>263</v>
      </c>
      <c r="M112" s="146" t="s">
        <v>288</v>
      </c>
      <c r="N112" s="146" t="s">
        <v>290</v>
      </c>
      <c r="O112" s="147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7" t="s">
        <v>3</v>
      </c>
    </row>
    <row r="113" spans="1:65">
      <c r="A113" s="29"/>
      <c r="B113" s="19"/>
      <c r="C113" s="9"/>
      <c r="D113" s="10" t="s">
        <v>303</v>
      </c>
      <c r="E113" s="11" t="s">
        <v>103</v>
      </c>
      <c r="F113" s="11" t="s">
        <v>103</v>
      </c>
      <c r="G113" s="11" t="s">
        <v>103</v>
      </c>
      <c r="H113" s="11" t="s">
        <v>103</v>
      </c>
      <c r="I113" s="11" t="s">
        <v>103</v>
      </c>
      <c r="J113" s="11" t="s">
        <v>103</v>
      </c>
      <c r="K113" s="11" t="s">
        <v>303</v>
      </c>
      <c r="L113" s="11" t="s">
        <v>99</v>
      </c>
      <c r="M113" s="11" t="s">
        <v>103</v>
      </c>
      <c r="N113" s="11" t="s">
        <v>303</v>
      </c>
      <c r="O113" s="147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>
        <v>2</v>
      </c>
    </row>
    <row r="114" spans="1:65">
      <c r="A114" s="29"/>
      <c r="B114" s="19"/>
      <c r="C114" s="9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147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2</v>
      </c>
    </row>
    <row r="115" spans="1:65">
      <c r="A115" s="29"/>
      <c r="B115" s="18">
        <v>1</v>
      </c>
      <c r="C115" s="14">
        <v>1</v>
      </c>
      <c r="D115" s="141" t="s">
        <v>109</v>
      </c>
      <c r="E115" s="21">
        <v>0.4</v>
      </c>
      <c r="F115" s="21">
        <v>0.29039999999999999</v>
      </c>
      <c r="G115" s="141" t="s">
        <v>110</v>
      </c>
      <c r="H115" s="141" t="s">
        <v>224</v>
      </c>
      <c r="I115" s="21">
        <v>0.3</v>
      </c>
      <c r="J115" s="21">
        <v>0.3</v>
      </c>
      <c r="K115" s="21">
        <v>0.25</v>
      </c>
      <c r="L115" s="141">
        <v>5.2</v>
      </c>
      <c r="M115" s="141">
        <v>0.169580288085449</v>
      </c>
      <c r="N115" s="21">
        <v>0.3</v>
      </c>
      <c r="O115" s="147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>
        <v>1</v>
      </c>
    </row>
    <row r="116" spans="1:65">
      <c r="A116" s="29"/>
      <c r="B116" s="19">
        <v>1</v>
      </c>
      <c r="C116" s="9">
        <v>2</v>
      </c>
      <c r="D116" s="142" t="s">
        <v>109</v>
      </c>
      <c r="E116" s="11">
        <v>0.3</v>
      </c>
      <c r="F116" s="11">
        <v>0.32230000000000003</v>
      </c>
      <c r="G116" s="142" t="s">
        <v>110</v>
      </c>
      <c r="H116" s="142" t="s">
        <v>224</v>
      </c>
      <c r="I116" s="11">
        <v>0.3</v>
      </c>
      <c r="J116" s="11">
        <v>0.3</v>
      </c>
      <c r="K116" s="11">
        <v>0.26</v>
      </c>
      <c r="L116" s="142">
        <v>1</v>
      </c>
      <c r="M116" s="142">
        <v>0.12133908782839774</v>
      </c>
      <c r="N116" s="11">
        <v>0.3</v>
      </c>
      <c r="O116" s="147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16</v>
      </c>
    </row>
    <row r="117" spans="1:65">
      <c r="A117" s="29"/>
      <c r="B117" s="19">
        <v>1</v>
      </c>
      <c r="C117" s="9">
        <v>3</v>
      </c>
      <c r="D117" s="142" t="s">
        <v>109</v>
      </c>
      <c r="E117" s="11">
        <v>0.4</v>
      </c>
      <c r="F117" s="11">
        <v>0.29370000000000002</v>
      </c>
      <c r="G117" s="142" t="s">
        <v>110</v>
      </c>
      <c r="H117" s="142" t="s">
        <v>224</v>
      </c>
      <c r="I117" s="11">
        <v>0.3</v>
      </c>
      <c r="J117" s="11">
        <v>0.3</v>
      </c>
      <c r="K117" s="11">
        <v>0.26</v>
      </c>
      <c r="L117" s="142">
        <v>3.8</v>
      </c>
      <c r="M117" s="142">
        <v>0.13192656482342099</v>
      </c>
      <c r="N117" s="11">
        <v>0.3</v>
      </c>
      <c r="O117" s="147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16</v>
      </c>
    </row>
    <row r="118" spans="1:65">
      <c r="A118" s="29"/>
      <c r="B118" s="19">
        <v>1</v>
      </c>
      <c r="C118" s="9">
        <v>4</v>
      </c>
      <c r="D118" s="142" t="s">
        <v>109</v>
      </c>
      <c r="E118" s="11">
        <v>0.3</v>
      </c>
      <c r="F118" s="11">
        <v>0.30549999999999999</v>
      </c>
      <c r="G118" s="142" t="s">
        <v>110</v>
      </c>
      <c r="H118" s="142" t="s">
        <v>224</v>
      </c>
      <c r="I118" s="11">
        <v>0.3</v>
      </c>
      <c r="J118" s="11">
        <v>0.3</v>
      </c>
      <c r="K118" s="11">
        <v>0.27</v>
      </c>
      <c r="L118" s="142">
        <v>4.8</v>
      </c>
      <c r="M118" s="142">
        <v>0.11908014519143501</v>
      </c>
      <c r="N118" s="11">
        <v>0.3</v>
      </c>
      <c r="O118" s="147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7">
        <v>0.30528888888888889</v>
      </c>
    </row>
    <row r="119" spans="1:65">
      <c r="A119" s="29"/>
      <c r="B119" s="19">
        <v>1</v>
      </c>
      <c r="C119" s="9">
        <v>5</v>
      </c>
      <c r="D119" s="142" t="s">
        <v>109</v>
      </c>
      <c r="E119" s="11">
        <v>0.4</v>
      </c>
      <c r="F119" s="11">
        <v>0.2974</v>
      </c>
      <c r="G119" s="142" t="s">
        <v>110</v>
      </c>
      <c r="H119" s="142" t="s">
        <v>224</v>
      </c>
      <c r="I119" s="11">
        <v>0.3</v>
      </c>
      <c r="J119" s="11">
        <v>0.3</v>
      </c>
      <c r="K119" s="11">
        <v>0.28000000000000003</v>
      </c>
      <c r="L119" s="142">
        <v>0.6</v>
      </c>
      <c r="M119" s="142">
        <v>0.11214343351173504</v>
      </c>
      <c r="N119" s="11">
        <v>0.3</v>
      </c>
      <c r="O119" s="147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7">
        <v>81</v>
      </c>
    </row>
    <row r="120" spans="1:65">
      <c r="A120" s="29"/>
      <c r="B120" s="19">
        <v>1</v>
      </c>
      <c r="C120" s="9">
        <v>6</v>
      </c>
      <c r="D120" s="142" t="s">
        <v>109</v>
      </c>
      <c r="E120" s="11">
        <v>0.4</v>
      </c>
      <c r="F120" s="11">
        <v>0.30109999999999998</v>
      </c>
      <c r="G120" s="142" t="s">
        <v>110</v>
      </c>
      <c r="H120" s="142" t="s">
        <v>224</v>
      </c>
      <c r="I120" s="11">
        <v>0.3</v>
      </c>
      <c r="J120" s="11">
        <v>0.3</v>
      </c>
      <c r="K120" s="11">
        <v>0.26</v>
      </c>
      <c r="L120" s="142">
        <v>0.9</v>
      </c>
      <c r="M120" s="142">
        <v>0.17034314776622592</v>
      </c>
      <c r="N120" s="11">
        <v>0.3</v>
      </c>
      <c r="O120" s="147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3"/>
    </row>
    <row r="121" spans="1:65">
      <c r="A121" s="29"/>
      <c r="B121" s="20" t="s">
        <v>271</v>
      </c>
      <c r="C121" s="12"/>
      <c r="D121" s="22" t="s">
        <v>647</v>
      </c>
      <c r="E121" s="22">
        <v>0.3666666666666667</v>
      </c>
      <c r="F121" s="22">
        <v>0.30173333333333335</v>
      </c>
      <c r="G121" s="22" t="s">
        <v>647</v>
      </c>
      <c r="H121" s="22" t="s">
        <v>647</v>
      </c>
      <c r="I121" s="22">
        <v>0.3</v>
      </c>
      <c r="J121" s="22">
        <v>0.3</v>
      </c>
      <c r="K121" s="22">
        <v>0.26333333333333336</v>
      </c>
      <c r="L121" s="22">
        <v>2.7166666666666668</v>
      </c>
      <c r="M121" s="22">
        <v>0.13740211120111062</v>
      </c>
      <c r="N121" s="22">
        <v>0.3</v>
      </c>
      <c r="O121" s="147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3"/>
    </row>
    <row r="122" spans="1:65">
      <c r="A122" s="29"/>
      <c r="B122" s="3" t="s">
        <v>272</v>
      </c>
      <c r="C122" s="28"/>
      <c r="D122" s="11" t="s">
        <v>647</v>
      </c>
      <c r="E122" s="11">
        <v>0.4</v>
      </c>
      <c r="F122" s="11">
        <v>0.29925000000000002</v>
      </c>
      <c r="G122" s="11" t="s">
        <v>647</v>
      </c>
      <c r="H122" s="11" t="s">
        <v>647</v>
      </c>
      <c r="I122" s="11">
        <v>0.3</v>
      </c>
      <c r="J122" s="11">
        <v>0.3</v>
      </c>
      <c r="K122" s="11">
        <v>0.26</v>
      </c>
      <c r="L122" s="11">
        <v>2.4</v>
      </c>
      <c r="M122" s="11">
        <v>0.12663282632590936</v>
      </c>
      <c r="N122" s="11">
        <v>0.3</v>
      </c>
      <c r="O122" s="147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3"/>
    </row>
    <row r="123" spans="1:65">
      <c r="A123" s="29"/>
      <c r="B123" s="3" t="s">
        <v>273</v>
      </c>
      <c r="C123" s="28"/>
      <c r="D123" s="23" t="s">
        <v>647</v>
      </c>
      <c r="E123" s="23">
        <v>5.1639777949432177E-2</v>
      </c>
      <c r="F123" s="23">
        <v>1.1395905697515528E-2</v>
      </c>
      <c r="G123" s="23" t="s">
        <v>647</v>
      </c>
      <c r="H123" s="23" t="s">
        <v>647</v>
      </c>
      <c r="I123" s="23">
        <v>0</v>
      </c>
      <c r="J123" s="23">
        <v>0</v>
      </c>
      <c r="K123" s="23">
        <v>1.0327955589886455E-2</v>
      </c>
      <c r="L123" s="23">
        <v>2.1169947252335488</v>
      </c>
      <c r="M123" s="23">
        <v>2.600863134678958E-2</v>
      </c>
      <c r="N123" s="23">
        <v>0</v>
      </c>
      <c r="O123" s="147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3"/>
    </row>
    <row r="124" spans="1:65">
      <c r="A124" s="29"/>
      <c r="B124" s="3" t="s">
        <v>86</v>
      </c>
      <c r="C124" s="28"/>
      <c r="D124" s="13" t="s">
        <v>647</v>
      </c>
      <c r="E124" s="13">
        <v>0.14083575804390591</v>
      </c>
      <c r="F124" s="13">
        <v>3.7768136425703251E-2</v>
      </c>
      <c r="G124" s="13" t="s">
        <v>647</v>
      </c>
      <c r="H124" s="13" t="s">
        <v>647</v>
      </c>
      <c r="I124" s="13">
        <v>0</v>
      </c>
      <c r="J124" s="13">
        <v>0</v>
      </c>
      <c r="K124" s="13">
        <v>3.9220084518556159E-2</v>
      </c>
      <c r="L124" s="13">
        <v>0.77926186204915904</v>
      </c>
      <c r="M124" s="13">
        <v>0.18928844047178914</v>
      </c>
      <c r="N124" s="13">
        <v>0</v>
      </c>
      <c r="O124" s="147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3"/>
    </row>
    <row r="125" spans="1:65">
      <c r="A125" s="29"/>
      <c r="B125" s="3" t="s">
        <v>274</v>
      </c>
      <c r="C125" s="28"/>
      <c r="D125" s="13" t="s">
        <v>647</v>
      </c>
      <c r="E125" s="13">
        <v>0.20104818750909903</v>
      </c>
      <c r="F125" s="13">
        <v>-1.164652787887599E-2</v>
      </c>
      <c r="G125" s="13" t="s">
        <v>647</v>
      </c>
      <c r="H125" s="13" t="s">
        <v>647</v>
      </c>
      <c r="I125" s="13">
        <v>-1.7324210219828218E-2</v>
      </c>
      <c r="J125" s="13">
        <v>-1.7324210219828218E-2</v>
      </c>
      <c r="K125" s="13">
        <v>-0.13742902897073794</v>
      </c>
      <c r="L125" s="13">
        <v>7.8986752074537776</v>
      </c>
      <c r="M125" s="13">
        <v>-0.54992757285995209</v>
      </c>
      <c r="N125" s="13">
        <v>-1.7324210219828218E-2</v>
      </c>
      <c r="O125" s="147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3"/>
    </row>
    <row r="126" spans="1:65">
      <c r="A126" s="29"/>
      <c r="B126" s="45" t="s">
        <v>275</v>
      </c>
      <c r="C126" s="46"/>
      <c r="D126" s="44">
        <v>9.44</v>
      </c>
      <c r="E126" s="44">
        <v>0.9</v>
      </c>
      <c r="F126" s="44">
        <v>0.02</v>
      </c>
      <c r="G126" s="44">
        <v>29.67</v>
      </c>
      <c r="H126" s="44">
        <v>0.67</v>
      </c>
      <c r="I126" s="44">
        <v>0</v>
      </c>
      <c r="J126" s="44">
        <v>0</v>
      </c>
      <c r="K126" s="44">
        <v>0.49</v>
      </c>
      <c r="L126" s="44">
        <v>32.590000000000003</v>
      </c>
      <c r="M126" s="44">
        <v>2.19</v>
      </c>
      <c r="N126" s="44">
        <v>0</v>
      </c>
      <c r="O126" s="147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3"/>
    </row>
    <row r="127" spans="1:65">
      <c r="B127" s="3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BM127" s="53"/>
    </row>
    <row r="128" spans="1:65" ht="15">
      <c r="B128" s="8" t="s">
        <v>557</v>
      </c>
      <c r="BM128" s="27" t="s">
        <v>66</v>
      </c>
    </row>
    <row r="129" spans="1:65" ht="15">
      <c r="A129" s="24" t="s">
        <v>106</v>
      </c>
      <c r="B129" s="18" t="s">
        <v>118</v>
      </c>
      <c r="C129" s="15" t="s">
        <v>119</v>
      </c>
      <c r="D129" s="16" t="s">
        <v>244</v>
      </c>
      <c r="E129" s="17" t="s">
        <v>244</v>
      </c>
      <c r="F129" s="17" t="s">
        <v>244</v>
      </c>
      <c r="G129" s="17" t="s">
        <v>244</v>
      </c>
      <c r="H129" s="17" t="s">
        <v>244</v>
      </c>
      <c r="I129" s="17" t="s">
        <v>244</v>
      </c>
      <c r="J129" s="17" t="s">
        <v>244</v>
      </c>
      <c r="K129" s="17" t="s">
        <v>244</v>
      </c>
      <c r="L129" s="17" t="s">
        <v>244</v>
      </c>
      <c r="M129" s="17" t="s">
        <v>244</v>
      </c>
      <c r="N129" s="17" t="s">
        <v>244</v>
      </c>
      <c r="O129" s="17" t="s">
        <v>244</v>
      </c>
      <c r="P129" s="17" t="s">
        <v>244</v>
      </c>
      <c r="Q129" s="17" t="s">
        <v>244</v>
      </c>
      <c r="R129" s="17" t="s">
        <v>244</v>
      </c>
      <c r="S129" s="17" t="s">
        <v>244</v>
      </c>
      <c r="T129" s="17" t="s">
        <v>244</v>
      </c>
      <c r="U129" s="17" t="s">
        <v>244</v>
      </c>
      <c r="V129" s="17" t="s">
        <v>244</v>
      </c>
      <c r="W129" s="17" t="s">
        <v>244</v>
      </c>
      <c r="X129" s="147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7">
        <v>1</v>
      </c>
    </row>
    <row r="130" spans="1:65">
      <c r="A130" s="29"/>
      <c r="B130" s="19" t="s">
        <v>245</v>
      </c>
      <c r="C130" s="9" t="s">
        <v>245</v>
      </c>
      <c r="D130" s="145" t="s">
        <v>247</v>
      </c>
      <c r="E130" s="146" t="s">
        <v>248</v>
      </c>
      <c r="F130" s="146" t="s">
        <v>249</v>
      </c>
      <c r="G130" s="146" t="s">
        <v>250</v>
      </c>
      <c r="H130" s="146" t="s">
        <v>287</v>
      </c>
      <c r="I130" s="146" t="s">
        <v>251</v>
      </c>
      <c r="J130" s="146" t="s">
        <v>252</v>
      </c>
      <c r="K130" s="146" t="s">
        <v>253</v>
      </c>
      <c r="L130" s="146" t="s">
        <v>254</v>
      </c>
      <c r="M130" s="146" t="s">
        <v>255</v>
      </c>
      <c r="N130" s="146" t="s">
        <v>257</v>
      </c>
      <c r="O130" s="146" t="s">
        <v>258</v>
      </c>
      <c r="P130" s="146" t="s">
        <v>260</v>
      </c>
      <c r="Q130" s="146" t="s">
        <v>261</v>
      </c>
      <c r="R130" s="146" t="s">
        <v>262</v>
      </c>
      <c r="S130" s="146" t="s">
        <v>263</v>
      </c>
      <c r="T130" s="146" t="s">
        <v>288</v>
      </c>
      <c r="U130" s="146" t="s">
        <v>290</v>
      </c>
      <c r="V130" s="146" t="s">
        <v>279</v>
      </c>
      <c r="W130" s="146" t="s">
        <v>264</v>
      </c>
      <c r="X130" s="147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 t="s">
        <v>1</v>
      </c>
    </row>
    <row r="131" spans="1:65">
      <c r="A131" s="29"/>
      <c r="B131" s="19"/>
      <c r="C131" s="9"/>
      <c r="D131" s="10" t="s">
        <v>303</v>
      </c>
      <c r="E131" s="11" t="s">
        <v>104</v>
      </c>
      <c r="F131" s="11" t="s">
        <v>104</v>
      </c>
      <c r="G131" s="11" t="s">
        <v>104</v>
      </c>
      <c r="H131" s="11" t="s">
        <v>103</v>
      </c>
      <c r="I131" s="11" t="s">
        <v>104</v>
      </c>
      <c r="J131" s="11" t="s">
        <v>103</v>
      </c>
      <c r="K131" s="11" t="s">
        <v>104</v>
      </c>
      <c r="L131" s="11" t="s">
        <v>103</v>
      </c>
      <c r="M131" s="11" t="s">
        <v>104</v>
      </c>
      <c r="N131" s="11" t="s">
        <v>104</v>
      </c>
      <c r="O131" s="11" t="s">
        <v>104</v>
      </c>
      <c r="P131" s="11" t="s">
        <v>104</v>
      </c>
      <c r="Q131" s="11" t="s">
        <v>303</v>
      </c>
      <c r="R131" s="11" t="s">
        <v>100</v>
      </c>
      <c r="S131" s="11" t="s">
        <v>99</v>
      </c>
      <c r="T131" s="11" t="s">
        <v>104</v>
      </c>
      <c r="U131" s="11" t="s">
        <v>303</v>
      </c>
      <c r="V131" s="11" t="s">
        <v>104</v>
      </c>
      <c r="W131" s="11" t="s">
        <v>104</v>
      </c>
      <c r="X131" s="147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2</v>
      </c>
    </row>
    <row r="132" spans="1:65">
      <c r="A132" s="29"/>
      <c r="B132" s="19"/>
      <c r="C132" s="9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147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3</v>
      </c>
    </row>
    <row r="133" spans="1:65">
      <c r="A133" s="29"/>
      <c r="B133" s="18">
        <v>1</v>
      </c>
      <c r="C133" s="14">
        <v>1</v>
      </c>
      <c r="D133" s="21">
        <v>7.7939999999999996</v>
      </c>
      <c r="E133" s="21">
        <v>7.7399999999999993</v>
      </c>
      <c r="F133" s="21">
        <v>7.84</v>
      </c>
      <c r="G133" s="21">
        <v>8.0500000000000007</v>
      </c>
      <c r="H133" s="21">
        <v>7.5898199999999996</v>
      </c>
      <c r="I133" s="21">
        <v>7.7159010200000004</v>
      </c>
      <c r="J133" s="21">
        <v>7.9050000000000002</v>
      </c>
      <c r="K133" s="21">
        <v>8.0299999999999994</v>
      </c>
      <c r="L133" s="21">
        <v>7.4753699999999998</v>
      </c>
      <c r="M133" s="21">
        <v>7.8100000000000005</v>
      </c>
      <c r="N133" s="21">
        <v>7.7</v>
      </c>
      <c r="O133" s="21">
        <v>7.51</v>
      </c>
      <c r="P133" s="21">
        <v>7.7</v>
      </c>
      <c r="Q133" s="21">
        <v>7.6820000000000004</v>
      </c>
      <c r="R133" s="21">
        <v>7.79940736</v>
      </c>
      <c r="S133" s="21">
        <v>7.86</v>
      </c>
      <c r="T133" s="141">
        <v>8.4477022300000009</v>
      </c>
      <c r="U133" s="21">
        <v>7.5</v>
      </c>
      <c r="V133" s="141">
        <v>7.08</v>
      </c>
      <c r="W133" s="21">
        <v>7.6101999999999999</v>
      </c>
      <c r="X133" s="147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1</v>
      </c>
    </row>
    <row r="134" spans="1:65">
      <c r="A134" s="29"/>
      <c r="B134" s="19">
        <v>1</v>
      </c>
      <c r="C134" s="9">
        <v>2</v>
      </c>
      <c r="D134" s="11">
        <v>7.766</v>
      </c>
      <c r="E134" s="11">
        <v>7.85</v>
      </c>
      <c r="F134" s="11">
        <v>8.1199999999999992</v>
      </c>
      <c r="G134" s="11">
        <v>7.95</v>
      </c>
      <c r="H134" s="11">
        <v>7.5882800000000001</v>
      </c>
      <c r="I134" s="11">
        <v>7.7291060500000004</v>
      </c>
      <c r="J134" s="11">
        <v>7.6120000000000001</v>
      </c>
      <c r="K134" s="11">
        <v>8.07</v>
      </c>
      <c r="L134" s="11">
        <v>7.3880600000000003</v>
      </c>
      <c r="M134" s="11">
        <v>7.79</v>
      </c>
      <c r="N134" s="11">
        <v>7.7</v>
      </c>
      <c r="O134" s="11">
        <v>7.8299999999999992</v>
      </c>
      <c r="P134" s="11">
        <v>7.84</v>
      </c>
      <c r="Q134" s="11">
        <v>7.7380000000000004</v>
      </c>
      <c r="R134" s="11">
        <v>7.8191155700000001</v>
      </c>
      <c r="S134" s="11">
        <v>7.91</v>
      </c>
      <c r="T134" s="142">
        <v>8.61280614</v>
      </c>
      <c r="U134" s="11">
        <v>7.7240000000000002</v>
      </c>
      <c r="V134" s="142">
        <v>7.0659999999999998</v>
      </c>
      <c r="W134" s="11">
        <v>8.0174000000000003</v>
      </c>
      <c r="X134" s="147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7" t="e">
        <v>#N/A</v>
      </c>
    </row>
    <row r="135" spans="1:65">
      <c r="A135" s="29"/>
      <c r="B135" s="19">
        <v>1</v>
      </c>
      <c r="C135" s="9">
        <v>3</v>
      </c>
      <c r="D135" s="11">
        <v>7.5279999999999996</v>
      </c>
      <c r="E135" s="11">
        <v>7.37</v>
      </c>
      <c r="F135" s="11">
        <v>8.1199999999999992</v>
      </c>
      <c r="G135" s="11">
        <v>8.02</v>
      </c>
      <c r="H135" s="11">
        <v>7.59206</v>
      </c>
      <c r="I135" s="11">
        <v>7.7460867999999996</v>
      </c>
      <c r="J135" s="11">
        <v>7.6120000000000001</v>
      </c>
      <c r="K135" s="11">
        <v>7.91</v>
      </c>
      <c r="L135" s="11">
        <v>7.4191200000000004</v>
      </c>
      <c r="M135" s="11">
        <v>7.84</v>
      </c>
      <c r="N135" s="11">
        <v>7.7</v>
      </c>
      <c r="O135" s="11">
        <v>7.62</v>
      </c>
      <c r="P135" s="11">
        <v>7.56</v>
      </c>
      <c r="Q135" s="11">
        <v>7.6820000000000004</v>
      </c>
      <c r="R135" s="11">
        <v>7.8386612800000002</v>
      </c>
      <c r="S135" s="11">
        <v>7.5600000000000005</v>
      </c>
      <c r="T135" s="142">
        <v>8.3002358800000007</v>
      </c>
      <c r="U135" s="11">
        <v>7.64</v>
      </c>
      <c r="V135" s="142">
        <v>7.15</v>
      </c>
      <c r="W135" s="11">
        <v>7.6298000000000004</v>
      </c>
      <c r="X135" s="147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7">
        <v>16</v>
      </c>
    </row>
    <row r="136" spans="1:65">
      <c r="A136" s="29"/>
      <c r="B136" s="19">
        <v>1</v>
      </c>
      <c r="C136" s="9">
        <v>4</v>
      </c>
      <c r="D136" s="11">
        <v>7.8639999999999999</v>
      </c>
      <c r="E136" s="11">
        <v>7.6</v>
      </c>
      <c r="F136" s="11">
        <v>7.98</v>
      </c>
      <c r="G136" s="11">
        <v>7.919999999999999</v>
      </c>
      <c r="H136" s="11">
        <v>7.5845000000000002</v>
      </c>
      <c r="I136" s="11">
        <v>7.7728130899999996</v>
      </c>
      <c r="J136" s="11">
        <v>7.9189999999999996</v>
      </c>
      <c r="K136" s="11">
        <v>8.1199999999999992</v>
      </c>
      <c r="L136" s="11">
        <v>7.32803</v>
      </c>
      <c r="M136" s="11">
        <v>7.9600000000000009</v>
      </c>
      <c r="N136" s="11">
        <v>7.84</v>
      </c>
      <c r="O136" s="11">
        <v>7.82</v>
      </c>
      <c r="P136" s="11">
        <v>7.56</v>
      </c>
      <c r="Q136" s="11">
        <v>7.5839999999999996</v>
      </c>
      <c r="R136" s="11">
        <v>7.8113324799999999</v>
      </c>
      <c r="S136" s="11">
        <v>7.6700000000000008</v>
      </c>
      <c r="T136" s="142">
        <v>8.4464623200000002</v>
      </c>
      <c r="U136" s="11">
        <v>7.5140000000000002</v>
      </c>
      <c r="V136" s="148">
        <v>7.78</v>
      </c>
      <c r="W136" s="11">
        <v>7.6227999999999998</v>
      </c>
      <c r="X136" s="147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7">
        <v>7.7430567877170677</v>
      </c>
    </row>
    <row r="137" spans="1:65">
      <c r="A137" s="29"/>
      <c r="B137" s="19">
        <v>1</v>
      </c>
      <c r="C137" s="9">
        <v>5</v>
      </c>
      <c r="D137" s="11">
        <v>7.8079999999999998</v>
      </c>
      <c r="E137" s="11">
        <v>7.5600000000000005</v>
      </c>
      <c r="F137" s="11">
        <v>7.98</v>
      </c>
      <c r="G137" s="11">
        <v>7.7399999999999993</v>
      </c>
      <c r="H137" s="11">
        <v>7.6417299999999999</v>
      </c>
      <c r="I137" s="11">
        <v>7.7935655800000001</v>
      </c>
      <c r="J137" s="11">
        <v>7.6680000000000001</v>
      </c>
      <c r="K137" s="11">
        <v>7.84</v>
      </c>
      <c r="L137" s="11">
        <v>7.6063299999999998</v>
      </c>
      <c r="M137" s="11">
        <v>8.09</v>
      </c>
      <c r="N137" s="11">
        <v>7.84</v>
      </c>
      <c r="O137" s="11">
        <v>7.6</v>
      </c>
      <c r="P137" s="11">
        <v>7.7</v>
      </c>
      <c r="Q137" s="11">
        <v>7.71</v>
      </c>
      <c r="R137" s="11">
        <v>7.8400282900000002</v>
      </c>
      <c r="S137" s="11">
        <v>7.8100000000000005</v>
      </c>
      <c r="T137" s="142">
        <v>8.3114870399999994</v>
      </c>
      <c r="U137" s="11">
        <v>7.4720000000000004</v>
      </c>
      <c r="V137" s="142">
        <v>6.9539999999999997</v>
      </c>
      <c r="W137" s="11">
        <v>7.8971</v>
      </c>
      <c r="X137" s="147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7">
        <v>82</v>
      </c>
    </row>
    <row r="138" spans="1:65">
      <c r="A138" s="29"/>
      <c r="B138" s="19">
        <v>1</v>
      </c>
      <c r="C138" s="9">
        <v>6</v>
      </c>
      <c r="D138" s="11">
        <v>7.8360000000000003</v>
      </c>
      <c r="E138" s="11">
        <v>7.3599999999999994</v>
      </c>
      <c r="F138" s="11">
        <v>7.84</v>
      </c>
      <c r="G138" s="11">
        <v>7.91</v>
      </c>
      <c r="H138" s="11">
        <v>7.5986399999999996</v>
      </c>
      <c r="I138" s="11">
        <v>7.7424699800000001</v>
      </c>
      <c r="J138" s="11">
        <v>7.9610000000000003</v>
      </c>
      <c r="K138" s="11">
        <v>8.02</v>
      </c>
      <c r="L138" s="11">
        <v>7.4995700000000003</v>
      </c>
      <c r="M138" s="11">
        <v>7.5399999999999991</v>
      </c>
      <c r="N138" s="11">
        <v>7.7</v>
      </c>
      <c r="O138" s="11">
        <v>7.73</v>
      </c>
      <c r="P138" s="11">
        <v>7.7</v>
      </c>
      <c r="Q138" s="11">
        <v>7.5979999999999999</v>
      </c>
      <c r="R138" s="11">
        <v>7.8581784399999997</v>
      </c>
      <c r="S138" s="11">
        <v>7.91</v>
      </c>
      <c r="T138" s="142">
        <v>8.6341569499999995</v>
      </c>
      <c r="U138" s="11">
        <v>7.64</v>
      </c>
      <c r="V138" s="142">
        <v>7.0659999999999998</v>
      </c>
      <c r="W138" s="11">
        <v>7.6844000000000001</v>
      </c>
      <c r="X138" s="147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3"/>
    </row>
    <row r="139" spans="1:65">
      <c r="A139" s="29"/>
      <c r="B139" s="20" t="s">
        <v>271</v>
      </c>
      <c r="C139" s="12"/>
      <c r="D139" s="22">
        <v>7.7659999999999991</v>
      </c>
      <c r="E139" s="22">
        <v>7.580000000000001</v>
      </c>
      <c r="F139" s="22">
        <v>7.9800000000000013</v>
      </c>
      <c r="G139" s="22">
        <v>7.9316666666666675</v>
      </c>
      <c r="H139" s="22">
        <v>7.5991716666666678</v>
      </c>
      <c r="I139" s="22">
        <v>7.7499904200000005</v>
      </c>
      <c r="J139" s="22">
        <v>7.7794999999999996</v>
      </c>
      <c r="K139" s="22">
        <v>7.9983333333333322</v>
      </c>
      <c r="L139" s="22">
        <v>7.4527466666666662</v>
      </c>
      <c r="M139" s="22">
        <v>7.8383333333333338</v>
      </c>
      <c r="N139" s="22">
        <v>7.746666666666667</v>
      </c>
      <c r="O139" s="22">
        <v>7.6849999999999996</v>
      </c>
      <c r="P139" s="22">
        <v>7.6766666666666667</v>
      </c>
      <c r="Q139" s="22">
        <v>7.6656666666666666</v>
      </c>
      <c r="R139" s="22">
        <v>7.8277872366666683</v>
      </c>
      <c r="S139" s="22">
        <v>7.7866666666666662</v>
      </c>
      <c r="T139" s="22">
        <v>8.4588084266666677</v>
      </c>
      <c r="U139" s="22">
        <v>7.581666666666667</v>
      </c>
      <c r="V139" s="22">
        <v>7.182666666666667</v>
      </c>
      <c r="W139" s="22">
        <v>7.7436166666666679</v>
      </c>
      <c r="X139" s="147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3"/>
    </row>
    <row r="140" spans="1:65">
      <c r="A140" s="29"/>
      <c r="B140" s="3" t="s">
        <v>272</v>
      </c>
      <c r="C140" s="28"/>
      <c r="D140" s="11">
        <v>7.8010000000000002</v>
      </c>
      <c r="E140" s="11">
        <v>7.58</v>
      </c>
      <c r="F140" s="11">
        <v>7.98</v>
      </c>
      <c r="G140" s="11">
        <v>7.9349999999999996</v>
      </c>
      <c r="H140" s="11">
        <v>7.5909399999999998</v>
      </c>
      <c r="I140" s="11">
        <v>7.7442783899999998</v>
      </c>
      <c r="J140" s="11">
        <v>7.7865000000000002</v>
      </c>
      <c r="K140" s="11">
        <v>8.0249999999999986</v>
      </c>
      <c r="L140" s="11">
        <v>7.4472450000000006</v>
      </c>
      <c r="M140" s="11">
        <v>7.8250000000000002</v>
      </c>
      <c r="N140" s="11">
        <v>7.7</v>
      </c>
      <c r="O140" s="11">
        <v>7.6750000000000007</v>
      </c>
      <c r="P140" s="11">
        <v>7.7</v>
      </c>
      <c r="Q140" s="11">
        <v>7.6820000000000004</v>
      </c>
      <c r="R140" s="11">
        <v>7.8288884250000006</v>
      </c>
      <c r="S140" s="11">
        <v>7.8350000000000009</v>
      </c>
      <c r="T140" s="11">
        <v>8.4470822749999996</v>
      </c>
      <c r="U140" s="11">
        <v>7.577</v>
      </c>
      <c r="V140" s="11">
        <v>7.0730000000000004</v>
      </c>
      <c r="W140" s="11">
        <v>7.6570999999999998</v>
      </c>
      <c r="X140" s="147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3"/>
    </row>
    <row r="141" spans="1:65">
      <c r="A141" s="29"/>
      <c r="B141" s="3" t="s">
        <v>273</v>
      </c>
      <c r="C141" s="28"/>
      <c r="D141" s="23">
        <v>0.12140510697660142</v>
      </c>
      <c r="E141" s="23">
        <v>0.19585709075752133</v>
      </c>
      <c r="F141" s="23">
        <v>0.12521980673998792</v>
      </c>
      <c r="G141" s="23">
        <v>0.10907184176801425</v>
      </c>
      <c r="H141" s="23">
        <v>2.1370119715777559E-2</v>
      </c>
      <c r="I141" s="23">
        <v>2.8599679034944949E-2</v>
      </c>
      <c r="J141" s="23">
        <v>0.1653466056500707</v>
      </c>
      <c r="K141" s="23">
        <v>0.10419532938988499</v>
      </c>
      <c r="L141" s="23">
        <v>9.7119971718831577E-2</v>
      </c>
      <c r="M141" s="23">
        <v>0.18454448424883035</v>
      </c>
      <c r="N141" s="23">
        <v>7.2295689129204949E-2</v>
      </c>
      <c r="O141" s="23">
        <v>0.12911235417263522</v>
      </c>
      <c r="P141" s="23">
        <v>0.10538817137927149</v>
      </c>
      <c r="Q141" s="23">
        <v>6.1610605147707317E-2</v>
      </c>
      <c r="R141" s="23">
        <v>2.1647575681932246E-2</v>
      </c>
      <c r="S141" s="23">
        <v>0.14236104336041727</v>
      </c>
      <c r="T141" s="23">
        <v>0.14253912994475651</v>
      </c>
      <c r="U141" s="23">
        <v>0.10033875954319267</v>
      </c>
      <c r="V141" s="23">
        <v>0.29930764551990108</v>
      </c>
      <c r="W141" s="23">
        <v>0.17168108127183582</v>
      </c>
      <c r="X141" s="230"/>
      <c r="Y141" s="231"/>
      <c r="Z141" s="231"/>
      <c r="AA141" s="231"/>
      <c r="AB141" s="231"/>
      <c r="AC141" s="231"/>
      <c r="AD141" s="231"/>
      <c r="AE141" s="231"/>
      <c r="AF141" s="231"/>
      <c r="AG141" s="231"/>
      <c r="AH141" s="231"/>
      <c r="AI141" s="231"/>
      <c r="AJ141" s="231"/>
      <c r="AK141" s="231"/>
      <c r="AL141" s="231"/>
      <c r="AM141" s="231"/>
      <c r="AN141" s="231"/>
      <c r="AO141" s="231"/>
      <c r="AP141" s="231"/>
      <c r="AQ141" s="231"/>
      <c r="AR141" s="231"/>
      <c r="AS141" s="231"/>
      <c r="AT141" s="231"/>
      <c r="AU141" s="231"/>
      <c r="AV141" s="231"/>
      <c r="AW141" s="231"/>
      <c r="AX141" s="231"/>
      <c r="AY141" s="231"/>
      <c r="AZ141" s="231"/>
      <c r="BA141" s="231"/>
      <c r="BB141" s="231"/>
      <c r="BC141" s="231"/>
      <c r="BD141" s="231"/>
      <c r="BE141" s="231"/>
      <c r="BF141" s="231"/>
      <c r="BG141" s="231"/>
      <c r="BH141" s="231"/>
      <c r="BI141" s="231"/>
      <c r="BJ141" s="231"/>
      <c r="BK141" s="231"/>
      <c r="BL141" s="231"/>
      <c r="BM141" s="54"/>
    </row>
    <row r="142" spans="1:65">
      <c r="A142" s="29"/>
      <c r="B142" s="3" t="s">
        <v>86</v>
      </c>
      <c r="C142" s="28"/>
      <c r="D142" s="13">
        <v>1.563290071807899E-2</v>
      </c>
      <c r="E142" s="13">
        <v>2.5838666326849776E-2</v>
      </c>
      <c r="F142" s="13">
        <v>1.5691705105261643E-2</v>
      </c>
      <c r="G142" s="13">
        <v>1.3751440441439071E-2</v>
      </c>
      <c r="H142" s="13">
        <v>2.8121643585861293E-3</v>
      </c>
      <c r="I142" s="13">
        <v>3.6902857274686732E-3</v>
      </c>
      <c r="J142" s="13">
        <v>2.1254143023339635E-2</v>
      </c>
      <c r="K142" s="13">
        <v>1.3027130159185456E-2</v>
      </c>
      <c r="L142" s="13">
        <v>1.3031433384581915E-2</v>
      </c>
      <c r="M142" s="13">
        <v>2.354384234516228E-2</v>
      </c>
      <c r="N142" s="13">
        <v>9.332489990861224E-3</v>
      </c>
      <c r="O142" s="13">
        <v>1.6800566580694239E-2</v>
      </c>
      <c r="P142" s="13">
        <v>1.3728376645150434E-2</v>
      </c>
      <c r="Q142" s="13">
        <v>8.0372142211211015E-3</v>
      </c>
      <c r="R142" s="13">
        <v>2.7654782925794624E-3</v>
      </c>
      <c r="S142" s="13">
        <v>1.8282668239779618E-2</v>
      </c>
      <c r="T142" s="13">
        <v>1.6850970344167777E-2</v>
      </c>
      <c r="U142" s="13">
        <v>1.3234393432823829E-2</v>
      </c>
      <c r="V142" s="13">
        <v>4.1670824974925892E-2</v>
      </c>
      <c r="W142" s="13">
        <v>2.2170658577516853E-2</v>
      </c>
      <c r="X142" s="147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3"/>
    </row>
    <row r="143" spans="1:65">
      <c r="A143" s="29"/>
      <c r="B143" s="3" t="s">
        <v>274</v>
      </c>
      <c r="C143" s="28"/>
      <c r="D143" s="13">
        <v>2.9630690968618367E-3</v>
      </c>
      <c r="E143" s="13">
        <v>-2.1058451744242146E-2</v>
      </c>
      <c r="F143" s="13">
        <v>3.0600732860283308E-2</v>
      </c>
      <c r="G143" s="13">
        <v>2.4358581387236455E-2</v>
      </c>
      <c r="H143" s="13">
        <v>-1.8582470075467761E-2</v>
      </c>
      <c r="I143" s="13">
        <v>8.9546447520971739E-4</v>
      </c>
      <c r="J143" s="13">
        <v>4.7065665772647591E-3</v>
      </c>
      <c r="K143" s="13">
        <v>3.2968445487990383E-2</v>
      </c>
      <c r="L143" s="13">
        <v>-3.7492960339762127E-2</v>
      </c>
      <c r="M143" s="13">
        <v>1.2304771646180379E-2</v>
      </c>
      <c r="N143" s="13">
        <v>4.6620850764345079E-4</v>
      </c>
      <c r="O143" s="13">
        <v>-7.4979157855544765E-3</v>
      </c>
      <c r="P143" s="13">
        <v>-8.5741487981486619E-3</v>
      </c>
      <c r="Q143" s="13">
        <v>-9.9947763747730844E-3</v>
      </c>
      <c r="R143" s="13">
        <v>1.0942764759779289E-2</v>
      </c>
      <c r="S143" s="13">
        <v>5.6321269680958963E-3</v>
      </c>
      <c r="T143" s="13">
        <v>9.243786511872254E-2</v>
      </c>
      <c r="U143" s="13">
        <v>-2.0843205141723442E-2</v>
      </c>
      <c r="V143" s="13">
        <v>-7.2373241784737585E-2</v>
      </c>
      <c r="W143" s="13">
        <v>7.2307225033929612E-5</v>
      </c>
      <c r="X143" s="147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3"/>
    </row>
    <row r="144" spans="1:65">
      <c r="A144" s="29"/>
      <c r="B144" s="45" t="s">
        <v>275</v>
      </c>
      <c r="C144" s="46"/>
      <c r="D144" s="44">
        <v>0.15</v>
      </c>
      <c r="E144" s="44">
        <v>1.3</v>
      </c>
      <c r="F144" s="44">
        <v>1.78</v>
      </c>
      <c r="G144" s="44">
        <v>1.44</v>
      </c>
      <c r="H144" s="44">
        <v>1.1499999999999999</v>
      </c>
      <c r="I144" s="44">
        <v>0.02</v>
      </c>
      <c r="J144" s="44">
        <v>0.26</v>
      </c>
      <c r="K144" s="44">
        <v>1.96</v>
      </c>
      <c r="L144" s="44">
        <v>2.29</v>
      </c>
      <c r="M144" s="44">
        <v>0.71</v>
      </c>
      <c r="N144" s="44">
        <v>0.04</v>
      </c>
      <c r="O144" s="44">
        <v>0.48</v>
      </c>
      <c r="P144" s="44">
        <v>0.57999999999999996</v>
      </c>
      <c r="Q144" s="44">
        <v>0.64</v>
      </c>
      <c r="R144" s="44">
        <v>0.63</v>
      </c>
      <c r="S144" s="44">
        <v>0.31</v>
      </c>
      <c r="T144" s="44">
        <v>5.55</v>
      </c>
      <c r="U144" s="44">
        <v>1.29</v>
      </c>
      <c r="V144" s="44">
        <v>4.4000000000000004</v>
      </c>
      <c r="W144" s="44">
        <v>0.02</v>
      </c>
      <c r="X144" s="147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3"/>
    </row>
    <row r="145" spans="1:65">
      <c r="B145" s="3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BM145" s="53"/>
    </row>
    <row r="146" spans="1:65" ht="15">
      <c r="B146" s="8" t="s">
        <v>558</v>
      </c>
      <c r="BM146" s="27" t="s">
        <v>66</v>
      </c>
    </row>
    <row r="147" spans="1:65" ht="15">
      <c r="A147" s="24" t="s">
        <v>19</v>
      </c>
      <c r="B147" s="18" t="s">
        <v>118</v>
      </c>
      <c r="C147" s="15" t="s">
        <v>119</v>
      </c>
      <c r="D147" s="16" t="s">
        <v>244</v>
      </c>
      <c r="E147" s="17" t="s">
        <v>244</v>
      </c>
      <c r="F147" s="17" t="s">
        <v>244</v>
      </c>
      <c r="G147" s="17" t="s">
        <v>244</v>
      </c>
      <c r="H147" s="17" t="s">
        <v>244</v>
      </c>
      <c r="I147" s="17" t="s">
        <v>244</v>
      </c>
      <c r="J147" s="17" t="s">
        <v>244</v>
      </c>
      <c r="K147" s="17" t="s">
        <v>244</v>
      </c>
      <c r="L147" s="17" t="s">
        <v>244</v>
      </c>
      <c r="M147" s="17" t="s">
        <v>244</v>
      </c>
      <c r="N147" s="147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7">
        <v>1</v>
      </c>
    </row>
    <row r="148" spans="1:65">
      <c r="A148" s="29"/>
      <c r="B148" s="19" t="s">
        <v>245</v>
      </c>
      <c r="C148" s="9" t="s">
        <v>245</v>
      </c>
      <c r="D148" s="145" t="s">
        <v>247</v>
      </c>
      <c r="E148" s="146" t="s">
        <v>249</v>
      </c>
      <c r="F148" s="146" t="s">
        <v>252</v>
      </c>
      <c r="G148" s="146" t="s">
        <v>254</v>
      </c>
      <c r="H148" s="146" t="s">
        <v>257</v>
      </c>
      <c r="I148" s="146" t="s">
        <v>260</v>
      </c>
      <c r="J148" s="146" t="s">
        <v>261</v>
      </c>
      <c r="K148" s="146" t="s">
        <v>263</v>
      </c>
      <c r="L148" s="146" t="s">
        <v>288</v>
      </c>
      <c r="M148" s="146" t="s">
        <v>290</v>
      </c>
      <c r="N148" s="147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7" t="s">
        <v>3</v>
      </c>
    </row>
    <row r="149" spans="1:65">
      <c r="A149" s="29"/>
      <c r="B149" s="19"/>
      <c r="C149" s="9"/>
      <c r="D149" s="10" t="s">
        <v>303</v>
      </c>
      <c r="E149" s="11" t="s">
        <v>103</v>
      </c>
      <c r="F149" s="11" t="s">
        <v>103</v>
      </c>
      <c r="G149" s="11" t="s">
        <v>103</v>
      </c>
      <c r="H149" s="11" t="s">
        <v>103</v>
      </c>
      <c r="I149" s="11" t="s">
        <v>103</v>
      </c>
      <c r="J149" s="11" t="s">
        <v>303</v>
      </c>
      <c r="K149" s="11" t="s">
        <v>99</v>
      </c>
      <c r="L149" s="11" t="s">
        <v>103</v>
      </c>
      <c r="M149" s="11" t="s">
        <v>303</v>
      </c>
      <c r="N149" s="147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>
        <v>1</v>
      </c>
    </row>
    <row r="150" spans="1:65">
      <c r="A150" s="29"/>
      <c r="B150" s="19"/>
      <c r="C150" s="9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147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7">
        <v>1</v>
      </c>
    </row>
    <row r="151" spans="1:65">
      <c r="A151" s="29"/>
      <c r="B151" s="18">
        <v>1</v>
      </c>
      <c r="C151" s="14">
        <v>1</v>
      </c>
      <c r="D151" s="210" t="s">
        <v>109</v>
      </c>
      <c r="E151" s="211" t="s">
        <v>96</v>
      </c>
      <c r="F151" s="210" t="s">
        <v>224</v>
      </c>
      <c r="G151" s="211" t="s">
        <v>96</v>
      </c>
      <c r="H151" s="210" t="s">
        <v>224</v>
      </c>
      <c r="I151" s="210" t="s">
        <v>97</v>
      </c>
      <c r="J151" s="210">
        <v>0.19</v>
      </c>
      <c r="K151" s="210" t="s">
        <v>111</v>
      </c>
      <c r="L151" s="211" t="s">
        <v>96</v>
      </c>
      <c r="M151" s="210" t="s">
        <v>110</v>
      </c>
      <c r="N151" s="212"/>
      <c r="O151" s="213"/>
      <c r="P151" s="213"/>
      <c r="Q151" s="213"/>
      <c r="R151" s="213"/>
      <c r="S151" s="213"/>
      <c r="T151" s="213"/>
      <c r="U151" s="213"/>
      <c r="V151" s="213"/>
      <c r="W151" s="213"/>
      <c r="X151" s="213"/>
      <c r="Y151" s="213"/>
      <c r="Z151" s="213"/>
      <c r="AA151" s="213"/>
      <c r="AB151" s="213"/>
      <c r="AC151" s="213"/>
      <c r="AD151" s="213"/>
      <c r="AE151" s="213"/>
      <c r="AF151" s="213"/>
      <c r="AG151" s="213"/>
      <c r="AH151" s="213"/>
      <c r="AI151" s="213"/>
      <c r="AJ151" s="213"/>
      <c r="AK151" s="213"/>
      <c r="AL151" s="213"/>
      <c r="AM151" s="213"/>
      <c r="AN151" s="213"/>
      <c r="AO151" s="213"/>
      <c r="AP151" s="213"/>
      <c r="AQ151" s="213"/>
      <c r="AR151" s="213"/>
      <c r="AS151" s="213"/>
      <c r="AT151" s="213"/>
      <c r="AU151" s="213"/>
      <c r="AV151" s="213"/>
      <c r="AW151" s="213"/>
      <c r="AX151" s="213"/>
      <c r="AY151" s="213"/>
      <c r="AZ151" s="213"/>
      <c r="BA151" s="213"/>
      <c r="BB151" s="213"/>
      <c r="BC151" s="213"/>
      <c r="BD151" s="213"/>
      <c r="BE151" s="213"/>
      <c r="BF151" s="213"/>
      <c r="BG151" s="213"/>
      <c r="BH151" s="213"/>
      <c r="BI151" s="213"/>
      <c r="BJ151" s="213"/>
      <c r="BK151" s="213"/>
      <c r="BL151" s="213"/>
      <c r="BM151" s="214">
        <v>1</v>
      </c>
    </row>
    <row r="152" spans="1:65">
      <c r="A152" s="29"/>
      <c r="B152" s="19">
        <v>1</v>
      </c>
      <c r="C152" s="9">
        <v>2</v>
      </c>
      <c r="D152" s="216" t="s">
        <v>109</v>
      </c>
      <c r="E152" s="217" t="s">
        <v>96</v>
      </c>
      <c r="F152" s="216" t="s">
        <v>224</v>
      </c>
      <c r="G152" s="217" t="s">
        <v>96</v>
      </c>
      <c r="H152" s="216" t="s">
        <v>224</v>
      </c>
      <c r="I152" s="216" t="s">
        <v>97</v>
      </c>
      <c r="J152" s="216">
        <v>0.2</v>
      </c>
      <c r="K152" s="216" t="s">
        <v>111</v>
      </c>
      <c r="L152" s="217" t="s">
        <v>96</v>
      </c>
      <c r="M152" s="216" t="s">
        <v>110</v>
      </c>
      <c r="N152" s="212"/>
      <c r="O152" s="213"/>
      <c r="P152" s="213"/>
      <c r="Q152" s="213"/>
      <c r="R152" s="213"/>
      <c r="S152" s="213"/>
      <c r="T152" s="213"/>
      <c r="U152" s="213"/>
      <c r="V152" s="213"/>
      <c r="W152" s="213"/>
      <c r="X152" s="213"/>
      <c r="Y152" s="213"/>
      <c r="Z152" s="213"/>
      <c r="AA152" s="213"/>
      <c r="AB152" s="213"/>
      <c r="AC152" s="213"/>
      <c r="AD152" s="213"/>
      <c r="AE152" s="213"/>
      <c r="AF152" s="213"/>
      <c r="AG152" s="213"/>
      <c r="AH152" s="213"/>
      <c r="AI152" s="213"/>
      <c r="AJ152" s="213"/>
      <c r="AK152" s="213"/>
      <c r="AL152" s="213"/>
      <c r="AM152" s="213"/>
      <c r="AN152" s="213"/>
      <c r="AO152" s="213"/>
      <c r="AP152" s="213"/>
      <c r="AQ152" s="213"/>
      <c r="AR152" s="213"/>
      <c r="AS152" s="213"/>
      <c r="AT152" s="213"/>
      <c r="AU152" s="213"/>
      <c r="AV152" s="213"/>
      <c r="AW152" s="213"/>
      <c r="AX152" s="213"/>
      <c r="AY152" s="213"/>
      <c r="AZ152" s="213"/>
      <c r="BA152" s="213"/>
      <c r="BB152" s="213"/>
      <c r="BC152" s="213"/>
      <c r="BD152" s="213"/>
      <c r="BE152" s="213"/>
      <c r="BF152" s="213"/>
      <c r="BG152" s="213"/>
      <c r="BH152" s="213"/>
      <c r="BI152" s="213"/>
      <c r="BJ152" s="213"/>
      <c r="BK152" s="213"/>
      <c r="BL152" s="213"/>
      <c r="BM152" s="214" t="e">
        <v>#N/A</v>
      </c>
    </row>
    <row r="153" spans="1:65">
      <c r="A153" s="29"/>
      <c r="B153" s="19">
        <v>1</v>
      </c>
      <c r="C153" s="9">
        <v>3</v>
      </c>
      <c r="D153" s="216" t="s">
        <v>109</v>
      </c>
      <c r="E153" s="217" t="s">
        <v>96</v>
      </c>
      <c r="F153" s="228">
        <v>0.5</v>
      </c>
      <c r="G153" s="217" t="s">
        <v>96</v>
      </c>
      <c r="H153" s="216" t="s">
        <v>224</v>
      </c>
      <c r="I153" s="216" t="s">
        <v>97</v>
      </c>
      <c r="J153" s="216">
        <v>0.2</v>
      </c>
      <c r="K153" s="216" t="s">
        <v>111</v>
      </c>
      <c r="L153" s="217" t="s">
        <v>96</v>
      </c>
      <c r="M153" s="216" t="s">
        <v>110</v>
      </c>
      <c r="N153" s="212"/>
      <c r="O153" s="213"/>
      <c r="P153" s="213"/>
      <c r="Q153" s="213"/>
      <c r="R153" s="213"/>
      <c r="S153" s="213"/>
      <c r="T153" s="213"/>
      <c r="U153" s="213"/>
      <c r="V153" s="213"/>
      <c r="W153" s="213"/>
      <c r="X153" s="213"/>
      <c r="Y153" s="213"/>
      <c r="Z153" s="213"/>
      <c r="AA153" s="213"/>
      <c r="AB153" s="213"/>
      <c r="AC153" s="213"/>
      <c r="AD153" s="213"/>
      <c r="AE153" s="213"/>
      <c r="AF153" s="213"/>
      <c r="AG153" s="213"/>
      <c r="AH153" s="213"/>
      <c r="AI153" s="213"/>
      <c r="AJ153" s="213"/>
      <c r="AK153" s="213"/>
      <c r="AL153" s="213"/>
      <c r="AM153" s="213"/>
      <c r="AN153" s="213"/>
      <c r="AO153" s="213"/>
      <c r="AP153" s="213"/>
      <c r="AQ153" s="213"/>
      <c r="AR153" s="213"/>
      <c r="AS153" s="213"/>
      <c r="AT153" s="213"/>
      <c r="AU153" s="213"/>
      <c r="AV153" s="213"/>
      <c r="AW153" s="213"/>
      <c r="AX153" s="213"/>
      <c r="AY153" s="213"/>
      <c r="AZ153" s="213"/>
      <c r="BA153" s="213"/>
      <c r="BB153" s="213"/>
      <c r="BC153" s="213"/>
      <c r="BD153" s="213"/>
      <c r="BE153" s="213"/>
      <c r="BF153" s="213"/>
      <c r="BG153" s="213"/>
      <c r="BH153" s="213"/>
      <c r="BI153" s="213"/>
      <c r="BJ153" s="213"/>
      <c r="BK153" s="213"/>
      <c r="BL153" s="213"/>
      <c r="BM153" s="214">
        <v>16</v>
      </c>
    </row>
    <row r="154" spans="1:65">
      <c r="A154" s="29"/>
      <c r="B154" s="19">
        <v>1</v>
      </c>
      <c r="C154" s="9">
        <v>4</v>
      </c>
      <c r="D154" s="216" t="s">
        <v>109</v>
      </c>
      <c r="E154" s="217" t="s">
        <v>96</v>
      </c>
      <c r="F154" s="216" t="s">
        <v>224</v>
      </c>
      <c r="G154" s="217" t="s">
        <v>96</v>
      </c>
      <c r="H154" s="216" t="s">
        <v>224</v>
      </c>
      <c r="I154" s="216" t="s">
        <v>97</v>
      </c>
      <c r="J154" s="216">
        <v>0.22</v>
      </c>
      <c r="K154" s="216" t="s">
        <v>111</v>
      </c>
      <c r="L154" s="217" t="s">
        <v>96</v>
      </c>
      <c r="M154" s="216" t="s">
        <v>110</v>
      </c>
      <c r="N154" s="212"/>
      <c r="O154" s="213"/>
      <c r="P154" s="213"/>
      <c r="Q154" s="213"/>
      <c r="R154" s="213"/>
      <c r="S154" s="213"/>
      <c r="T154" s="213"/>
      <c r="U154" s="213"/>
      <c r="V154" s="213"/>
      <c r="W154" s="213"/>
      <c r="X154" s="213"/>
      <c r="Y154" s="213"/>
      <c r="Z154" s="213"/>
      <c r="AA154" s="213"/>
      <c r="AB154" s="213"/>
      <c r="AC154" s="213"/>
      <c r="AD154" s="213"/>
      <c r="AE154" s="213"/>
      <c r="AF154" s="213"/>
      <c r="AG154" s="213"/>
      <c r="AH154" s="213"/>
      <c r="AI154" s="213"/>
      <c r="AJ154" s="213"/>
      <c r="AK154" s="213"/>
      <c r="AL154" s="213"/>
      <c r="AM154" s="213"/>
      <c r="AN154" s="213"/>
      <c r="AO154" s="213"/>
      <c r="AP154" s="213"/>
      <c r="AQ154" s="213"/>
      <c r="AR154" s="213"/>
      <c r="AS154" s="213"/>
      <c r="AT154" s="213"/>
      <c r="AU154" s="213"/>
      <c r="AV154" s="213"/>
      <c r="AW154" s="213"/>
      <c r="AX154" s="213"/>
      <c r="AY154" s="213"/>
      <c r="AZ154" s="213"/>
      <c r="BA154" s="213"/>
      <c r="BB154" s="213"/>
      <c r="BC154" s="213"/>
      <c r="BD154" s="213"/>
      <c r="BE154" s="213"/>
      <c r="BF154" s="213"/>
      <c r="BG154" s="213"/>
      <c r="BH154" s="213"/>
      <c r="BI154" s="213"/>
      <c r="BJ154" s="213"/>
      <c r="BK154" s="213"/>
      <c r="BL154" s="213"/>
      <c r="BM154" s="214" t="s">
        <v>96</v>
      </c>
    </row>
    <row r="155" spans="1:65">
      <c r="A155" s="29"/>
      <c r="B155" s="19">
        <v>1</v>
      </c>
      <c r="C155" s="9">
        <v>5</v>
      </c>
      <c r="D155" s="216" t="s">
        <v>109</v>
      </c>
      <c r="E155" s="217" t="s">
        <v>96</v>
      </c>
      <c r="F155" s="216" t="s">
        <v>224</v>
      </c>
      <c r="G155" s="217" t="s">
        <v>96</v>
      </c>
      <c r="H155" s="216" t="s">
        <v>224</v>
      </c>
      <c r="I155" s="216">
        <v>0.2</v>
      </c>
      <c r="J155" s="216">
        <v>0.21</v>
      </c>
      <c r="K155" s="216" t="s">
        <v>111</v>
      </c>
      <c r="L155" s="217" t="s">
        <v>96</v>
      </c>
      <c r="M155" s="216" t="s">
        <v>110</v>
      </c>
      <c r="N155" s="212"/>
      <c r="O155" s="213"/>
      <c r="P155" s="213"/>
      <c r="Q155" s="213"/>
      <c r="R155" s="213"/>
      <c r="S155" s="213"/>
      <c r="T155" s="213"/>
      <c r="U155" s="213"/>
      <c r="V155" s="213"/>
      <c r="W155" s="213"/>
      <c r="X155" s="213"/>
      <c r="Y155" s="213"/>
      <c r="Z155" s="213"/>
      <c r="AA155" s="213"/>
      <c r="AB155" s="213"/>
      <c r="AC155" s="213"/>
      <c r="AD155" s="213"/>
      <c r="AE155" s="213"/>
      <c r="AF155" s="213"/>
      <c r="AG155" s="213"/>
      <c r="AH155" s="213"/>
      <c r="AI155" s="213"/>
      <c r="AJ155" s="213"/>
      <c r="AK155" s="213"/>
      <c r="AL155" s="213"/>
      <c r="AM155" s="213"/>
      <c r="AN155" s="213"/>
      <c r="AO155" s="213"/>
      <c r="AP155" s="213"/>
      <c r="AQ155" s="213"/>
      <c r="AR155" s="213"/>
      <c r="AS155" s="213"/>
      <c r="AT155" s="213"/>
      <c r="AU155" s="213"/>
      <c r="AV155" s="213"/>
      <c r="AW155" s="213"/>
      <c r="AX155" s="213"/>
      <c r="AY155" s="213"/>
      <c r="AZ155" s="213"/>
      <c r="BA155" s="213"/>
      <c r="BB155" s="213"/>
      <c r="BC155" s="213"/>
      <c r="BD155" s="213"/>
      <c r="BE155" s="213"/>
      <c r="BF155" s="213"/>
      <c r="BG155" s="213"/>
      <c r="BH155" s="213"/>
      <c r="BI155" s="213"/>
      <c r="BJ155" s="213"/>
      <c r="BK155" s="213"/>
      <c r="BL155" s="213"/>
      <c r="BM155" s="214">
        <v>83</v>
      </c>
    </row>
    <row r="156" spans="1:65">
      <c r="A156" s="29"/>
      <c r="B156" s="19">
        <v>1</v>
      </c>
      <c r="C156" s="9">
        <v>6</v>
      </c>
      <c r="D156" s="216" t="s">
        <v>109</v>
      </c>
      <c r="E156" s="217" t="s">
        <v>96</v>
      </c>
      <c r="F156" s="216" t="s">
        <v>224</v>
      </c>
      <c r="G156" s="217" t="s">
        <v>96</v>
      </c>
      <c r="H156" s="216" t="s">
        <v>224</v>
      </c>
      <c r="I156" s="216" t="s">
        <v>97</v>
      </c>
      <c r="J156" s="216">
        <v>0.19</v>
      </c>
      <c r="K156" s="216" t="s">
        <v>111</v>
      </c>
      <c r="L156" s="217" t="s">
        <v>96</v>
      </c>
      <c r="M156" s="216" t="s">
        <v>110</v>
      </c>
      <c r="N156" s="212"/>
      <c r="O156" s="213"/>
      <c r="P156" s="213"/>
      <c r="Q156" s="213"/>
      <c r="R156" s="213"/>
      <c r="S156" s="213"/>
      <c r="T156" s="213"/>
      <c r="U156" s="213"/>
      <c r="V156" s="213"/>
      <c r="W156" s="213"/>
      <c r="X156" s="213"/>
      <c r="Y156" s="213"/>
      <c r="Z156" s="213"/>
      <c r="AA156" s="213"/>
      <c r="AB156" s="213"/>
      <c r="AC156" s="213"/>
      <c r="AD156" s="213"/>
      <c r="AE156" s="213"/>
      <c r="AF156" s="213"/>
      <c r="AG156" s="213"/>
      <c r="AH156" s="213"/>
      <c r="AI156" s="213"/>
      <c r="AJ156" s="213"/>
      <c r="AK156" s="213"/>
      <c r="AL156" s="213"/>
      <c r="AM156" s="213"/>
      <c r="AN156" s="213"/>
      <c r="AO156" s="213"/>
      <c r="AP156" s="213"/>
      <c r="AQ156" s="213"/>
      <c r="AR156" s="213"/>
      <c r="AS156" s="213"/>
      <c r="AT156" s="213"/>
      <c r="AU156" s="213"/>
      <c r="AV156" s="213"/>
      <c r="AW156" s="213"/>
      <c r="AX156" s="213"/>
      <c r="AY156" s="213"/>
      <c r="AZ156" s="213"/>
      <c r="BA156" s="213"/>
      <c r="BB156" s="213"/>
      <c r="BC156" s="213"/>
      <c r="BD156" s="213"/>
      <c r="BE156" s="213"/>
      <c r="BF156" s="213"/>
      <c r="BG156" s="213"/>
      <c r="BH156" s="213"/>
      <c r="BI156" s="213"/>
      <c r="BJ156" s="213"/>
      <c r="BK156" s="213"/>
      <c r="BL156" s="213"/>
      <c r="BM156" s="218"/>
    </row>
    <row r="157" spans="1:65">
      <c r="A157" s="29"/>
      <c r="B157" s="20" t="s">
        <v>271</v>
      </c>
      <c r="C157" s="12"/>
      <c r="D157" s="219" t="s">
        <v>647</v>
      </c>
      <c r="E157" s="219" t="s">
        <v>647</v>
      </c>
      <c r="F157" s="219">
        <v>0.5</v>
      </c>
      <c r="G157" s="219" t="s">
        <v>647</v>
      </c>
      <c r="H157" s="219" t="s">
        <v>647</v>
      </c>
      <c r="I157" s="219">
        <v>0.2</v>
      </c>
      <c r="J157" s="219">
        <v>0.20166666666666666</v>
      </c>
      <c r="K157" s="219" t="s">
        <v>647</v>
      </c>
      <c r="L157" s="219" t="s">
        <v>647</v>
      </c>
      <c r="M157" s="219" t="s">
        <v>647</v>
      </c>
      <c r="N157" s="212"/>
      <c r="O157" s="213"/>
      <c r="P157" s="213"/>
      <c r="Q157" s="213"/>
      <c r="R157" s="213"/>
      <c r="S157" s="213"/>
      <c r="T157" s="213"/>
      <c r="U157" s="213"/>
      <c r="V157" s="213"/>
      <c r="W157" s="213"/>
      <c r="X157" s="213"/>
      <c r="Y157" s="213"/>
      <c r="Z157" s="213"/>
      <c r="AA157" s="213"/>
      <c r="AB157" s="213"/>
      <c r="AC157" s="213"/>
      <c r="AD157" s="213"/>
      <c r="AE157" s="213"/>
      <c r="AF157" s="213"/>
      <c r="AG157" s="213"/>
      <c r="AH157" s="213"/>
      <c r="AI157" s="213"/>
      <c r="AJ157" s="213"/>
      <c r="AK157" s="213"/>
      <c r="AL157" s="213"/>
      <c r="AM157" s="213"/>
      <c r="AN157" s="213"/>
      <c r="AO157" s="213"/>
      <c r="AP157" s="213"/>
      <c r="AQ157" s="213"/>
      <c r="AR157" s="213"/>
      <c r="AS157" s="213"/>
      <c r="AT157" s="213"/>
      <c r="AU157" s="213"/>
      <c r="AV157" s="213"/>
      <c r="AW157" s="213"/>
      <c r="AX157" s="213"/>
      <c r="AY157" s="213"/>
      <c r="AZ157" s="213"/>
      <c r="BA157" s="213"/>
      <c r="BB157" s="213"/>
      <c r="BC157" s="213"/>
      <c r="BD157" s="213"/>
      <c r="BE157" s="213"/>
      <c r="BF157" s="213"/>
      <c r="BG157" s="213"/>
      <c r="BH157" s="213"/>
      <c r="BI157" s="213"/>
      <c r="BJ157" s="213"/>
      <c r="BK157" s="213"/>
      <c r="BL157" s="213"/>
      <c r="BM157" s="218"/>
    </row>
    <row r="158" spans="1:65">
      <c r="A158" s="29"/>
      <c r="B158" s="3" t="s">
        <v>272</v>
      </c>
      <c r="C158" s="28"/>
      <c r="D158" s="216" t="s">
        <v>647</v>
      </c>
      <c r="E158" s="216" t="s">
        <v>647</v>
      </c>
      <c r="F158" s="216">
        <v>0.5</v>
      </c>
      <c r="G158" s="216" t="s">
        <v>647</v>
      </c>
      <c r="H158" s="216" t="s">
        <v>647</v>
      </c>
      <c r="I158" s="216">
        <v>0.2</v>
      </c>
      <c r="J158" s="216">
        <v>0.2</v>
      </c>
      <c r="K158" s="216" t="s">
        <v>647</v>
      </c>
      <c r="L158" s="216" t="s">
        <v>647</v>
      </c>
      <c r="M158" s="216" t="s">
        <v>647</v>
      </c>
      <c r="N158" s="212"/>
      <c r="O158" s="213"/>
      <c r="P158" s="213"/>
      <c r="Q158" s="213"/>
      <c r="R158" s="213"/>
      <c r="S158" s="213"/>
      <c r="T158" s="213"/>
      <c r="U158" s="213"/>
      <c r="V158" s="213"/>
      <c r="W158" s="213"/>
      <c r="X158" s="213"/>
      <c r="Y158" s="213"/>
      <c r="Z158" s="213"/>
      <c r="AA158" s="213"/>
      <c r="AB158" s="213"/>
      <c r="AC158" s="213"/>
      <c r="AD158" s="213"/>
      <c r="AE158" s="213"/>
      <c r="AF158" s="213"/>
      <c r="AG158" s="213"/>
      <c r="AH158" s="213"/>
      <c r="AI158" s="213"/>
      <c r="AJ158" s="213"/>
      <c r="AK158" s="213"/>
      <c r="AL158" s="213"/>
      <c r="AM158" s="213"/>
      <c r="AN158" s="213"/>
      <c r="AO158" s="213"/>
      <c r="AP158" s="213"/>
      <c r="AQ158" s="213"/>
      <c r="AR158" s="213"/>
      <c r="AS158" s="213"/>
      <c r="AT158" s="213"/>
      <c r="AU158" s="213"/>
      <c r="AV158" s="213"/>
      <c r="AW158" s="213"/>
      <c r="AX158" s="213"/>
      <c r="AY158" s="213"/>
      <c r="AZ158" s="213"/>
      <c r="BA158" s="213"/>
      <c r="BB158" s="213"/>
      <c r="BC158" s="213"/>
      <c r="BD158" s="213"/>
      <c r="BE158" s="213"/>
      <c r="BF158" s="213"/>
      <c r="BG158" s="213"/>
      <c r="BH158" s="213"/>
      <c r="BI158" s="213"/>
      <c r="BJ158" s="213"/>
      <c r="BK158" s="213"/>
      <c r="BL158" s="213"/>
      <c r="BM158" s="218"/>
    </row>
    <row r="159" spans="1:65">
      <c r="A159" s="29"/>
      <c r="B159" s="3" t="s">
        <v>273</v>
      </c>
      <c r="C159" s="28"/>
      <c r="D159" s="216" t="s">
        <v>647</v>
      </c>
      <c r="E159" s="216" t="s">
        <v>647</v>
      </c>
      <c r="F159" s="216" t="s">
        <v>647</v>
      </c>
      <c r="G159" s="216" t="s">
        <v>647</v>
      </c>
      <c r="H159" s="216" t="s">
        <v>647</v>
      </c>
      <c r="I159" s="216" t="s">
        <v>647</v>
      </c>
      <c r="J159" s="216">
        <v>1.1690451944500118E-2</v>
      </c>
      <c r="K159" s="216" t="s">
        <v>647</v>
      </c>
      <c r="L159" s="216" t="s">
        <v>647</v>
      </c>
      <c r="M159" s="216" t="s">
        <v>647</v>
      </c>
      <c r="N159" s="212"/>
      <c r="O159" s="213"/>
      <c r="P159" s="213"/>
      <c r="Q159" s="213"/>
      <c r="R159" s="213"/>
      <c r="S159" s="213"/>
      <c r="T159" s="213"/>
      <c r="U159" s="213"/>
      <c r="V159" s="213"/>
      <c r="W159" s="213"/>
      <c r="X159" s="213"/>
      <c r="Y159" s="213"/>
      <c r="Z159" s="213"/>
      <c r="AA159" s="213"/>
      <c r="AB159" s="213"/>
      <c r="AC159" s="213"/>
      <c r="AD159" s="213"/>
      <c r="AE159" s="213"/>
      <c r="AF159" s="213"/>
      <c r="AG159" s="213"/>
      <c r="AH159" s="213"/>
      <c r="AI159" s="213"/>
      <c r="AJ159" s="213"/>
      <c r="AK159" s="213"/>
      <c r="AL159" s="213"/>
      <c r="AM159" s="213"/>
      <c r="AN159" s="213"/>
      <c r="AO159" s="213"/>
      <c r="AP159" s="213"/>
      <c r="AQ159" s="213"/>
      <c r="AR159" s="213"/>
      <c r="AS159" s="213"/>
      <c r="AT159" s="213"/>
      <c r="AU159" s="213"/>
      <c r="AV159" s="213"/>
      <c r="AW159" s="213"/>
      <c r="AX159" s="213"/>
      <c r="AY159" s="213"/>
      <c r="AZ159" s="213"/>
      <c r="BA159" s="213"/>
      <c r="BB159" s="213"/>
      <c r="BC159" s="213"/>
      <c r="BD159" s="213"/>
      <c r="BE159" s="213"/>
      <c r="BF159" s="213"/>
      <c r="BG159" s="213"/>
      <c r="BH159" s="213"/>
      <c r="BI159" s="213"/>
      <c r="BJ159" s="213"/>
      <c r="BK159" s="213"/>
      <c r="BL159" s="213"/>
      <c r="BM159" s="218"/>
    </row>
    <row r="160" spans="1:65">
      <c r="A160" s="29"/>
      <c r="B160" s="3" t="s">
        <v>86</v>
      </c>
      <c r="C160" s="28"/>
      <c r="D160" s="13" t="s">
        <v>647</v>
      </c>
      <c r="E160" s="13" t="s">
        <v>647</v>
      </c>
      <c r="F160" s="13" t="s">
        <v>647</v>
      </c>
      <c r="G160" s="13" t="s">
        <v>647</v>
      </c>
      <c r="H160" s="13" t="s">
        <v>647</v>
      </c>
      <c r="I160" s="13" t="s">
        <v>647</v>
      </c>
      <c r="J160" s="13">
        <v>5.7969183195868357E-2</v>
      </c>
      <c r="K160" s="13" t="s">
        <v>647</v>
      </c>
      <c r="L160" s="13" t="s">
        <v>647</v>
      </c>
      <c r="M160" s="13" t="s">
        <v>647</v>
      </c>
      <c r="N160" s="147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3"/>
    </row>
    <row r="161" spans="1:65">
      <c r="A161" s="29"/>
      <c r="B161" s="3" t="s">
        <v>274</v>
      </c>
      <c r="C161" s="28"/>
      <c r="D161" s="13" t="s">
        <v>647</v>
      </c>
      <c r="E161" s="13" t="s">
        <v>647</v>
      </c>
      <c r="F161" s="13" t="s">
        <v>647</v>
      </c>
      <c r="G161" s="13" t="s">
        <v>647</v>
      </c>
      <c r="H161" s="13" t="s">
        <v>647</v>
      </c>
      <c r="I161" s="13" t="s">
        <v>647</v>
      </c>
      <c r="J161" s="13" t="s">
        <v>647</v>
      </c>
      <c r="K161" s="13" t="s">
        <v>647</v>
      </c>
      <c r="L161" s="13" t="s">
        <v>647</v>
      </c>
      <c r="M161" s="13" t="s">
        <v>647</v>
      </c>
      <c r="N161" s="147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3"/>
    </row>
    <row r="162" spans="1:65">
      <c r="A162" s="29"/>
      <c r="B162" s="45" t="s">
        <v>275</v>
      </c>
      <c r="C162" s="46"/>
      <c r="D162" s="44">
        <v>0.42</v>
      </c>
      <c r="E162" s="44">
        <v>5.22</v>
      </c>
      <c r="F162" s="44">
        <v>0.42</v>
      </c>
      <c r="G162" s="44">
        <v>5.22</v>
      </c>
      <c r="H162" s="44">
        <v>0.47</v>
      </c>
      <c r="I162" s="44">
        <v>0.63</v>
      </c>
      <c r="J162" s="44">
        <v>0.53</v>
      </c>
      <c r="K162" s="44">
        <v>0.71</v>
      </c>
      <c r="L162" s="44">
        <v>5.22</v>
      </c>
      <c r="M162" s="44">
        <v>2.2200000000000002</v>
      </c>
      <c r="N162" s="147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3"/>
    </row>
    <row r="163" spans="1:65">
      <c r="B163" s="3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BM163" s="53"/>
    </row>
    <row r="164" spans="1:65" ht="15">
      <c r="B164" s="8" t="s">
        <v>559</v>
      </c>
      <c r="BM164" s="27" t="s">
        <v>66</v>
      </c>
    </row>
    <row r="165" spans="1:65" ht="15">
      <c r="A165" s="24" t="s">
        <v>22</v>
      </c>
      <c r="B165" s="18" t="s">
        <v>118</v>
      </c>
      <c r="C165" s="15" t="s">
        <v>119</v>
      </c>
      <c r="D165" s="16" t="s">
        <v>244</v>
      </c>
      <c r="E165" s="17" t="s">
        <v>244</v>
      </c>
      <c r="F165" s="17" t="s">
        <v>244</v>
      </c>
      <c r="G165" s="17" t="s">
        <v>244</v>
      </c>
      <c r="H165" s="17" t="s">
        <v>244</v>
      </c>
      <c r="I165" s="17" t="s">
        <v>244</v>
      </c>
      <c r="J165" s="17" t="s">
        <v>244</v>
      </c>
      <c r="K165" s="17" t="s">
        <v>244</v>
      </c>
      <c r="L165" s="17" t="s">
        <v>244</v>
      </c>
      <c r="M165" s="17" t="s">
        <v>244</v>
      </c>
      <c r="N165" s="17" t="s">
        <v>244</v>
      </c>
      <c r="O165" s="17" t="s">
        <v>244</v>
      </c>
      <c r="P165" s="147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7">
        <v>1</v>
      </c>
    </row>
    <row r="166" spans="1:65">
      <c r="A166" s="29"/>
      <c r="B166" s="19" t="s">
        <v>245</v>
      </c>
      <c r="C166" s="9" t="s">
        <v>245</v>
      </c>
      <c r="D166" s="145" t="s">
        <v>247</v>
      </c>
      <c r="E166" s="146" t="s">
        <v>287</v>
      </c>
      <c r="F166" s="146" t="s">
        <v>251</v>
      </c>
      <c r="G166" s="146" t="s">
        <v>252</v>
      </c>
      <c r="H166" s="146" t="s">
        <v>254</v>
      </c>
      <c r="I166" s="146" t="s">
        <v>256</v>
      </c>
      <c r="J166" s="146" t="s">
        <v>257</v>
      </c>
      <c r="K166" s="146" t="s">
        <v>260</v>
      </c>
      <c r="L166" s="146" t="s">
        <v>261</v>
      </c>
      <c r="M166" s="146" t="s">
        <v>262</v>
      </c>
      <c r="N166" s="146" t="s">
        <v>263</v>
      </c>
      <c r="O166" s="146" t="s">
        <v>290</v>
      </c>
      <c r="P166" s="147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7" t="s">
        <v>3</v>
      </c>
    </row>
    <row r="167" spans="1:65">
      <c r="A167" s="29"/>
      <c r="B167" s="19"/>
      <c r="C167" s="9"/>
      <c r="D167" s="10" t="s">
        <v>303</v>
      </c>
      <c r="E167" s="11" t="s">
        <v>103</v>
      </c>
      <c r="F167" s="11" t="s">
        <v>103</v>
      </c>
      <c r="G167" s="11" t="s">
        <v>99</v>
      </c>
      <c r="H167" s="11" t="s">
        <v>103</v>
      </c>
      <c r="I167" s="11" t="s">
        <v>303</v>
      </c>
      <c r="J167" s="11" t="s">
        <v>103</v>
      </c>
      <c r="K167" s="11" t="s">
        <v>103</v>
      </c>
      <c r="L167" s="11" t="s">
        <v>303</v>
      </c>
      <c r="M167" s="11" t="s">
        <v>100</v>
      </c>
      <c r="N167" s="11" t="s">
        <v>99</v>
      </c>
      <c r="O167" s="11" t="s">
        <v>303</v>
      </c>
      <c r="P167" s="147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7">
        <v>1</v>
      </c>
    </row>
    <row r="168" spans="1:65">
      <c r="A168" s="29"/>
      <c r="B168" s="19"/>
      <c r="C168" s="9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147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7">
        <v>2</v>
      </c>
    </row>
    <row r="169" spans="1:65">
      <c r="A169" s="29"/>
      <c r="B169" s="18">
        <v>1</v>
      </c>
      <c r="C169" s="14">
        <v>1</v>
      </c>
      <c r="D169" s="210">
        <v>42.2</v>
      </c>
      <c r="E169" s="220">
        <v>56</v>
      </c>
      <c r="F169" s="210">
        <v>47.562871000000008</v>
      </c>
      <c r="G169" s="210">
        <v>46.5</v>
      </c>
      <c r="H169" s="210">
        <v>40.700000000000003</v>
      </c>
      <c r="I169" s="210">
        <v>44.1</v>
      </c>
      <c r="J169" s="210">
        <v>42.5</v>
      </c>
      <c r="K169" s="210">
        <v>45</v>
      </c>
      <c r="L169" s="210">
        <v>43.37</v>
      </c>
      <c r="M169" s="210">
        <v>48.670591970171408</v>
      </c>
      <c r="N169" s="210">
        <v>46</v>
      </c>
      <c r="O169" s="210">
        <v>43.9</v>
      </c>
      <c r="P169" s="212"/>
      <c r="Q169" s="213"/>
      <c r="R169" s="213"/>
      <c r="S169" s="213"/>
      <c r="T169" s="213"/>
      <c r="U169" s="213"/>
      <c r="V169" s="213"/>
      <c r="W169" s="213"/>
      <c r="X169" s="213"/>
      <c r="Y169" s="213"/>
      <c r="Z169" s="213"/>
      <c r="AA169" s="213"/>
      <c r="AB169" s="213"/>
      <c r="AC169" s="213"/>
      <c r="AD169" s="213"/>
      <c r="AE169" s="213"/>
      <c r="AF169" s="213"/>
      <c r="AG169" s="213"/>
      <c r="AH169" s="213"/>
      <c r="AI169" s="213"/>
      <c r="AJ169" s="213"/>
      <c r="AK169" s="213"/>
      <c r="AL169" s="213"/>
      <c r="AM169" s="213"/>
      <c r="AN169" s="213"/>
      <c r="AO169" s="213"/>
      <c r="AP169" s="213"/>
      <c r="AQ169" s="213"/>
      <c r="AR169" s="213"/>
      <c r="AS169" s="213"/>
      <c r="AT169" s="213"/>
      <c r="AU169" s="213"/>
      <c r="AV169" s="213"/>
      <c r="AW169" s="213"/>
      <c r="AX169" s="213"/>
      <c r="AY169" s="213"/>
      <c r="AZ169" s="213"/>
      <c r="BA169" s="213"/>
      <c r="BB169" s="213"/>
      <c r="BC169" s="213"/>
      <c r="BD169" s="213"/>
      <c r="BE169" s="213"/>
      <c r="BF169" s="213"/>
      <c r="BG169" s="213"/>
      <c r="BH169" s="213"/>
      <c r="BI169" s="213"/>
      <c r="BJ169" s="213"/>
      <c r="BK169" s="213"/>
      <c r="BL169" s="213"/>
      <c r="BM169" s="214">
        <v>1</v>
      </c>
    </row>
    <row r="170" spans="1:65">
      <c r="A170" s="29"/>
      <c r="B170" s="19">
        <v>1</v>
      </c>
      <c r="C170" s="9">
        <v>2</v>
      </c>
      <c r="D170" s="216">
        <v>41.9</v>
      </c>
      <c r="E170" s="216">
        <v>48</v>
      </c>
      <c r="F170" s="216">
        <v>47.890096</v>
      </c>
      <c r="G170" s="216">
        <v>45.4</v>
      </c>
      <c r="H170" s="216">
        <v>41.7</v>
      </c>
      <c r="I170" s="216">
        <v>43.1</v>
      </c>
      <c r="J170" s="216">
        <v>42.8</v>
      </c>
      <c r="K170" s="216">
        <v>45.7</v>
      </c>
      <c r="L170" s="216">
        <v>44.06</v>
      </c>
      <c r="M170" s="216">
        <v>50.748673724309022</v>
      </c>
      <c r="N170" s="216">
        <v>46</v>
      </c>
      <c r="O170" s="216">
        <v>45.5</v>
      </c>
      <c r="P170" s="212"/>
      <c r="Q170" s="213"/>
      <c r="R170" s="213"/>
      <c r="S170" s="213"/>
      <c r="T170" s="213"/>
      <c r="U170" s="213"/>
      <c r="V170" s="213"/>
      <c r="W170" s="213"/>
      <c r="X170" s="213"/>
      <c r="Y170" s="213"/>
      <c r="Z170" s="213"/>
      <c r="AA170" s="213"/>
      <c r="AB170" s="213"/>
      <c r="AC170" s="213"/>
      <c r="AD170" s="213"/>
      <c r="AE170" s="213"/>
      <c r="AF170" s="213"/>
      <c r="AG170" s="213"/>
      <c r="AH170" s="213"/>
      <c r="AI170" s="213"/>
      <c r="AJ170" s="213"/>
      <c r="AK170" s="213"/>
      <c r="AL170" s="213"/>
      <c r="AM170" s="213"/>
      <c r="AN170" s="213"/>
      <c r="AO170" s="213"/>
      <c r="AP170" s="213"/>
      <c r="AQ170" s="213"/>
      <c r="AR170" s="213"/>
      <c r="AS170" s="213"/>
      <c r="AT170" s="213"/>
      <c r="AU170" s="213"/>
      <c r="AV170" s="213"/>
      <c r="AW170" s="213"/>
      <c r="AX170" s="213"/>
      <c r="AY170" s="213"/>
      <c r="AZ170" s="213"/>
      <c r="BA170" s="213"/>
      <c r="BB170" s="213"/>
      <c r="BC170" s="213"/>
      <c r="BD170" s="213"/>
      <c r="BE170" s="213"/>
      <c r="BF170" s="213"/>
      <c r="BG170" s="213"/>
      <c r="BH170" s="213"/>
      <c r="BI170" s="213"/>
      <c r="BJ170" s="213"/>
      <c r="BK170" s="213"/>
      <c r="BL170" s="213"/>
      <c r="BM170" s="214">
        <v>17</v>
      </c>
    </row>
    <row r="171" spans="1:65">
      <c r="A171" s="29"/>
      <c r="B171" s="19">
        <v>1</v>
      </c>
      <c r="C171" s="9">
        <v>3</v>
      </c>
      <c r="D171" s="216">
        <v>40.6</v>
      </c>
      <c r="E171" s="228">
        <v>56</v>
      </c>
      <c r="F171" s="216">
        <v>47.405357000000002</v>
      </c>
      <c r="G171" s="216">
        <v>42.7</v>
      </c>
      <c r="H171" s="216">
        <v>40.6</v>
      </c>
      <c r="I171" s="216">
        <v>43.3</v>
      </c>
      <c r="J171" s="216">
        <v>41.3</v>
      </c>
      <c r="K171" s="216">
        <v>44.7</v>
      </c>
      <c r="L171" s="216">
        <v>43.52</v>
      </c>
      <c r="M171" s="216">
        <v>48.533066125183943</v>
      </c>
      <c r="N171" s="216">
        <v>50</v>
      </c>
      <c r="O171" s="216">
        <v>44.9</v>
      </c>
      <c r="P171" s="212"/>
      <c r="Q171" s="213"/>
      <c r="R171" s="213"/>
      <c r="S171" s="213"/>
      <c r="T171" s="213"/>
      <c r="U171" s="213"/>
      <c r="V171" s="213"/>
      <c r="W171" s="213"/>
      <c r="X171" s="213"/>
      <c r="Y171" s="213"/>
      <c r="Z171" s="213"/>
      <c r="AA171" s="213"/>
      <c r="AB171" s="213"/>
      <c r="AC171" s="213"/>
      <c r="AD171" s="213"/>
      <c r="AE171" s="213"/>
      <c r="AF171" s="213"/>
      <c r="AG171" s="213"/>
      <c r="AH171" s="213"/>
      <c r="AI171" s="213"/>
      <c r="AJ171" s="213"/>
      <c r="AK171" s="213"/>
      <c r="AL171" s="213"/>
      <c r="AM171" s="213"/>
      <c r="AN171" s="213"/>
      <c r="AO171" s="213"/>
      <c r="AP171" s="213"/>
      <c r="AQ171" s="213"/>
      <c r="AR171" s="213"/>
      <c r="AS171" s="213"/>
      <c r="AT171" s="213"/>
      <c r="AU171" s="213"/>
      <c r="AV171" s="213"/>
      <c r="AW171" s="213"/>
      <c r="AX171" s="213"/>
      <c r="AY171" s="213"/>
      <c r="AZ171" s="213"/>
      <c r="BA171" s="213"/>
      <c r="BB171" s="213"/>
      <c r="BC171" s="213"/>
      <c r="BD171" s="213"/>
      <c r="BE171" s="213"/>
      <c r="BF171" s="213"/>
      <c r="BG171" s="213"/>
      <c r="BH171" s="213"/>
      <c r="BI171" s="213"/>
      <c r="BJ171" s="213"/>
      <c r="BK171" s="213"/>
      <c r="BL171" s="213"/>
      <c r="BM171" s="214">
        <v>16</v>
      </c>
    </row>
    <row r="172" spans="1:65">
      <c r="A172" s="29"/>
      <c r="B172" s="19">
        <v>1</v>
      </c>
      <c r="C172" s="9">
        <v>4</v>
      </c>
      <c r="D172" s="216">
        <v>41.4</v>
      </c>
      <c r="E172" s="216">
        <v>47</v>
      </c>
      <c r="F172" s="216">
        <v>47.476182000000001</v>
      </c>
      <c r="G172" s="216">
        <v>46.5</v>
      </c>
      <c r="H172" s="216">
        <v>39.6</v>
      </c>
      <c r="I172" s="216">
        <v>43.8</v>
      </c>
      <c r="J172" s="216">
        <v>43.1</v>
      </c>
      <c r="K172" s="216">
        <v>44.4</v>
      </c>
      <c r="L172" s="216">
        <v>44.78</v>
      </c>
      <c r="M172" s="216">
        <v>44.820445635083644</v>
      </c>
      <c r="N172" s="216">
        <v>46</v>
      </c>
      <c r="O172" s="216">
        <v>43.4</v>
      </c>
      <c r="P172" s="212"/>
      <c r="Q172" s="213"/>
      <c r="R172" s="213"/>
      <c r="S172" s="213"/>
      <c r="T172" s="213"/>
      <c r="U172" s="213"/>
      <c r="V172" s="213"/>
      <c r="W172" s="213"/>
      <c r="X172" s="213"/>
      <c r="Y172" s="213"/>
      <c r="Z172" s="213"/>
      <c r="AA172" s="213"/>
      <c r="AB172" s="213"/>
      <c r="AC172" s="213"/>
      <c r="AD172" s="213"/>
      <c r="AE172" s="213"/>
      <c r="AF172" s="213"/>
      <c r="AG172" s="213"/>
      <c r="AH172" s="213"/>
      <c r="AI172" s="213"/>
      <c r="AJ172" s="213"/>
      <c r="AK172" s="213"/>
      <c r="AL172" s="213"/>
      <c r="AM172" s="213"/>
      <c r="AN172" s="213"/>
      <c r="AO172" s="213"/>
      <c r="AP172" s="213"/>
      <c r="AQ172" s="213"/>
      <c r="AR172" s="213"/>
      <c r="AS172" s="213"/>
      <c r="AT172" s="213"/>
      <c r="AU172" s="213"/>
      <c r="AV172" s="213"/>
      <c r="AW172" s="213"/>
      <c r="AX172" s="213"/>
      <c r="AY172" s="213"/>
      <c r="AZ172" s="213"/>
      <c r="BA172" s="213"/>
      <c r="BB172" s="213"/>
      <c r="BC172" s="213"/>
      <c r="BD172" s="213"/>
      <c r="BE172" s="213"/>
      <c r="BF172" s="213"/>
      <c r="BG172" s="213"/>
      <c r="BH172" s="213"/>
      <c r="BI172" s="213"/>
      <c r="BJ172" s="213"/>
      <c r="BK172" s="213"/>
      <c r="BL172" s="213"/>
      <c r="BM172" s="214">
        <v>44.559437017213362</v>
      </c>
    </row>
    <row r="173" spans="1:65">
      <c r="A173" s="29"/>
      <c r="B173" s="19">
        <v>1</v>
      </c>
      <c r="C173" s="9">
        <v>5</v>
      </c>
      <c r="D173" s="216">
        <v>41.9</v>
      </c>
      <c r="E173" s="216">
        <v>45</v>
      </c>
      <c r="F173" s="216">
        <v>47.672759999999997</v>
      </c>
      <c r="G173" s="216">
        <v>45</v>
      </c>
      <c r="H173" s="216">
        <v>40.200000000000003</v>
      </c>
      <c r="I173" s="216">
        <v>43.7</v>
      </c>
      <c r="J173" s="216">
        <v>42.5</v>
      </c>
      <c r="K173" s="216">
        <v>44.8</v>
      </c>
      <c r="L173" s="216">
        <v>45.07</v>
      </c>
      <c r="M173" s="216">
        <v>47.323952759456205</v>
      </c>
      <c r="N173" s="216">
        <v>44</v>
      </c>
      <c r="O173" s="216">
        <v>44.2</v>
      </c>
      <c r="P173" s="212"/>
      <c r="Q173" s="213"/>
      <c r="R173" s="213"/>
      <c r="S173" s="213"/>
      <c r="T173" s="213"/>
      <c r="U173" s="213"/>
      <c r="V173" s="213"/>
      <c r="W173" s="213"/>
      <c r="X173" s="213"/>
      <c r="Y173" s="213"/>
      <c r="Z173" s="213"/>
      <c r="AA173" s="213"/>
      <c r="AB173" s="213"/>
      <c r="AC173" s="213"/>
      <c r="AD173" s="213"/>
      <c r="AE173" s="213"/>
      <c r="AF173" s="213"/>
      <c r="AG173" s="213"/>
      <c r="AH173" s="213"/>
      <c r="AI173" s="213"/>
      <c r="AJ173" s="213"/>
      <c r="AK173" s="213"/>
      <c r="AL173" s="213"/>
      <c r="AM173" s="213"/>
      <c r="AN173" s="213"/>
      <c r="AO173" s="213"/>
      <c r="AP173" s="213"/>
      <c r="AQ173" s="213"/>
      <c r="AR173" s="213"/>
      <c r="AS173" s="213"/>
      <c r="AT173" s="213"/>
      <c r="AU173" s="213"/>
      <c r="AV173" s="213"/>
      <c r="AW173" s="213"/>
      <c r="AX173" s="213"/>
      <c r="AY173" s="213"/>
      <c r="AZ173" s="213"/>
      <c r="BA173" s="213"/>
      <c r="BB173" s="213"/>
      <c r="BC173" s="213"/>
      <c r="BD173" s="213"/>
      <c r="BE173" s="213"/>
      <c r="BF173" s="213"/>
      <c r="BG173" s="213"/>
      <c r="BH173" s="213"/>
      <c r="BI173" s="213"/>
      <c r="BJ173" s="213"/>
      <c r="BK173" s="213"/>
      <c r="BL173" s="213"/>
      <c r="BM173" s="214">
        <v>84</v>
      </c>
    </row>
    <row r="174" spans="1:65">
      <c r="A174" s="29"/>
      <c r="B174" s="19">
        <v>1</v>
      </c>
      <c r="C174" s="9">
        <v>6</v>
      </c>
      <c r="D174" s="216">
        <v>41.6</v>
      </c>
      <c r="E174" s="216">
        <v>45</v>
      </c>
      <c r="F174" s="216">
        <v>47.629421999999998</v>
      </c>
      <c r="G174" s="216">
        <v>46.1</v>
      </c>
      <c r="H174" s="216">
        <v>40.700000000000003</v>
      </c>
      <c r="I174" s="216">
        <v>44</v>
      </c>
      <c r="J174" s="216">
        <v>43.4</v>
      </c>
      <c r="K174" s="216">
        <v>43.9</v>
      </c>
      <c r="L174" s="216">
        <v>43.58</v>
      </c>
      <c r="M174" s="216">
        <v>47.266047025157782</v>
      </c>
      <c r="N174" s="216">
        <v>43</v>
      </c>
      <c r="O174" s="216">
        <v>45.1</v>
      </c>
      <c r="P174" s="212"/>
      <c r="Q174" s="213"/>
      <c r="R174" s="213"/>
      <c r="S174" s="213"/>
      <c r="T174" s="213"/>
      <c r="U174" s="213"/>
      <c r="V174" s="213"/>
      <c r="W174" s="213"/>
      <c r="X174" s="213"/>
      <c r="Y174" s="213"/>
      <c r="Z174" s="213"/>
      <c r="AA174" s="213"/>
      <c r="AB174" s="213"/>
      <c r="AC174" s="213"/>
      <c r="AD174" s="213"/>
      <c r="AE174" s="213"/>
      <c r="AF174" s="213"/>
      <c r="AG174" s="213"/>
      <c r="AH174" s="213"/>
      <c r="AI174" s="213"/>
      <c r="AJ174" s="213"/>
      <c r="AK174" s="213"/>
      <c r="AL174" s="213"/>
      <c r="AM174" s="213"/>
      <c r="AN174" s="213"/>
      <c r="AO174" s="213"/>
      <c r="AP174" s="213"/>
      <c r="AQ174" s="213"/>
      <c r="AR174" s="213"/>
      <c r="AS174" s="213"/>
      <c r="AT174" s="213"/>
      <c r="AU174" s="213"/>
      <c r="AV174" s="213"/>
      <c r="AW174" s="213"/>
      <c r="AX174" s="213"/>
      <c r="AY174" s="213"/>
      <c r="AZ174" s="213"/>
      <c r="BA174" s="213"/>
      <c r="BB174" s="213"/>
      <c r="BC174" s="213"/>
      <c r="BD174" s="213"/>
      <c r="BE174" s="213"/>
      <c r="BF174" s="213"/>
      <c r="BG174" s="213"/>
      <c r="BH174" s="213"/>
      <c r="BI174" s="213"/>
      <c r="BJ174" s="213"/>
      <c r="BK174" s="213"/>
      <c r="BL174" s="213"/>
      <c r="BM174" s="218"/>
    </row>
    <row r="175" spans="1:65">
      <c r="A175" s="29"/>
      <c r="B175" s="20" t="s">
        <v>271</v>
      </c>
      <c r="C175" s="12"/>
      <c r="D175" s="219">
        <v>41.6</v>
      </c>
      <c r="E175" s="219">
        <v>49.5</v>
      </c>
      <c r="F175" s="219">
        <v>47.606114666666663</v>
      </c>
      <c r="G175" s="219">
        <v>45.366666666666674</v>
      </c>
      <c r="H175" s="219">
        <v>40.583333333333336</v>
      </c>
      <c r="I175" s="219">
        <v>43.666666666666664</v>
      </c>
      <c r="J175" s="219">
        <v>42.6</v>
      </c>
      <c r="K175" s="219">
        <v>44.75</v>
      </c>
      <c r="L175" s="219">
        <v>44.063333333333333</v>
      </c>
      <c r="M175" s="219">
        <v>47.893796206560332</v>
      </c>
      <c r="N175" s="219">
        <v>45.833333333333336</v>
      </c>
      <c r="O175" s="219">
        <v>44.500000000000007</v>
      </c>
      <c r="P175" s="212"/>
      <c r="Q175" s="213"/>
      <c r="R175" s="213"/>
      <c r="S175" s="213"/>
      <c r="T175" s="213"/>
      <c r="U175" s="213"/>
      <c r="V175" s="213"/>
      <c r="W175" s="213"/>
      <c r="X175" s="213"/>
      <c r="Y175" s="213"/>
      <c r="Z175" s="213"/>
      <c r="AA175" s="213"/>
      <c r="AB175" s="213"/>
      <c r="AC175" s="213"/>
      <c r="AD175" s="213"/>
      <c r="AE175" s="213"/>
      <c r="AF175" s="213"/>
      <c r="AG175" s="213"/>
      <c r="AH175" s="213"/>
      <c r="AI175" s="213"/>
      <c r="AJ175" s="213"/>
      <c r="AK175" s="213"/>
      <c r="AL175" s="213"/>
      <c r="AM175" s="213"/>
      <c r="AN175" s="213"/>
      <c r="AO175" s="213"/>
      <c r="AP175" s="213"/>
      <c r="AQ175" s="213"/>
      <c r="AR175" s="213"/>
      <c r="AS175" s="213"/>
      <c r="AT175" s="213"/>
      <c r="AU175" s="213"/>
      <c r="AV175" s="213"/>
      <c r="AW175" s="213"/>
      <c r="AX175" s="213"/>
      <c r="AY175" s="213"/>
      <c r="AZ175" s="213"/>
      <c r="BA175" s="213"/>
      <c r="BB175" s="213"/>
      <c r="BC175" s="213"/>
      <c r="BD175" s="213"/>
      <c r="BE175" s="213"/>
      <c r="BF175" s="213"/>
      <c r="BG175" s="213"/>
      <c r="BH175" s="213"/>
      <c r="BI175" s="213"/>
      <c r="BJ175" s="213"/>
      <c r="BK175" s="213"/>
      <c r="BL175" s="213"/>
      <c r="BM175" s="218"/>
    </row>
    <row r="176" spans="1:65">
      <c r="A176" s="29"/>
      <c r="B176" s="3" t="s">
        <v>272</v>
      </c>
      <c r="C176" s="28"/>
      <c r="D176" s="216">
        <v>41.75</v>
      </c>
      <c r="E176" s="216">
        <v>47.5</v>
      </c>
      <c r="F176" s="216">
        <v>47.596146500000003</v>
      </c>
      <c r="G176" s="216">
        <v>45.75</v>
      </c>
      <c r="H176" s="216">
        <v>40.650000000000006</v>
      </c>
      <c r="I176" s="216">
        <v>43.75</v>
      </c>
      <c r="J176" s="216">
        <v>42.65</v>
      </c>
      <c r="K176" s="216">
        <v>44.75</v>
      </c>
      <c r="L176" s="216">
        <v>43.82</v>
      </c>
      <c r="M176" s="216">
        <v>47.928509442320077</v>
      </c>
      <c r="N176" s="216">
        <v>46</v>
      </c>
      <c r="O176" s="216">
        <v>44.55</v>
      </c>
      <c r="P176" s="212"/>
      <c r="Q176" s="213"/>
      <c r="R176" s="213"/>
      <c r="S176" s="213"/>
      <c r="T176" s="213"/>
      <c r="U176" s="213"/>
      <c r="V176" s="213"/>
      <c r="W176" s="213"/>
      <c r="X176" s="213"/>
      <c r="Y176" s="213"/>
      <c r="Z176" s="213"/>
      <c r="AA176" s="213"/>
      <c r="AB176" s="213"/>
      <c r="AC176" s="213"/>
      <c r="AD176" s="213"/>
      <c r="AE176" s="213"/>
      <c r="AF176" s="213"/>
      <c r="AG176" s="213"/>
      <c r="AH176" s="213"/>
      <c r="AI176" s="213"/>
      <c r="AJ176" s="213"/>
      <c r="AK176" s="213"/>
      <c r="AL176" s="213"/>
      <c r="AM176" s="213"/>
      <c r="AN176" s="213"/>
      <c r="AO176" s="213"/>
      <c r="AP176" s="213"/>
      <c r="AQ176" s="213"/>
      <c r="AR176" s="213"/>
      <c r="AS176" s="213"/>
      <c r="AT176" s="213"/>
      <c r="AU176" s="213"/>
      <c r="AV176" s="213"/>
      <c r="AW176" s="213"/>
      <c r="AX176" s="213"/>
      <c r="AY176" s="213"/>
      <c r="AZ176" s="213"/>
      <c r="BA176" s="213"/>
      <c r="BB176" s="213"/>
      <c r="BC176" s="213"/>
      <c r="BD176" s="213"/>
      <c r="BE176" s="213"/>
      <c r="BF176" s="213"/>
      <c r="BG176" s="213"/>
      <c r="BH176" s="213"/>
      <c r="BI176" s="213"/>
      <c r="BJ176" s="213"/>
      <c r="BK176" s="213"/>
      <c r="BL176" s="213"/>
      <c r="BM176" s="218"/>
    </row>
    <row r="177" spans="1:65">
      <c r="A177" s="29"/>
      <c r="B177" s="3" t="s">
        <v>273</v>
      </c>
      <c r="C177" s="28"/>
      <c r="D177" s="23">
        <v>0.56213877290220771</v>
      </c>
      <c r="E177" s="23">
        <v>5.1672042731055257</v>
      </c>
      <c r="F177" s="23">
        <v>0.17010960185911358</v>
      </c>
      <c r="G177" s="23">
        <v>1.4389811210251036</v>
      </c>
      <c r="H177" s="23">
        <v>0.69113433330045704</v>
      </c>
      <c r="I177" s="23">
        <v>0.39327683210007031</v>
      </c>
      <c r="J177" s="23">
        <v>0.72663608498339871</v>
      </c>
      <c r="K177" s="23">
        <v>0.6024948132556841</v>
      </c>
      <c r="L177" s="23">
        <v>0.7122546361145482</v>
      </c>
      <c r="M177" s="23">
        <v>1.9660456583061974</v>
      </c>
      <c r="N177" s="23">
        <v>2.4013884872437168</v>
      </c>
      <c r="O177" s="23">
        <v>0.79749608149507589</v>
      </c>
      <c r="P177" s="147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3"/>
    </row>
    <row r="178" spans="1:65">
      <c r="A178" s="29"/>
      <c r="B178" s="3" t="s">
        <v>86</v>
      </c>
      <c r="C178" s="28"/>
      <c r="D178" s="13">
        <v>1.3512951271687685E-2</v>
      </c>
      <c r="E178" s="13">
        <v>0.10438796511324294</v>
      </c>
      <c r="F178" s="13">
        <v>3.5732721111606E-3</v>
      </c>
      <c r="G178" s="13">
        <v>3.171890788446223E-2</v>
      </c>
      <c r="H178" s="13">
        <v>1.7030004105966084E-2</v>
      </c>
      <c r="I178" s="13">
        <v>9.0063396664138238E-3</v>
      </c>
      <c r="J178" s="13">
        <v>1.705718509350701E-2</v>
      </c>
      <c r="K178" s="13">
        <v>1.3463571245937075E-2</v>
      </c>
      <c r="L178" s="13">
        <v>1.6164338515346429E-2</v>
      </c>
      <c r="M178" s="13">
        <v>4.1050111163184327E-2</v>
      </c>
      <c r="N178" s="13">
        <v>5.2393930630772002E-2</v>
      </c>
      <c r="O178" s="13">
        <v>1.7921260258316311E-2</v>
      </c>
      <c r="P178" s="147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3"/>
    </row>
    <row r="179" spans="1:65">
      <c r="A179" s="29"/>
      <c r="B179" s="3" t="s">
        <v>274</v>
      </c>
      <c r="C179" s="28"/>
      <c r="D179" s="13">
        <v>-6.6415493895717881E-2</v>
      </c>
      <c r="E179" s="13">
        <v>0.11087579452312402</v>
      </c>
      <c r="F179" s="13">
        <v>6.8373342514995494E-2</v>
      </c>
      <c r="G179" s="13">
        <v>1.8115795519173084E-2</v>
      </c>
      <c r="H179" s="13">
        <v>-8.9231461392657474E-2</v>
      </c>
      <c r="I179" s="13">
        <v>-2.0035494393742415E-2</v>
      </c>
      <c r="J179" s="13">
        <v>-4.3973558652826483E-2</v>
      </c>
      <c r="K179" s="13">
        <v>4.2766021193898496E-3</v>
      </c>
      <c r="L179" s="13">
        <v>-1.1133526747395539E-2</v>
      </c>
      <c r="M179" s="13">
        <v>7.4829473003864555E-2</v>
      </c>
      <c r="N179" s="13">
        <v>2.8588698632522336E-2</v>
      </c>
      <c r="O179" s="13">
        <v>-1.33388169133275E-3</v>
      </c>
      <c r="P179" s="147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3"/>
    </row>
    <row r="180" spans="1:65">
      <c r="A180" s="29"/>
      <c r="B180" s="45" t="s">
        <v>275</v>
      </c>
      <c r="C180" s="46"/>
      <c r="D180" s="44">
        <v>1.26</v>
      </c>
      <c r="E180" s="44">
        <v>2.0299999999999998</v>
      </c>
      <c r="F180" s="44">
        <v>1.24</v>
      </c>
      <c r="G180" s="44">
        <v>0.31</v>
      </c>
      <c r="H180" s="44">
        <v>1.69</v>
      </c>
      <c r="I180" s="44">
        <v>0.4</v>
      </c>
      <c r="J180" s="44">
        <v>0.84</v>
      </c>
      <c r="K180" s="44">
        <v>0.05</v>
      </c>
      <c r="L180" s="44">
        <v>0.23</v>
      </c>
      <c r="M180" s="44">
        <v>1.36</v>
      </c>
      <c r="N180" s="44">
        <v>0.5</v>
      </c>
      <c r="O180" s="44">
        <v>0.05</v>
      </c>
      <c r="P180" s="147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3"/>
    </row>
    <row r="181" spans="1:65">
      <c r="B181" s="3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BM181" s="53"/>
    </row>
    <row r="182" spans="1:65" ht="15">
      <c r="B182" s="8" t="s">
        <v>560</v>
      </c>
      <c r="BM182" s="27" t="s">
        <v>66</v>
      </c>
    </row>
    <row r="183" spans="1:65" ht="15">
      <c r="A183" s="24" t="s">
        <v>25</v>
      </c>
      <c r="B183" s="18" t="s">
        <v>118</v>
      </c>
      <c r="C183" s="15" t="s">
        <v>119</v>
      </c>
      <c r="D183" s="16" t="s">
        <v>244</v>
      </c>
      <c r="E183" s="17" t="s">
        <v>244</v>
      </c>
      <c r="F183" s="17" t="s">
        <v>244</v>
      </c>
      <c r="G183" s="17" t="s">
        <v>244</v>
      </c>
      <c r="H183" s="17" t="s">
        <v>244</v>
      </c>
      <c r="I183" s="17" t="s">
        <v>244</v>
      </c>
      <c r="J183" s="17" t="s">
        <v>244</v>
      </c>
      <c r="K183" s="17" t="s">
        <v>244</v>
      </c>
      <c r="L183" s="17" t="s">
        <v>244</v>
      </c>
      <c r="M183" s="17" t="s">
        <v>244</v>
      </c>
      <c r="N183" s="17" t="s">
        <v>244</v>
      </c>
      <c r="O183" s="17" t="s">
        <v>244</v>
      </c>
      <c r="P183" s="17" t="s">
        <v>244</v>
      </c>
      <c r="Q183" s="17" t="s">
        <v>244</v>
      </c>
      <c r="R183" s="17" t="s">
        <v>244</v>
      </c>
      <c r="S183" s="17" t="s">
        <v>244</v>
      </c>
      <c r="T183" s="17" t="s">
        <v>244</v>
      </c>
      <c r="U183" s="17" t="s">
        <v>244</v>
      </c>
      <c r="V183" s="17" t="s">
        <v>244</v>
      </c>
      <c r="W183" s="147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7">
        <v>1</v>
      </c>
    </row>
    <row r="184" spans="1:65">
      <c r="A184" s="29"/>
      <c r="B184" s="19" t="s">
        <v>245</v>
      </c>
      <c r="C184" s="9" t="s">
        <v>245</v>
      </c>
      <c r="D184" s="145" t="s">
        <v>247</v>
      </c>
      <c r="E184" s="146" t="s">
        <v>248</v>
      </c>
      <c r="F184" s="146" t="s">
        <v>249</v>
      </c>
      <c r="G184" s="146" t="s">
        <v>250</v>
      </c>
      <c r="H184" s="146" t="s">
        <v>251</v>
      </c>
      <c r="I184" s="146" t="s">
        <v>252</v>
      </c>
      <c r="J184" s="146" t="s">
        <v>253</v>
      </c>
      <c r="K184" s="146" t="s">
        <v>254</v>
      </c>
      <c r="L184" s="146" t="s">
        <v>255</v>
      </c>
      <c r="M184" s="146" t="s">
        <v>256</v>
      </c>
      <c r="N184" s="146" t="s">
        <v>257</v>
      </c>
      <c r="O184" s="146" t="s">
        <v>258</v>
      </c>
      <c r="P184" s="146" t="s">
        <v>260</v>
      </c>
      <c r="Q184" s="146" t="s">
        <v>261</v>
      </c>
      <c r="R184" s="146" t="s">
        <v>262</v>
      </c>
      <c r="S184" s="146" t="s">
        <v>263</v>
      </c>
      <c r="T184" s="146" t="s">
        <v>288</v>
      </c>
      <c r="U184" s="146" t="s">
        <v>290</v>
      </c>
      <c r="V184" s="146" t="s">
        <v>264</v>
      </c>
      <c r="W184" s="147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7" t="s">
        <v>3</v>
      </c>
    </row>
    <row r="185" spans="1:65">
      <c r="A185" s="29"/>
      <c r="B185" s="19"/>
      <c r="C185" s="9"/>
      <c r="D185" s="10" t="s">
        <v>303</v>
      </c>
      <c r="E185" s="11" t="s">
        <v>104</v>
      </c>
      <c r="F185" s="11" t="s">
        <v>103</v>
      </c>
      <c r="G185" s="11" t="s">
        <v>104</v>
      </c>
      <c r="H185" s="11" t="s">
        <v>103</v>
      </c>
      <c r="I185" s="11" t="s">
        <v>103</v>
      </c>
      <c r="J185" s="11" t="s">
        <v>104</v>
      </c>
      <c r="K185" s="11" t="s">
        <v>103</v>
      </c>
      <c r="L185" s="11" t="s">
        <v>104</v>
      </c>
      <c r="M185" s="11" t="s">
        <v>303</v>
      </c>
      <c r="N185" s="11" t="s">
        <v>103</v>
      </c>
      <c r="O185" s="11" t="s">
        <v>104</v>
      </c>
      <c r="P185" s="11" t="s">
        <v>103</v>
      </c>
      <c r="Q185" s="11" t="s">
        <v>303</v>
      </c>
      <c r="R185" s="11" t="s">
        <v>100</v>
      </c>
      <c r="S185" s="11" t="s">
        <v>99</v>
      </c>
      <c r="T185" s="11" t="s">
        <v>103</v>
      </c>
      <c r="U185" s="11" t="s">
        <v>303</v>
      </c>
      <c r="V185" s="11" t="s">
        <v>104</v>
      </c>
      <c r="W185" s="147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>
        <v>0</v>
      </c>
    </row>
    <row r="186" spans="1:65">
      <c r="A186" s="29"/>
      <c r="B186" s="19"/>
      <c r="C186" s="9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147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>
        <v>1</v>
      </c>
    </row>
    <row r="187" spans="1:65">
      <c r="A187" s="29"/>
      <c r="B187" s="18">
        <v>1</v>
      </c>
      <c r="C187" s="14">
        <v>1</v>
      </c>
      <c r="D187" s="221">
        <v>102</v>
      </c>
      <c r="E187" s="221">
        <v>80</v>
      </c>
      <c r="F187" s="221">
        <v>99</v>
      </c>
      <c r="G187" s="221">
        <v>109.99999999999999</v>
      </c>
      <c r="H187" s="221">
        <v>96.537267499999999</v>
      </c>
      <c r="I187" s="221">
        <v>97</v>
      </c>
      <c r="J187" s="221">
        <v>89.999999999999986</v>
      </c>
      <c r="K187" s="221">
        <v>90</v>
      </c>
      <c r="L187" s="221">
        <v>89.999999999999986</v>
      </c>
      <c r="M187" s="221">
        <v>99</v>
      </c>
      <c r="N187" s="221">
        <v>93</v>
      </c>
      <c r="O187" s="237">
        <v>100</v>
      </c>
      <c r="P187" s="221">
        <v>97.5</v>
      </c>
      <c r="Q187" s="221">
        <v>99.3</v>
      </c>
      <c r="R187" s="221">
        <v>95.613303809382259</v>
      </c>
      <c r="S187" s="237">
        <v>114</v>
      </c>
      <c r="T187" s="221">
        <v>98.557932337025719</v>
      </c>
      <c r="U187" s="221">
        <v>95</v>
      </c>
      <c r="V187" s="221">
        <v>88</v>
      </c>
      <c r="W187" s="222"/>
      <c r="X187" s="223"/>
      <c r="Y187" s="223"/>
      <c r="Z187" s="223"/>
      <c r="AA187" s="223"/>
      <c r="AB187" s="223"/>
      <c r="AC187" s="223"/>
      <c r="AD187" s="223"/>
      <c r="AE187" s="223"/>
      <c r="AF187" s="223"/>
      <c r="AG187" s="223"/>
      <c r="AH187" s="223"/>
      <c r="AI187" s="223"/>
      <c r="AJ187" s="223"/>
      <c r="AK187" s="223"/>
      <c r="AL187" s="223"/>
      <c r="AM187" s="223"/>
      <c r="AN187" s="223"/>
      <c r="AO187" s="223"/>
      <c r="AP187" s="223"/>
      <c r="AQ187" s="223"/>
      <c r="AR187" s="223"/>
      <c r="AS187" s="223"/>
      <c r="AT187" s="223"/>
      <c r="AU187" s="223"/>
      <c r="AV187" s="223"/>
      <c r="AW187" s="223"/>
      <c r="AX187" s="223"/>
      <c r="AY187" s="223"/>
      <c r="AZ187" s="223"/>
      <c r="BA187" s="223"/>
      <c r="BB187" s="223"/>
      <c r="BC187" s="223"/>
      <c r="BD187" s="223"/>
      <c r="BE187" s="223"/>
      <c r="BF187" s="223"/>
      <c r="BG187" s="223"/>
      <c r="BH187" s="223"/>
      <c r="BI187" s="223"/>
      <c r="BJ187" s="223"/>
      <c r="BK187" s="223"/>
      <c r="BL187" s="223"/>
      <c r="BM187" s="224">
        <v>1</v>
      </c>
    </row>
    <row r="188" spans="1:65">
      <c r="A188" s="29"/>
      <c r="B188" s="19">
        <v>1</v>
      </c>
      <c r="C188" s="9">
        <v>2</v>
      </c>
      <c r="D188" s="225">
        <v>101</v>
      </c>
      <c r="E188" s="225">
        <v>80</v>
      </c>
      <c r="F188" s="225">
        <v>101</v>
      </c>
      <c r="G188" s="225">
        <v>109.99999999999999</v>
      </c>
      <c r="H188" s="225">
        <v>96.727168599999999</v>
      </c>
      <c r="I188" s="225">
        <v>97</v>
      </c>
      <c r="J188" s="225">
        <v>100</v>
      </c>
      <c r="K188" s="225">
        <v>92</v>
      </c>
      <c r="L188" s="225">
        <v>100</v>
      </c>
      <c r="M188" s="225">
        <v>97</v>
      </c>
      <c r="N188" s="225">
        <v>93</v>
      </c>
      <c r="O188" s="238">
        <v>109.99999999999999</v>
      </c>
      <c r="P188" s="225">
        <v>96.9</v>
      </c>
      <c r="Q188" s="225">
        <v>98.4</v>
      </c>
      <c r="R188" s="225">
        <v>98.56184812168533</v>
      </c>
      <c r="S188" s="238">
        <v>106</v>
      </c>
      <c r="T188" s="225">
        <v>97.789634336621219</v>
      </c>
      <c r="U188" s="225">
        <v>97</v>
      </c>
      <c r="V188" s="225">
        <v>95</v>
      </c>
      <c r="W188" s="222"/>
      <c r="X188" s="223"/>
      <c r="Y188" s="223"/>
      <c r="Z188" s="223"/>
      <c r="AA188" s="223"/>
      <c r="AB188" s="223"/>
      <c r="AC188" s="223"/>
      <c r="AD188" s="223"/>
      <c r="AE188" s="223"/>
      <c r="AF188" s="223"/>
      <c r="AG188" s="223"/>
      <c r="AH188" s="223"/>
      <c r="AI188" s="223"/>
      <c r="AJ188" s="223"/>
      <c r="AK188" s="223"/>
      <c r="AL188" s="223"/>
      <c r="AM188" s="223"/>
      <c r="AN188" s="223"/>
      <c r="AO188" s="223"/>
      <c r="AP188" s="223"/>
      <c r="AQ188" s="223"/>
      <c r="AR188" s="223"/>
      <c r="AS188" s="223"/>
      <c r="AT188" s="223"/>
      <c r="AU188" s="223"/>
      <c r="AV188" s="223"/>
      <c r="AW188" s="223"/>
      <c r="AX188" s="223"/>
      <c r="AY188" s="223"/>
      <c r="AZ188" s="223"/>
      <c r="BA188" s="223"/>
      <c r="BB188" s="223"/>
      <c r="BC188" s="223"/>
      <c r="BD188" s="223"/>
      <c r="BE188" s="223"/>
      <c r="BF188" s="223"/>
      <c r="BG188" s="223"/>
      <c r="BH188" s="223"/>
      <c r="BI188" s="223"/>
      <c r="BJ188" s="223"/>
      <c r="BK188" s="223"/>
      <c r="BL188" s="223"/>
      <c r="BM188" s="224" t="e">
        <v>#N/A</v>
      </c>
    </row>
    <row r="189" spans="1:65">
      <c r="A189" s="29"/>
      <c r="B189" s="19">
        <v>1</v>
      </c>
      <c r="C189" s="9">
        <v>3</v>
      </c>
      <c r="D189" s="225">
        <v>98</v>
      </c>
      <c r="E189" s="225">
        <v>100</v>
      </c>
      <c r="F189" s="225">
        <v>99</v>
      </c>
      <c r="G189" s="225">
        <v>100</v>
      </c>
      <c r="H189" s="225">
        <v>96.399328800000006</v>
      </c>
      <c r="I189" s="225">
        <v>96</v>
      </c>
      <c r="J189" s="225">
        <v>89.999999999999986</v>
      </c>
      <c r="K189" s="225">
        <v>89</v>
      </c>
      <c r="L189" s="225">
        <v>100</v>
      </c>
      <c r="M189" s="225">
        <v>97</v>
      </c>
      <c r="N189" s="225">
        <v>92</v>
      </c>
      <c r="O189" s="238">
        <v>120</v>
      </c>
      <c r="P189" s="225">
        <v>98.2</v>
      </c>
      <c r="Q189" s="225">
        <v>98.9</v>
      </c>
      <c r="R189" s="225">
        <v>98.412521101130878</v>
      </c>
      <c r="S189" s="238">
        <v>109</v>
      </c>
      <c r="T189" s="225">
        <v>95.690730719001024</v>
      </c>
      <c r="U189" s="225">
        <v>94</v>
      </c>
      <c r="V189" s="225">
        <v>88</v>
      </c>
      <c r="W189" s="222"/>
      <c r="X189" s="223"/>
      <c r="Y189" s="223"/>
      <c r="Z189" s="223"/>
      <c r="AA189" s="223"/>
      <c r="AB189" s="223"/>
      <c r="AC189" s="223"/>
      <c r="AD189" s="223"/>
      <c r="AE189" s="223"/>
      <c r="AF189" s="223"/>
      <c r="AG189" s="223"/>
      <c r="AH189" s="223"/>
      <c r="AI189" s="223"/>
      <c r="AJ189" s="223"/>
      <c r="AK189" s="223"/>
      <c r="AL189" s="223"/>
      <c r="AM189" s="223"/>
      <c r="AN189" s="223"/>
      <c r="AO189" s="223"/>
      <c r="AP189" s="223"/>
      <c r="AQ189" s="223"/>
      <c r="AR189" s="223"/>
      <c r="AS189" s="223"/>
      <c r="AT189" s="223"/>
      <c r="AU189" s="223"/>
      <c r="AV189" s="223"/>
      <c r="AW189" s="223"/>
      <c r="AX189" s="223"/>
      <c r="AY189" s="223"/>
      <c r="AZ189" s="223"/>
      <c r="BA189" s="223"/>
      <c r="BB189" s="223"/>
      <c r="BC189" s="223"/>
      <c r="BD189" s="223"/>
      <c r="BE189" s="223"/>
      <c r="BF189" s="223"/>
      <c r="BG189" s="223"/>
      <c r="BH189" s="223"/>
      <c r="BI189" s="223"/>
      <c r="BJ189" s="223"/>
      <c r="BK189" s="223"/>
      <c r="BL189" s="223"/>
      <c r="BM189" s="224">
        <v>16</v>
      </c>
    </row>
    <row r="190" spans="1:65">
      <c r="A190" s="29"/>
      <c r="B190" s="19">
        <v>1</v>
      </c>
      <c r="C190" s="9">
        <v>4</v>
      </c>
      <c r="D190" s="225">
        <v>110</v>
      </c>
      <c r="E190" s="225">
        <v>100</v>
      </c>
      <c r="F190" s="225">
        <v>99</v>
      </c>
      <c r="G190" s="225">
        <v>100</v>
      </c>
      <c r="H190" s="225">
        <v>96.888425400000003</v>
      </c>
      <c r="I190" s="225">
        <v>103</v>
      </c>
      <c r="J190" s="225">
        <v>100</v>
      </c>
      <c r="K190" s="225">
        <v>89</v>
      </c>
      <c r="L190" s="225">
        <v>89.999999999999986</v>
      </c>
      <c r="M190" s="225">
        <v>95</v>
      </c>
      <c r="N190" s="225">
        <v>95</v>
      </c>
      <c r="O190" s="238">
        <v>109.99999999999999</v>
      </c>
      <c r="P190" s="225">
        <v>97.8</v>
      </c>
      <c r="Q190" s="225">
        <v>97.9</v>
      </c>
      <c r="R190" s="225">
        <v>97.673993330305549</v>
      </c>
      <c r="S190" s="238">
        <v>112</v>
      </c>
      <c r="T190" s="225">
        <v>93.5886589772511</v>
      </c>
      <c r="U190" s="225">
        <v>88</v>
      </c>
      <c r="V190" s="225">
        <v>87</v>
      </c>
      <c r="W190" s="222"/>
      <c r="X190" s="223"/>
      <c r="Y190" s="223"/>
      <c r="Z190" s="223"/>
      <c r="AA190" s="223"/>
      <c r="AB190" s="223"/>
      <c r="AC190" s="223"/>
      <c r="AD190" s="223"/>
      <c r="AE190" s="223"/>
      <c r="AF190" s="223"/>
      <c r="AG190" s="223"/>
      <c r="AH190" s="223"/>
      <c r="AI190" s="223"/>
      <c r="AJ190" s="223"/>
      <c r="AK190" s="223"/>
      <c r="AL190" s="223"/>
      <c r="AM190" s="223"/>
      <c r="AN190" s="223"/>
      <c r="AO190" s="223"/>
      <c r="AP190" s="223"/>
      <c r="AQ190" s="223"/>
      <c r="AR190" s="223"/>
      <c r="AS190" s="223"/>
      <c r="AT190" s="223"/>
      <c r="AU190" s="223"/>
      <c r="AV190" s="223"/>
      <c r="AW190" s="223"/>
      <c r="AX190" s="223"/>
      <c r="AY190" s="223"/>
      <c r="AZ190" s="223"/>
      <c r="BA190" s="223"/>
      <c r="BB190" s="223"/>
      <c r="BC190" s="223"/>
      <c r="BD190" s="223"/>
      <c r="BE190" s="223"/>
      <c r="BF190" s="223"/>
      <c r="BG190" s="223"/>
      <c r="BH190" s="223"/>
      <c r="BI190" s="223"/>
      <c r="BJ190" s="223"/>
      <c r="BK190" s="223"/>
      <c r="BL190" s="223"/>
      <c r="BM190" s="224">
        <v>96.68041731181988</v>
      </c>
    </row>
    <row r="191" spans="1:65">
      <c r="A191" s="29"/>
      <c r="B191" s="19">
        <v>1</v>
      </c>
      <c r="C191" s="9">
        <v>5</v>
      </c>
      <c r="D191" s="225">
        <v>103</v>
      </c>
      <c r="E191" s="225">
        <v>89.999999999999986</v>
      </c>
      <c r="F191" s="225">
        <v>101</v>
      </c>
      <c r="G191" s="225">
        <v>109.99999999999999</v>
      </c>
      <c r="H191" s="225">
        <v>97.095191</v>
      </c>
      <c r="I191" s="225">
        <v>101</v>
      </c>
      <c r="J191" s="225">
        <v>109.99999999999999</v>
      </c>
      <c r="K191" s="225">
        <v>87</v>
      </c>
      <c r="L191" s="225">
        <v>89.999999999999986</v>
      </c>
      <c r="M191" s="225">
        <v>99</v>
      </c>
      <c r="N191" s="225">
        <v>95</v>
      </c>
      <c r="O191" s="238">
        <v>100</v>
      </c>
      <c r="P191" s="225">
        <v>97.8</v>
      </c>
      <c r="Q191" s="225">
        <v>99.2</v>
      </c>
      <c r="R191" s="225">
        <v>98.692047181911164</v>
      </c>
      <c r="S191" s="238">
        <v>103</v>
      </c>
      <c r="T191" s="225">
        <v>95.463081442060698</v>
      </c>
      <c r="U191" s="225">
        <v>93</v>
      </c>
      <c r="V191" s="225">
        <v>93</v>
      </c>
      <c r="W191" s="222"/>
      <c r="X191" s="223"/>
      <c r="Y191" s="223"/>
      <c r="Z191" s="223"/>
      <c r="AA191" s="223"/>
      <c r="AB191" s="223"/>
      <c r="AC191" s="223"/>
      <c r="AD191" s="223"/>
      <c r="AE191" s="223"/>
      <c r="AF191" s="223"/>
      <c r="AG191" s="223"/>
      <c r="AH191" s="223"/>
      <c r="AI191" s="223"/>
      <c r="AJ191" s="223"/>
      <c r="AK191" s="223"/>
      <c r="AL191" s="223"/>
      <c r="AM191" s="223"/>
      <c r="AN191" s="223"/>
      <c r="AO191" s="223"/>
      <c r="AP191" s="223"/>
      <c r="AQ191" s="223"/>
      <c r="AR191" s="223"/>
      <c r="AS191" s="223"/>
      <c r="AT191" s="223"/>
      <c r="AU191" s="223"/>
      <c r="AV191" s="223"/>
      <c r="AW191" s="223"/>
      <c r="AX191" s="223"/>
      <c r="AY191" s="223"/>
      <c r="AZ191" s="223"/>
      <c r="BA191" s="223"/>
      <c r="BB191" s="223"/>
      <c r="BC191" s="223"/>
      <c r="BD191" s="223"/>
      <c r="BE191" s="223"/>
      <c r="BF191" s="223"/>
      <c r="BG191" s="223"/>
      <c r="BH191" s="223"/>
      <c r="BI191" s="223"/>
      <c r="BJ191" s="223"/>
      <c r="BK191" s="223"/>
      <c r="BL191" s="223"/>
      <c r="BM191" s="224">
        <v>85</v>
      </c>
    </row>
    <row r="192" spans="1:65">
      <c r="A192" s="29"/>
      <c r="B192" s="19">
        <v>1</v>
      </c>
      <c r="C192" s="9">
        <v>6</v>
      </c>
      <c r="D192" s="225">
        <v>99.1</v>
      </c>
      <c r="E192" s="225">
        <v>109.99999999999999</v>
      </c>
      <c r="F192" s="225">
        <v>101</v>
      </c>
      <c r="G192" s="225">
        <v>100</v>
      </c>
      <c r="H192" s="225">
        <v>96.761289700000006</v>
      </c>
      <c r="I192" s="225">
        <v>100</v>
      </c>
      <c r="J192" s="225">
        <v>89.999999999999986</v>
      </c>
      <c r="K192" s="225">
        <v>89</v>
      </c>
      <c r="L192" s="225">
        <v>100</v>
      </c>
      <c r="M192" s="225">
        <v>97</v>
      </c>
      <c r="N192" s="225">
        <v>93</v>
      </c>
      <c r="O192" s="238">
        <v>109.99999999999999</v>
      </c>
      <c r="P192" s="225">
        <v>98.9</v>
      </c>
      <c r="Q192" s="225">
        <v>99.6</v>
      </c>
      <c r="R192" s="225">
        <v>98.888440164902676</v>
      </c>
      <c r="S192" s="238">
        <v>105</v>
      </c>
      <c r="T192" s="225">
        <v>98.561703284348425</v>
      </c>
      <c r="U192" s="225">
        <v>97</v>
      </c>
      <c r="V192" s="225">
        <v>90</v>
      </c>
      <c r="W192" s="222"/>
      <c r="X192" s="223"/>
      <c r="Y192" s="223"/>
      <c r="Z192" s="223"/>
      <c r="AA192" s="223"/>
      <c r="AB192" s="223"/>
      <c r="AC192" s="223"/>
      <c r="AD192" s="223"/>
      <c r="AE192" s="223"/>
      <c r="AF192" s="223"/>
      <c r="AG192" s="223"/>
      <c r="AH192" s="223"/>
      <c r="AI192" s="223"/>
      <c r="AJ192" s="223"/>
      <c r="AK192" s="223"/>
      <c r="AL192" s="223"/>
      <c r="AM192" s="223"/>
      <c r="AN192" s="223"/>
      <c r="AO192" s="223"/>
      <c r="AP192" s="223"/>
      <c r="AQ192" s="223"/>
      <c r="AR192" s="223"/>
      <c r="AS192" s="223"/>
      <c r="AT192" s="223"/>
      <c r="AU192" s="223"/>
      <c r="AV192" s="223"/>
      <c r="AW192" s="223"/>
      <c r="AX192" s="223"/>
      <c r="AY192" s="223"/>
      <c r="AZ192" s="223"/>
      <c r="BA192" s="223"/>
      <c r="BB192" s="223"/>
      <c r="BC192" s="223"/>
      <c r="BD192" s="223"/>
      <c r="BE192" s="223"/>
      <c r="BF192" s="223"/>
      <c r="BG192" s="223"/>
      <c r="BH192" s="223"/>
      <c r="BI192" s="223"/>
      <c r="BJ192" s="223"/>
      <c r="BK192" s="223"/>
      <c r="BL192" s="223"/>
      <c r="BM192" s="226"/>
    </row>
    <row r="193" spans="1:65">
      <c r="A193" s="29"/>
      <c r="B193" s="20" t="s">
        <v>271</v>
      </c>
      <c r="C193" s="12"/>
      <c r="D193" s="227">
        <v>102.18333333333334</v>
      </c>
      <c r="E193" s="227">
        <v>93.333333333333329</v>
      </c>
      <c r="F193" s="227">
        <v>100</v>
      </c>
      <c r="G193" s="227">
        <v>105</v>
      </c>
      <c r="H193" s="227">
        <v>96.734778500000004</v>
      </c>
      <c r="I193" s="227">
        <v>99</v>
      </c>
      <c r="J193" s="227">
        <v>96.666666666666671</v>
      </c>
      <c r="K193" s="227">
        <v>89.333333333333329</v>
      </c>
      <c r="L193" s="227">
        <v>95</v>
      </c>
      <c r="M193" s="227">
        <v>97.333333333333329</v>
      </c>
      <c r="N193" s="227">
        <v>93.5</v>
      </c>
      <c r="O193" s="227">
        <v>108.33333333333333</v>
      </c>
      <c r="P193" s="227">
        <v>97.850000000000009</v>
      </c>
      <c r="Q193" s="227">
        <v>98.883333333333326</v>
      </c>
      <c r="R193" s="227">
        <v>97.973692284886326</v>
      </c>
      <c r="S193" s="227">
        <v>108.16666666666667</v>
      </c>
      <c r="T193" s="227">
        <v>96.608623516051352</v>
      </c>
      <c r="U193" s="227">
        <v>94</v>
      </c>
      <c r="V193" s="227">
        <v>90.166666666666671</v>
      </c>
      <c r="W193" s="222"/>
      <c r="X193" s="223"/>
      <c r="Y193" s="223"/>
      <c r="Z193" s="223"/>
      <c r="AA193" s="223"/>
      <c r="AB193" s="223"/>
      <c r="AC193" s="223"/>
      <c r="AD193" s="223"/>
      <c r="AE193" s="223"/>
      <c r="AF193" s="223"/>
      <c r="AG193" s="223"/>
      <c r="AH193" s="223"/>
      <c r="AI193" s="223"/>
      <c r="AJ193" s="223"/>
      <c r="AK193" s="223"/>
      <c r="AL193" s="223"/>
      <c r="AM193" s="223"/>
      <c r="AN193" s="223"/>
      <c r="AO193" s="223"/>
      <c r="AP193" s="223"/>
      <c r="AQ193" s="223"/>
      <c r="AR193" s="223"/>
      <c r="AS193" s="223"/>
      <c r="AT193" s="223"/>
      <c r="AU193" s="223"/>
      <c r="AV193" s="223"/>
      <c r="AW193" s="223"/>
      <c r="AX193" s="223"/>
      <c r="AY193" s="223"/>
      <c r="AZ193" s="223"/>
      <c r="BA193" s="223"/>
      <c r="BB193" s="223"/>
      <c r="BC193" s="223"/>
      <c r="BD193" s="223"/>
      <c r="BE193" s="223"/>
      <c r="BF193" s="223"/>
      <c r="BG193" s="223"/>
      <c r="BH193" s="223"/>
      <c r="BI193" s="223"/>
      <c r="BJ193" s="223"/>
      <c r="BK193" s="223"/>
      <c r="BL193" s="223"/>
      <c r="BM193" s="226"/>
    </row>
    <row r="194" spans="1:65">
      <c r="A194" s="29"/>
      <c r="B194" s="3" t="s">
        <v>272</v>
      </c>
      <c r="C194" s="28"/>
      <c r="D194" s="225">
        <v>101.5</v>
      </c>
      <c r="E194" s="225">
        <v>95</v>
      </c>
      <c r="F194" s="225">
        <v>100</v>
      </c>
      <c r="G194" s="225">
        <v>105</v>
      </c>
      <c r="H194" s="225">
        <v>96.744229149999995</v>
      </c>
      <c r="I194" s="225">
        <v>98.5</v>
      </c>
      <c r="J194" s="225">
        <v>95</v>
      </c>
      <c r="K194" s="225">
        <v>89</v>
      </c>
      <c r="L194" s="225">
        <v>95</v>
      </c>
      <c r="M194" s="225">
        <v>97</v>
      </c>
      <c r="N194" s="225">
        <v>93</v>
      </c>
      <c r="O194" s="225">
        <v>109.99999999999999</v>
      </c>
      <c r="P194" s="225">
        <v>97.8</v>
      </c>
      <c r="Q194" s="225">
        <v>99.050000000000011</v>
      </c>
      <c r="R194" s="225">
        <v>98.487184611408111</v>
      </c>
      <c r="S194" s="225">
        <v>107.5</v>
      </c>
      <c r="T194" s="225">
        <v>96.740182527811129</v>
      </c>
      <c r="U194" s="225">
        <v>94.5</v>
      </c>
      <c r="V194" s="225">
        <v>89</v>
      </c>
      <c r="W194" s="222"/>
      <c r="X194" s="223"/>
      <c r="Y194" s="223"/>
      <c r="Z194" s="223"/>
      <c r="AA194" s="223"/>
      <c r="AB194" s="223"/>
      <c r="AC194" s="223"/>
      <c r="AD194" s="223"/>
      <c r="AE194" s="223"/>
      <c r="AF194" s="223"/>
      <c r="AG194" s="223"/>
      <c r="AH194" s="223"/>
      <c r="AI194" s="223"/>
      <c r="AJ194" s="223"/>
      <c r="AK194" s="223"/>
      <c r="AL194" s="223"/>
      <c r="AM194" s="223"/>
      <c r="AN194" s="223"/>
      <c r="AO194" s="223"/>
      <c r="AP194" s="223"/>
      <c r="AQ194" s="223"/>
      <c r="AR194" s="223"/>
      <c r="AS194" s="223"/>
      <c r="AT194" s="223"/>
      <c r="AU194" s="223"/>
      <c r="AV194" s="223"/>
      <c r="AW194" s="223"/>
      <c r="AX194" s="223"/>
      <c r="AY194" s="223"/>
      <c r="AZ194" s="223"/>
      <c r="BA194" s="223"/>
      <c r="BB194" s="223"/>
      <c r="BC194" s="223"/>
      <c r="BD194" s="223"/>
      <c r="BE194" s="223"/>
      <c r="BF194" s="223"/>
      <c r="BG194" s="223"/>
      <c r="BH194" s="223"/>
      <c r="BI194" s="223"/>
      <c r="BJ194" s="223"/>
      <c r="BK194" s="223"/>
      <c r="BL194" s="223"/>
      <c r="BM194" s="226"/>
    </row>
    <row r="195" spans="1:65">
      <c r="A195" s="29"/>
      <c r="B195" s="3" t="s">
        <v>273</v>
      </c>
      <c r="C195" s="28"/>
      <c r="D195" s="216">
        <v>4.2475483124582203</v>
      </c>
      <c r="E195" s="216">
        <v>12.110601416389986</v>
      </c>
      <c r="F195" s="216">
        <v>1.0954451150103321</v>
      </c>
      <c r="G195" s="216">
        <v>5.4772255750516532</v>
      </c>
      <c r="H195" s="216">
        <v>0.24730644580778616</v>
      </c>
      <c r="I195" s="216">
        <v>2.7568097504180442</v>
      </c>
      <c r="J195" s="216">
        <v>8.1649658092772626</v>
      </c>
      <c r="K195" s="216">
        <v>1.6329931618554521</v>
      </c>
      <c r="L195" s="216">
        <v>5.4772255750516692</v>
      </c>
      <c r="M195" s="216">
        <v>1.505545305418162</v>
      </c>
      <c r="N195" s="216">
        <v>1.2247448713915889</v>
      </c>
      <c r="O195" s="216">
        <v>7.5277265270908087</v>
      </c>
      <c r="P195" s="216">
        <v>0.67156533561523313</v>
      </c>
      <c r="Q195" s="216">
        <v>0.63060817205826125</v>
      </c>
      <c r="R195" s="216">
        <v>1.2290279638047725</v>
      </c>
      <c r="S195" s="216">
        <v>4.2622372841814737</v>
      </c>
      <c r="T195" s="216">
        <v>2.0141544958087816</v>
      </c>
      <c r="U195" s="216">
        <v>3.3466401061363023</v>
      </c>
      <c r="V195" s="216">
        <v>3.1885210782848317</v>
      </c>
      <c r="W195" s="212"/>
      <c r="X195" s="213"/>
      <c r="Y195" s="213"/>
      <c r="Z195" s="213"/>
      <c r="AA195" s="213"/>
      <c r="AB195" s="213"/>
      <c r="AC195" s="213"/>
      <c r="AD195" s="213"/>
      <c r="AE195" s="213"/>
      <c r="AF195" s="213"/>
      <c r="AG195" s="213"/>
      <c r="AH195" s="213"/>
      <c r="AI195" s="213"/>
      <c r="AJ195" s="213"/>
      <c r="AK195" s="213"/>
      <c r="AL195" s="213"/>
      <c r="AM195" s="213"/>
      <c r="AN195" s="213"/>
      <c r="AO195" s="213"/>
      <c r="AP195" s="213"/>
      <c r="AQ195" s="213"/>
      <c r="AR195" s="213"/>
      <c r="AS195" s="213"/>
      <c r="AT195" s="213"/>
      <c r="AU195" s="213"/>
      <c r="AV195" s="213"/>
      <c r="AW195" s="213"/>
      <c r="AX195" s="213"/>
      <c r="AY195" s="213"/>
      <c r="AZ195" s="213"/>
      <c r="BA195" s="213"/>
      <c r="BB195" s="213"/>
      <c r="BC195" s="213"/>
      <c r="BD195" s="213"/>
      <c r="BE195" s="213"/>
      <c r="BF195" s="213"/>
      <c r="BG195" s="213"/>
      <c r="BH195" s="213"/>
      <c r="BI195" s="213"/>
      <c r="BJ195" s="213"/>
      <c r="BK195" s="213"/>
      <c r="BL195" s="213"/>
      <c r="BM195" s="218"/>
    </row>
    <row r="196" spans="1:65">
      <c r="A196" s="29"/>
      <c r="B196" s="3" t="s">
        <v>86</v>
      </c>
      <c r="C196" s="28"/>
      <c r="D196" s="13">
        <v>4.1567916938100344E-2</v>
      </c>
      <c r="E196" s="13">
        <v>0.12975644374703557</v>
      </c>
      <c r="F196" s="13">
        <v>1.0954451150103321E-2</v>
      </c>
      <c r="G196" s="13">
        <v>5.216405309573003E-2</v>
      </c>
      <c r="H196" s="13">
        <v>2.5565411906927158E-3</v>
      </c>
      <c r="I196" s="13">
        <v>2.7846563135535799E-2</v>
      </c>
      <c r="J196" s="13">
        <v>8.4465163544247546E-2</v>
      </c>
      <c r="K196" s="13">
        <v>1.8279774199874463E-2</v>
      </c>
      <c r="L196" s="13">
        <v>5.7655006053175466E-2</v>
      </c>
      <c r="M196" s="13">
        <v>1.5467931220049611E-2</v>
      </c>
      <c r="N196" s="13">
        <v>1.3098875629856566E-2</v>
      </c>
      <c r="O196" s="13">
        <v>6.9486706403915161E-2</v>
      </c>
      <c r="P196" s="13">
        <v>6.863212423252254E-3</v>
      </c>
      <c r="Q196" s="13">
        <v>6.3772948463670454E-3</v>
      </c>
      <c r="R196" s="13">
        <v>1.2544469184962681E-2</v>
      </c>
      <c r="S196" s="13">
        <v>3.9404350855298677E-2</v>
      </c>
      <c r="T196" s="13">
        <v>2.0848599457315872E-2</v>
      </c>
      <c r="U196" s="13">
        <v>3.5602554320598959E-2</v>
      </c>
      <c r="V196" s="13">
        <v>3.5362525822012922E-2</v>
      </c>
      <c r="W196" s="147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3"/>
    </row>
    <row r="197" spans="1:65">
      <c r="A197" s="29"/>
      <c r="B197" s="3" t="s">
        <v>274</v>
      </c>
      <c r="C197" s="28"/>
      <c r="D197" s="13">
        <v>5.6918620900912043E-2</v>
      </c>
      <c r="E197" s="13">
        <v>-3.4620082034723998E-2</v>
      </c>
      <c r="F197" s="13">
        <v>3.4335626391367224E-2</v>
      </c>
      <c r="G197" s="13">
        <v>8.6052407710935697E-2</v>
      </c>
      <c r="H197" s="13">
        <v>5.6227713627676756E-4</v>
      </c>
      <c r="I197" s="13">
        <v>2.399227012745353E-2</v>
      </c>
      <c r="J197" s="13">
        <v>-1.4222782167827575E-4</v>
      </c>
      <c r="K197" s="13">
        <v>-7.5993507090378665E-2</v>
      </c>
      <c r="L197" s="13">
        <v>-1.7381154928201137E-2</v>
      </c>
      <c r="M197" s="13">
        <v>6.7533430209307799E-3</v>
      </c>
      <c r="N197" s="13">
        <v>-3.2896189324071679E-2</v>
      </c>
      <c r="O197" s="13">
        <v>0.1205302619239812</v>
      </c>
      <c r="P197" s="13">
        <v>1.2097410423952848E-2</v>
      </c>
      <c r="Q197" s="13">
        <v>2.2785545229996984E-2</v>
      </c>
      <c r="R197" s="13">
        <v>1.337680379362971E-2</v>
      </c>
      <c r="S197" s="13">
        <v>0.11880636921332899</v>
      </c>
      <c r="T197" s="13">
        <v>-7.4258880717259501E-4</v>
      </c>
      <c r="U197" s="13">
        <v>-2.7724511192114831E-2</v>
      </c>
      <c r="V197" s="13">
        <v>-6.7374043537117179E-2</v>
      </c>
      <c r="W197" s="147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3"/>
    </row>
    <row r="198" spans="1:65">
      <c r="A198" s="29"/>
      <c r="B198" s="45" t="s">
        <v>275</v>
      </c>
      <c r="C198" s="46"/>
      <c r="D198" s="44">
        <v>1.23</v>
      </c>
      <c r="E198" s="44">
        <v>1.01</v>
      </c>
      <c r="F198" s="44">
        <v>0.67</v>
      </c>
      <c r="G198" s="44">
        <v>1.94</v>
      </c>
      <c r="H198" s="44">
        <v>0.15</v>
      </c>
      <c r="I198" s="44">
        <v>0.42</v>
      </c>
      <c r="J198" s="44">
        <v>0.17</v>
      </c>
      <c r="K198" s="44">
        <v>2.02</v>
      </c>
      <c r="L198" s="44">
        <v>0.59</v>
      </c>
      <c r="M198" s="44">
        <v>0</v>
      </c>
      <c r="N198" s="44">
        <v>0.97</v>
      </c>
      <c r="O198" s="44">
        <v>2.78</v>
      </c>
      <c r="P198" s="44">
        <v>0.13</v>
      </c>
      <c r="Q198" s="44">
        <v>0.39</v>
      </c>
      <c r="R198" s="44">
        <v>0.16</v>
      </c>
      <c r="S198" s="44">
        <v>2.74</v>
      </c>
      <c r="T198" s="44">
        <v>0.18</v>
      </c>
      <c r="U198" s="44">
        <v>0.84</v>
      </c>
      <c r="V198" s="44">
        <v>1.81</v>
      </c>
      <c r="W198" s="147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3"/>
    </row>
    <row r="199" spans="1:65">
      <c r="B199" s="30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BM199" s="53"/>
    </row>
    <row r="200" spans="1:65" ht="15">
      <c r="B200" s="8" t="s">
        <v>561</v>
      </c>
      <c r="BM200" s="27" t="s">
        <v>66</v>
      </c>
    </row>
    <row r="201" spans="1:65" ht="15">
      <c r="A201" s="24" t="s">
        <v>51</v>
      </c>
      <c r="B201" s="18" t="s">
        <v>118</v>
      </c>
      <c r="C201" s="15" t="s">
        <v>119</v>
      </c>
      <c r="D201" s="16" t="s">
        <v>244</v>
      </c>
      <c r="E201" s="17" t="s">
        <v>244</v>
      </c>
      <c r="F201" s="17" t="s">
        <v>244</v>
      </c>
      <c r="G201" s="17" t="s">
        <v>244</v>
      </c>
      <c r="H201" s="17" t="s">
        <v>244</v>
      </c>
      <c r="I201" s="17" t="s">
        <v>244</v>
      </c>
      <c r="J201" s="17" t="s">
        <v>244</v>
      </c>
      <c r="K201" s="17" t="s">
        <v>244</v>
      </c>
      <c r="L201" s="17" t="s">
        <v>244</v>
      </c>
      <c r="M201" s="17" t="s">
        <v>244</v>
      </c>
      <c r="N201" s="17" t="s">
        <v>244</v>
      </c>
      <c r="O201" s="17" t="s">
        <v>244</v>
      </c>
      <c r="P201" s="17" t="s">
        <v>244</v>
      </c>
      <c r="Q201" s="17" t="s">
        <v>244</v>
      </c>
      <c r="R201" s="17" t="s">
        <v>244</v>
      </c>
      <c r="S201" s="17" t="s">
        <v>244</v>
      </c>
      <c r="T201" s="17" t="s">
        <v>244</v>
      </c>
      <c r="U201" s="17" t="s">
        <v>244</v>
      </c>
      <c r="V201" s="17" t="s">
        <v>244</v>
      </c>
      <c r="W201" s="17" t="s">
        <v>244</v>
      </c>
      <c r="X201" s="17" t="s">
        <v>244</v>
      </c>
      <c r="Y201" s="147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7">
        <v>1</v>
      </c>
    </row>
    <row r="202" spans="1:65">
      <c r="A202" s="29"/>
      <c r="B202" s="19" t="s">
        <v>245</v>
      </c>
      <c r="C202" s="9" t="s">
        <v>245</v>
      </c>
      <c r="D202" s="145" t="s">
        <v>247</v>
      </c>
      <c r="E202" s="146" t="s">
        <v>248</v>
      </c>
      <c r="F202" s="146" t="s">
        <v>249</v>
      </c>
      <c r="G202" s="146" t="s">
        <v>250</v>
      </c>
      <c r="H202" s="146" t="s">
        <v>287</v>
      </c>
      <c r="I202" s="146" t="s">
        <v>251</v>
      </c>
      <c r="J202" s="146" t="s">
        <v>252</v>
      </c>
      <c r="K202" s="146" t="s">
        <v>253</v>
      </c>
      <c r="L202" s="146" t="s">
        <v>254</v>
      </c>
      <c r="M202" s="146" t="s">
        <v>255</v>
      </c>
      <c r="N202" s="146" t="s">
        <v>256</v>
      </c>
      <c r="O202" s="146" t="s">
        <v>257</v>
      </c>
      <c r="P202" s="146" t="s">
        <v>258</v>
      </c>
      <c r="Q202" s="146" t="s">
        <v>260</v>
      </c>
      <c r="R202" s="146" t="s">
        <v>261</v>
      </c>
      <c r="S202" s="146" t="s">
        <v>262</v>
      </c>
      <c r="T202" s="146" t="s">
        <v>263</v>
      </c>
      <c r="U202" s="146" t="s">
        <v>288</v>
      </c>
      <c r="V202" s="146" t="s">
        <v>290</v>
      </c>
      <c r="W202" s="146" t="s">
        <v>279</v>
      </c>
      <c r="X202" s="146" t="s">
        <v>264</v>
      </c>
      <c r="Y202" s="147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7" t="s">
        <v>1</v>
      </c>
    </row>
    <row r="203" spans="1:65">
      <c r="A203" s="29"/>
      <c r="B203" s="19"/>
      <c r="C203" s="9"/>
      <c r="D203" s="10" t="s">
        <v>303</v>
      </c>
      <c r="E203" s="11" t="s">
        <v>104</v>
      </c>
      <c r="F203" s="11" t="s">
        <v>104</v>
      </c>
      <c r="G203" s="11" t="s">
        <v>104</v>
      </c>
      <c r="H203" s="11" t="s">
        <v>103</v>
      </c>
      <c r="I203" s="11" t="s">
        <v>104</v>
      </c>
      <c r="J203" s="11" t="s">
        <v>103</v>
      </c>
      <c r="K203" s="11" t="s">
        <v>104</v>
      </c>
      <c r="L203" s="11" t="s">
        <v>103</v>
      </c>
      <c r="M203" s="11" t="s">
        <v>104</v>
      </c>
      <c r="N203" s="11" t="s">
        <v>303</v>
      </c>
      <c r="O203" s="11" t="s">
        <v>104</v>
      </c>
      <c r="P203" s="11" t="s">
        <v>104</v>
      </c>
      <c r="Q203" s="11" t="s">
        <v>104</v>
      </c>
      <c r="R203" s="11" t="s">
        <v>303</v>
      </c>
      <c r="S203" s="11" t="s">
        <v>100</v>
      </c>
      <c r="T203" s="11" t="s">
        <v>99</v>
      </c>
      <c r="U203" s="11" t="s">
        <v>104</v>
      </c>
      <c r="V203" s="11" t="s">
        <v>303</v>
      </c>
      <c r="W203" s="11" t="s">
        <v>104</v>
      </c>
      <c r="X203" s="11" t="s">
        <v>104</v>
      </c>
      <c r="Y203" s="147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7">
        <v>3</v>
      </c>
    </row>
    <row r="204" spans="1:65">
      <c r="A204" s="29"/>
      <c r="B204" s="19"/>
      <c r="C204" s="9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147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7">
        <v>3</v>
      </c>
    </row>
    <row r="205" spans="1:65">
      <c r="A205" s="29"/>
      <c r="B205" s="18">
        <v>1</v>
      </c>
      <c r="C205" s="14">
        <v>1</v>
      </c>
      <c r="D205" s="229">
        <v>0.127</v>
      </c>
      <c r="E205" s="229">
        <v>0.123</v>
      </c>
      <c r="F205" s="229">
        <v>0.12559999999999999</v>
      </c>
      <c r="G205" s="229">
        <v>0.13</v>
      </c>
      <c r="H205" s="229">
        <v>0.124</v>
      </c>
      <c r="I205" s="229">
        <v>0.1174664</v>
      </c>
      <c r="J205" s="229">
        <v>0.1295</v>
      </c>
      <c r="K205" s="229">
        <v>0.123</v>
      </c>
      <c r="L205" s="229">
        <v>0.11399999999999999</v>
      </c>
      <c r="M205" s="229">
        <v>0.13700000000000001</v>
      </c>
      <c r="N205" s="229">
        <v>0.11700000000000001</v>
      </c>
      <c r="O205" s="229">
        <v>0.1171</v>
      </c>
      <c r="P205" s="229">
        <v>0.123</v>
      </c>
      <c r="Q205" s="229">
        <v>0.12279999999999999</v>
      </c>
      <c r="R205" s="229">
        <v>0.13</v>
      </c>
      <c r="S205" s="229">
        <v>0.12761446932206222</v>
      </c>
      <c r="T205" s="229">
        <v>0.124</v>
      </c>
      <c r="U205" s="229">
        <v>0.1381403739701598</v>
      </c>
      <c r="V205" s="229">
        <v>0.122</v>
      </c>
      <c r="W205" s="229">
        <v>0.12</v>
      </c>
      <c r="X205" s="234">
        <v>0.11169999999999999</v>
      </c>
      <c r="Y205" s="230"/>
      <c r="Z205" s="231"/>
      <c r="AA205" s="231"/>
      <c r="AB205" s="231"/>
      <c r="AC205" s="231"/>
      <c r="AD205" s="231"/>
      <c r="AE205" s="231"/>
      <c r="AF205" s="231"/>
      <c r="AG205" s="231"/>
      <c r="AH205" s="231"/>
      <c r="AI205" s="231"/>
      <c r="AJ205" s="231"/>
      <c r="AK205" s="231"/>
      <c r="AL205" s="231"/>
      <c r="AM205" s="231"/>
      <c r="AN205" s="231"/>
      <c r="AO205" s="231"/>
      <c r="AP205" s="231"/>
      <c r="AQ205" s="231"/>
      <c r="AR205" s="231"/>
      <c r="AS205" s="231"/>
      <c r="AT205" s="231"/>
      <c r="AU205" s="231"/>
      <c r="AV205" s="231"/>
      <c r="AW205" s="231"/>
      <c r="AX205" s="231"/>
      <c r="AY205" s="231"/>
      <c r="AZ205" s="231"/>
      <c r="BA205" s="231"/>
      <c r="BB205" s="231"/>
      <c r="BC205" s="231"/>
      <c r="BD205" s="231"/>
      <c r="BE205" s="231"/>
      <c r="BF205" s="231"/>
      <c r="BG205" s="231"/>
      <c r="BH205" s="231"/>
      <c r="BI205" s="231"/>
      <c r="BJ205" s="231"/>
      <c r="BK205" s="231"/>
      <c r="BL205" s="231"/>
      <c r="BM205" s="232">
        <v>1</v>
      </c>
    </row>
    <row r="206" spans="1:65">
      <c r="A206" s="29"/>
      <c r="B206" s="19">
        <v>1</v>
      </c>
      <c r="C206" s="9">
        <v>2</v>
      </c>
      <c r="D206" s="23">
        <v>0.126</v>
      </c>
      <c r="E206" s="23">
        <v>0.123</v>
      </c>
      <c r="F206" s="23">
        <v>0.128</v>
      </c>
      <c r="G206" s="23">
        <v>0.123</v>
      </c>
      <c r="H206" s="23">
        <v>0.12529999999999999</v>
      </c>
      <c r="I206" s="23">
        <v>0.1158016</v>
      </c>
      <c r="J206" s="23">
        <v>0.12759999999999999</v>
      </c>
      <c r="K206" s="23">
        <v>0.123</v>
      </c>
      <c r="L206" s="23">
        <v>0.11150000000000002</v>
      </c>
      <c r="M206" s="23">
        <v>0.13700000000000001</v>
      </c>
      <c r="N206" s="23">
        <v>0.11499999999999999</v>
      </c>
      <c r="O206" s="23">
        <v>0.1168</v>
      </c>
      <c r="P206" s="23">
        <v>0.13</v>
      </c>
      <c r="Q206" s="23">
        <v>0.12340000000000001</v>
      </c>
      <c r="R206" s="23">
        <v>0.13</v>
      </c>
      <c r="S206" s="23">
        <v>0.12671361274334086</v>
      </c>
      <c r="T206" s="23">
        <v>0.126</v>
      </c>
      <c r="U206" s="23">
        <v>0.1392554473486215</v>
      </c>
      <c r="V206" s="23">
        <v>0.124</v>
      </c>
      <c r="W206" s="23">
        <v>0.13</v>
      </c>
      <c r="X206" s="235">
        <v>0.11800000000000001</v>
      </c>
      <c r="Y206" s="230"/>
      <c r="Z206" s="231"/>
      <c r="AA206" s="231"/>
      <c r="AB206" s="231"/>
      <c r="AC206" s="231"/>
      <c r="AD206" s="231"/>
      <c r="AE206" s="231"/>
      <c r="AF206" s="231"/>
      <c r="AG206" s="231"/>
      <c r="AH206" s="231"/>
      <c r="AI206" s="231"/>
      <c r="AJ206" s="231"/>
      <c r="AK206" s="231"/>
      <c r="AL206" s="231"/>
      <c r="AM206" s="231"/>
      <c r="AN206" s="231"/>
      <c r="AO206" s="231"/>
      <c r="AP206" s="231"/>
      <c r="AQ206" s="231"/>
      <c r="AR206" s="231"/>
      <c r="AS206" s="231"/>
      <c r="AT206" s="231"/>
      <c r="AU206" s="231"/>
      <c r="AV206" s="231"/>
      <c r="AW206" s="231"/>
      <c r="AX206" s="231"/>
      <c r="AY206" s="231"/>
      <c r="AZ206" s="231"/>
      <c r="BA206" s="231"/>
      <c r="BB206" s="231"/>
      <c r="BC206" s="231"/>
      <c r="BD206" s="231"/>
      <c r="BE206" s="231"/>
      <c r="BF206" s="231"/>
      <c r="BG206" s="231"/>
      <c r="BH206" s="231"/>
      <c r="BI206" s="231"/>
      <c r="BJ206" s="231"/>
      <c r="BK206" s="231"/>
      <c r="BL206" s="231"/>
      <c r="BM206" s="232" t="e">
        <v>#N/A</v>
      </c>
    </row>
    <row r="207" spans="1:65">
      <c r="A207" s="29"/>
      <c r="B207" s="19">
        <v>1</v>
      </c>
      <c r="C207" s="9">
        <v>3</v>
      </c>
      <c r="D207" s="23">
        <v>0.12</v>
      </c>
      <c r="E207" s="23">
        <v>0.123</v>
      </c>
      <c r="F207" s="23">
        <v>0.12920000000000001</v>
      </c>
      <c r="G207" s="23">
        <v>0.123</v>
      </c>
      <c r="H207" s="23">
        <v>0.12559999999999999</v>
      </c>
      <c r="I207" s="23">
        <v>0.11806520000000001</v>
      </c>
      <c r="J207" s="23">
        <v>0.12229999999999999</v>
      </c>
      <c r="K207" s="23">
        <v>0.123</v>
      </c>
      <c r="L207" s="23">
        <v>0.1144</v>
      </c>
      <c r="M207" s="23">
        <v>0.13</v>
      </c>
      <c r="N207" s="23">
        <v>0.11600000000000001</v>
      </c>
      <c r="O207" s="23">
        <v>0.1203</v>
      </c>
      <c r="P207" s="23">
        <v>0.13</v>
      </c>
      <c r="Q207" s="23">
        <v>0.12229999999999999</v>
      </c>
      <c r="R207" s="23">
        <v>0.13</v>
      </c>
      <c r="S207" s="23">
        <v>0.12722339823273565</v>
      </c>
      <c r="T207" s="23">
        <v>0.122</v>
      </c>
      <c r="U207" s="23">
        <v>0.13311337078823882</v>
      </c>
      <c r="V207" s="23">
        <v>0.125</v>
      </c>
      <c r="W207" s="236">
        <v>0.15</v>
      </c>
      <c r="X207" s="235">
        <v>0.1089</v>
      </c>
      <c r="Y207" s="230"/>
      <c r="Z207" s="231"/>
      <c r="AA207" s="231"/>
      <c r="AB207" s="231"/>
      <c r="AC207" s="231"/>
      <c r="AD207" s="231"/>
      <c r="AE207" s="231"/>
      <c r="AF207" s="231"/>
      <c r="AG207" s="231"/>
      <c r="AH207" s="231"/>
      <c r="AI207" s="231"/>
      <c r="AJ207" s="231"/>
      <c r="AK207" s="231"/>
      <c r="AL207" s="231"/>
      <c r="AM207" s="231"/>
      <c r="AN207" s="231"/>
      <c r="AO207" s="231"/>
      <c r="AP207" s="231"/>
      <c r="AQ207" s="231"/>
      <c r="AR207" s="231"/>
      <c r="AS207" s="231"/>
      <c r="AT207" s="231"/>
      <c r="AU207" s="231"/>
      <c r="AV207" s="231"/>
      <c r="AW207" s="231"/>
      <c r="AX207" s="231"/>
      <c r="AY207" s="231"/>
      <c r="AZ207" s="231"/>
      <c r="BA207" s="231"/>
      <c r="BB207" s="231"/>
      <c r="BC207" s="231"/>
      <c r="BD207" s="231"/>
      <c r="BE207" s="231"/>
      <c r="BF207" s="231"/>
      <c r="BG207" s="231"/>
      <c r="BH207" s="231"/>
      <c r="BI207" s="231"/>
      <c r="BJ207" s="231"/>
      <c r="BK207" s="231"/>
      <c r="BL207" s="231"/>
      <c r="BM207" s="232">
        <v>16</v>
      </c>
    </row>
    <row r="208" spans="1:65">
      <c r="A208" s="29"/>
      <c r="B208" s="19">
        <v>1</v>
      </c>
      <c r="C208" s="9">
        <v>4</v>
      </c>
      <c r="D208" s="23">
        <v>0.127</v>
      </c>
      <c r="E208" s="23">
        <v>0.123</v>
      </c>
      <c r="F208" s="23">
        <v>0.1275</v>
      </c>
      <c r="G208" s="23">
        <v>0.123</v>
      </c>
      <c r="H208" s="23">
        <v>0.12570000000000001</v>
      </c>
      <c r="I208" s="23">
        <v>0.11574480000000001</v>
      </c>
      <c r="J208" s="23">
        <v>0.13140000000000002</v>
      </c>
      <c r="K208" s="23">
        <v>0.13</v>
      </c>
      <c r="L208" s="23">
        <v>0.11260000000000001</v>
      </c>
      <c r="M208" s="23">
        <v>0.13</v>
      </c>
      <c r="N208" s="23">
        <v>0.11700000000000001</v>
      </c>
      <c r="O208" s="23">
        <v>0.12090000000000001</v>
      </c>
      <c r="P208" s="23">
        <v>0.13</v>
      </c>
      <c r="Q208" s="23">
        <v>0.12310000000000001</v>
      </c>
      <c r="R208" s="23">
        <v>0.13</v>
      </c>
      <c r="S208" s="23">
        <v>0.12842203321983009</v>
      </c>
      <c r="T208" s="23">
        <v>0.122</v>
      </c>
      <c r="U208" s="23">
        <v>0.1351754405873043</v>
      </c>
      <c r="V208" s="23">
        <v>0.121</v>
      </c>
      <c r="W208" s="23">
        <v>0.12</v>
      </c>
      <c r="X208" s="235">
        <v>0.10540000000000001</v>
      </c>
      <c r="Y208" s="230"/>
      <c r="Z208" s="231"/>
      <c r="AA208" s="231"/>
      <c r="AB208" s="231"/>
      <c r="AC208" s="231"/>
      <c r="AD208" s="231"/>
      <c r="AE208" s="231"/>
      <c r="AF208" s="231"/>
      <c r="AG208" s="231"/>
      <c r="AH208" s="231"/>
      <c r="AI208" s="231"/>
      <c r="AJ208" s="231"/>
      <c r="AK208" s="231"/>
      <c r="AL208" s="231"/>
      <c r="AM208" s="231"/>
      <c r="AN208" s="231"/>
      <c r="AO208" s="231"/>
      <c r="AP208" s="231"/>
      <c r="AQ208" s="231"/>
      <c r="AR208" s="231"/>
      <c r="AS208" s="231"/>
      <c r="AT208" s="231"/>
      <c r="AU208" s="231"/>
      <c r="AV208" s="231"/>
      <c r="AW208" s="231"/>
      <c r="AX208" s="231"/>
      <c r="AY208" s="231"/>
      <c r="AZ208" s="231"/>
      <c r="BA208" s="231"/>
      <c r="BB208" s="231"/>
      <c r="BC208" s="231"/>
      <c r="BD208" s="231"/>
      <c r="BE208" s="231"/>
      <c r="BF208" s="231"/>
      <c r="BG208" s="231"/>
      <c r="BH208" s="231"/>
      <c r="BI208" s="231"/>
      <c r="BJ208" s="231"/>
      <c r="BK208" s="231"/>
      <c r="BL208" s="231"/>
      <c r="BM208" s="232">
        <v>0.12451198455917387</v>
      </c>
    </row>
    <row r="209" spans="1:65">
      <c r="A209" s="29"/>
      <c r="B209" s="19">
        <v>1</v>
      </c>
      <c r="C209" s="9">
        <v>5</v>
      </c>
      <c r="D209" s="23">
        <v>0.124</v>
      </c>
      <c r="E209" s="23">
        <v>0.123</v>
      </c>
      <c r="F209" s="23">
        <v>0.12789999999999999</v>
      </c>
      <c r="G209" s="23">
        <v>0.123</v>
      </c>
      <c r="H209" s="23">
        <v>0.12529999999999999</v>
      </c>
      <c r="I209" s="23">
        <v>0.11662480000000001</v>
      </c>
      <c r="J209" s="23">
        <v>0.12759999999999999</v>
      </c>
      <c r="K209" s="23">
        <v>0.123</v>
      </c>
      <c r="L209" s="23">
        <v>0.11550000000000001</v>
      </c>
      <c r="M209" s="23">
        <v>0.13</v>
      </c>
      <c r="N209" s="23">
        <v>0.11600000000000001</v>
      </c>
      <c r="O209" s="23">
        <v>0.11919999999999999</v>
      </c>
      <c r="P209" s="23">
        <v>0.123</v>
      </c>
      <c r="Q209" s="23">
        <v>0.1265</v>
      </c>
      <c r="R209" s="23">
        <v>0.13</v>
      </c>
      <c r="S209" s="23">
        <v>0.12777152026756058</v>
      </c>
      <c r="T209" s="23">
        <v>0.125</v>
      </c>
      <c r="U209" s="23">
        <v>0.13357961588859818</v>
      </c>
      <c r="V209" s="23">
        <v>0.121</v>
      </c>
      <c r="W209" s="23">
        <v>0.12</v>
      </c>
      <c r="X209" s="235">
        <v>0.11329999999999998</v>
      </c>
      <c r="Y209" s="230"/>
      <c r="Z209" s="231"/>
      <c r="AA209" s="231"/>
      <c r="AB209" s="231"/>
      <c r="AC209" s="231"/>
      <c r="AD209" s="231"/>
      <c r="AE209" s="231"/>
      <c r="AF209" s="231"/>
      <c r="AG209" s="231"/>
      <c r="AH209" s="231"/>
      <c r="AI209" s="231"/>
      <c r="AJ209" s="231"/>
      <c r="AK209" s="231"/>
      <c r="AL209" s="231"/>
      <c r="AM209" s="231"/>
      <c r="AN209" s="231"/>
      <c r="AO209" s="231"/>
      <c r="AP209" s="231"/>
      <c r="AQ209" s="231"/>
      <c r="AR209" s="231"/>
      <c r="AS209" s="231"/>
      <c r="AT209" s="231"/>
      <c r="AU209" s="231"/>
      <c r="AV209" s="231"/>
      <c r="AW209" s="231"/>
      <c r="AX209" s="231"/>
      <c r="AY209" s="231"/>
      <c r="AZ209" s="231"/>
      <c r="BA209" s="231"/>
      <c r="BB209" s="231"/>
      <c r="BC209" s="231"/>
      <c r="BD209" s="231"/>
      <c r="BE209" s="231"/>
      <c r="BF209" s="231"/>
      <c r="BG209" s="231"/>
      <c r="BH209" s="231"/>
      <c r="BI209" s="231"/>
      <c r="BJ209" s="231"/>
      <c r="BK209" s="231"/>
      <c r="BL209" s="231"/>
      <c r="BM209" s="232">
        <v>86</v>
      </c>
    </row>
    <row r="210" spans="1:65">
      <c r="A210" s="29"/>
      <c r="B210" s="19">
        <v>1</v>
      </c>
      <c r="C210" s="9">
        <v>6</v>
      </c>
      <c r="D210" s="23">
        <v>0.122</v>
      </c>
      <c r="E210" s="23">
        <v>0.123</v>
      </c>
      <c r="F210" s="23">
        <v>0.1275</v>
      </c>
      <c r="G210" s="23">
        <v>0.13</v>
      </c>
      <c r="H210" s="23">
        <v>0.12719999999999998</v>
      </c>
      <c r="I210" s="23">
        <v>0.1151512</v>
      </c>
      <c r="J210" s="23">
        <v>0.12839999999999999</v>
      </c>
      <c r="K210" s="23">
        <v>0.123</v>
      </c>
      <c r="L210" s="23">
        <v>0.1166</v>
      </c>
      <c r="M210" s="23">
        <v>0.13</v>
      </c>
      <c r="N210" s="23">
        <v>0.11499999999999999</v>
      </c>
      <c r="O210" s="23">
        <v>0.1201</v>
      </c>
      <c r="P210" s="23">
        <v>0.13</v>
      </c>
      <c r="Q210" s="23">
        <v>0.12409999999999999</v>
      </c>
      <c r="R210" s="23">
        <v>0.13</v>
      </c>
      <c r="S210" s="23">
        <v>0.12857380513106323</v>
      </c>
      <c r="T210" s="23">
        <v>0.127</v>
      </c>
      <c r="U210" s="23">
        <v>0.13671217831500115</v>
      </c>
      <c r="V210" s="23">
        <v>0.123</v>
      </c>
      <c r="W210" s="23">
        <v>0.12</v>
      </c>
      <c r="X210" s="235">
        <v>0.11119999999999999</v>
      </c>
      <c r="Y210" s="230"/>
      <c r="Z210" s="231"/>
      <c r="AA210" s="231"/>
      <c r="AB210" s="231"/>
      <c r="AC210" s="231"/>
      <c r="AD210" s="231"/>
      <c r="AE210" s="231"/>
      <c r="AF210" s="231"/>
      <c r="AG210" s="231"/>
      <c r="AH210" s="231"/>
      <c r="AI210" s="231"/>
      <c r="AJ210" s="231"/>
      <c r="AK210" s="231"/>
      <c r="AL210" s="231"/>
      <c r="AM210" s="231"/>
      <c r="AN210" s="231"/>
      <c r="AO210" s="231"/>
      <c r="AP210" s="231"/>
      <c r="AQ210" s="231"/>
      <c r="AR210" s="231"/>
      <c r="AS210" s="231"/>
      <c r="AT210" s="231"/>
      <c r="AU210" s="231"/>
      <c r="AV210" s="231"/>
      <c r="AW210" s="231"/>
      <c r="AX210" s="231"/>
      <c r="AY210" s="231"/>
      <c r="AZ210" s="231"/>
      <c r="BA210" s="231"/>
      <c r="BB210" s="231"/>
      <c r="BC210" s="231"/>
      <c r="BD210" s="231"/>
      <c r="BE210" s="231"/>
      <c r="BF210" s="231"/>
      <c r="BG210" s="231"/>
      <c r="BH210" s="231"/>
      <c r="BI210" s="231"/>
      <c r="BJ210" s="231"/>
      <c r="BK210" s="231"/>
      <c r="BL210" s="231"/>
      <c r="BM210" s="54"/>
    </row>
    <row r="211" spans="1:65">
      <c r="A211" s="29"/>
      <c r="B211" s="20" t="s">
        <v>271</v>
      </c>
      <c r="C211" s="12"/>
      <c r="D211" s="233">
        <v>0.12433333333333334</v>
      </c>
      <c r="E211" s="233">
        <v>0.123</v>
      </c>
      <c r="F211" s="233">
        <v>0.12761666666666668</v>
      </c>
      <c r="G211" s="233">
        <v>0.12533333333333332</v>
      </c>
      <c r="H211" s="233">
        <v>0.12551666666666667</v>
      </c>
      <c r="I211" s="233">
        <v>0.11647566666666666</v>
      </c>
      <c r="J211" s="233">
        <v>0.12779999999999997</v>
      </c>
      <c r="K211" s="233">
        <v>0.12416666666666666</v>
      </c>
      <c r="L211" s="233">
        <v>0.11410000000000002</v>
      </c>
      <c r="M211" s="233">
        <v>0.13233333333333333</v>
      </c>
      <c r="N211" s="233">
        <v>0.11599999999999999</v>
      </c>
      <c r="O211" s="233">
        <v>0.11906666666666667</v>
      </c>
      <c r="P211" s="233">
        <v>0.12766666666666668</v>
      </c>
      <c r="Q211" s="233">
        <v>0.12370000000000002</v>
      </c>
      <c r="R211" s="233">
        <v>0.13</v>
      </c>
      <c r="S211" s="233">
        <v>0.12771980648609876</v>
      </c>
      <c r="T211" s="233">
        <v>0.12433333333333334</v>
      </c>
      <c r="U211" s="233">
        <v>0.13599607114965395</v>
      </c>
      <c r="V211" s="233">
        <v>0.12266666666666666</v>
      </c>
      <c r="W211" s="233">
        <v>0.12666666666666668</v>
      </c>
      <c r="X211" s="233">
        <v>0.11141666666666666</v>
      </c>
      <c r="Y211" s="230"/>
      <c r="Z211" s="231"/>
      <c r="AA211" s="231"/>
      <c r="AB211" s="231"/>
      <c r="AC211" s="231"/>
      <c r="AD211" s="231"/>
      <c r="AE211" s="231"/>
      <c r="AF211" s="231"/>
      <c r="AG211" s="231"/>
      <c r="AH211" s="231"/>
      <c r="AI211" s="231"/>
      <c r="AJ211" s="231"/>
      <c r="AK211" s="231"/>
      <c r="AL211" s="231"/>
      <c r="AM211" s="231"/>
      <c r="AN211" s="231"/>
      <c r="AO211" s="231"/>
      <c r="AP211" s="231"/>
      <c r="AQ211" s="231"/>
      <c r="AR211" s="231"/>
      <c r="AS211" s="231"/>
      <c r="AT211" s="231"/>
      <c r="AU211" s="231"/>
      <c r="AV211" s="231"/>
      <c r="AW211" s="231"/>
      <c r="AX211" s="231"/>
      <c r="AY211" s="231"/>
      <c r="AZ211" s="231"/>
      <c r="BA211" s="231"/>
      <c r="BB211" s="231"/>
      <c r="BC211" s="231"/>
      <c r="BD211" s="231"/>
      <c r="BE211" s="231"/>
      <c r="BF211" s="231"/>
      <c r="BG211" s="231"/>
      <c r="BH211" s="231"/>
      <c r="BI211" s="231"/>
      <c r="BJ211" s="231"/>
      <c r="BK211" s="231"/>
      <c r="BL211" s="231"/>
      <c r="BM211" s="54"/>
    </row>
    <row r="212" spans="1:65">
      <c r="A212" s="29"/>
      <c r="B212" s="3" t="s">
        <v>272</v>
      </c>
      <c r="C212" s="28"/>
      <c r="D212" s="23">
        <v>0.125</v>
      </c>
      <c r="E212" s="23">
        <v>0.123</v>
      </c>
      <c r="F212" s="23">
        <v>0.12769999999999998</v>
      </c>
      <c r="G212" s="23">
        <v>0.123</v>
      </c>
      <c r="H212" s="23">
        <v>0.12545000000000001</v>
      </c>
      <c r="I212" s="23">
        <v>0.11621320000000002</v>
      </c>
      <c r="J212" s="23">
        <v>0.128</v>
      </c>
      <c r="K212" s="23">
        <v>0.123</v>
      </c>
      <c r="L212" s="23">
        <v>0.1142</v>
      </c>
      <c r="M212" s="23">
        <v>0.13</v>
      </c>
      <c r="N212" s="23">
        <v>0.11600000000000001</v>
      </c>
      <c r="O212" s="23">
        <v>0.11964999999999999</v>
      </c>
      <c r="P212" s="23">
        <v>0.13</v>
      </c>
      <c r="Q212" s="23">
        <v>0.12325000000000001</v>
      </c>
      <c r="R212" s="23">
        <v>0.13</v>
      </c>
      <c r="S212" s="23">
        <v>0.12769299479481139</v>
      </c>
      <c r="T212" s="23">
        <v>0.1245</v>
      </c>
      <c r="U212" s="23">
        <v>0.13594380945115273</v>
      </c>
      <c r="V212" s="23">
        <v>0.1225</v>
      </c>
      <c r="W212" s="23">
        <v>0.12</v>
      </c>
      <c r="X212" s="23">
        <v>0.11144999999999999</v>
      </c>
      <c r="Y212" s="230"/>
      <c r="Z212" s="231"/>
      <c r="AA212" s="231"/>
      <c r="AB212" s="231"/>
      <c r="AC212" s="231"/>
      <c r="AD212" s="231"/>
      <c r="AE212" s="231"/>
      <c r="AF212" s="231"/>
      <c r="AG212" s="231"/>
      <c r="AH212" s="231"/>
      <c r="AI212" s="231"/>
      <c r="AJ212" s="231"/>
      <c r="AK212" s="231"/>
      <c r="AL212" s="231"/>
      <c r="AM212" s="231"/>
      <c r="AN212" s="231"/>
      <c r="AO212" s="231"/>
      <c r="AP212" s="231"/>
      <c r="AQ212" s="231"/>
      <c r="AR212" s="231"/>
      <c r="AS212" s="231"/>
      <c r="AT212" s="231"/>
      <c r="AU212" s="231"/>
      <c r="AV212" s="231"/>
      <c r="AW212" s="231"/>
      <c r="AX212" s="231"/>
      <c r="AY212" s="231"/>
      <c r="AZ212" s="231"/>
      <c r="BA212" s="231"/>
      <c r="BB212" s="231"/>
      <c r="BC212" s="231"/>
      <c r="BD212" s="231"/>
      <c r="BE212" s="231"/>
      <c r="BF212" s="231"/>
      <c r="BG212" s="231"/>
      <c r="BH212" s="231"/>
      <c r="BI212" s="231"/>
      <c r="BJ212" s="231"/>
      <c r="BK212" s="231"/>
      <c r="BL212" s="231"/>
      <c r="BM212" s="54"/>
    </row>
    <row r="213" spans="1:65">
      <c r="A213" s="29"/>
      <c r="B213" s="3" t="s">
        <v>273</v>
      </c>
      <c r="C213" s="28"/>
      <c r="D213" s="23">
        <v>2.8751811537130459E-3</v>
      </c>
      <c r="E213" s="23">
        <v>0</v>
      </c>
      <c r="F213" s="23">
        <v>1.1686174167222906E-3</v>
      </c>
      <c r="G213" s="23">
        <v>3.6147844564602591E-3</v>
      </c>
      <c r="H213" s="23">
        <v>1.0264826674945147E-3</v>
      </c>
      <c r="I213" s="23">
        <v>1.1201029785991425E-3</v>
      </c>
      <c r="J213" s="23">
        <v>3.0509015061125858E-3</v>
      </c>
      <c r="K213" s="23">
        <v>2.8577380332470434E-3</v>
      </c>
      <c r="L213" s="23">
        <v>1.8611824198610891E-3</v>
      </c>
      <c r="M213" s="23">
        <v>3.6147844564602591E-3</v>
      </c>
      <c r="N213" s="23">
        <v>8.9442719099992296E-4</v>
      </c>
      <c r="O213" s="23">
        <v>1.7305105219751411E-3</v>
      </c>
      <c r="P213" s="23">
        <v>3.6147844564602591E-3</v>
      </c>
      <c r="Q213" s="23">
        <v>1.497998664885921E-3</v>
      </c>
      <c r="R213" s="23">
        <v>0</v>
      </c>
      <c r="S213" s="23">
        <v>7.0640686667962371E-4</v>
      </c>
      <c r="T213" s="23">
        <v>2.065591117977291E-3</v>
      </c>
      <c r="U213" s="23">
        <v>2.4721257729709641E-3</v>
      </c>
      <c r="V213" s="23">
        <v>1.6329931618554536E-3</v>
      </c>
      <c r="W213" s="23">
        <v>1.2110601416389965E-2</v>
      </c>
      <c r="X213" s="23">
        <v>4.2319814114273541E-3</v>
      </c>
      <c r="Y213" s="230"/>
      <c r="Z213" s="231"/>
      <c r="AA213" s="231"/>
      <c r="AB213" s="231"/>
      <c r="AC213" s="231"/>
      <c r="AD213" s="231"/>
      <c r="AE213" s="231"/>
      <c r="AF213" s="231"/>
      <c r="AG213" s="231"/>
      <c r="AH213" s="231"/>
      <c r="AI213" s="231"/>
      <c r="AJ213" s="231"/>
      <c r="AK213" s="231"/>
      <c r="AL213" s="231"/>
      <c r="AM213" s="231"/>
      <c r="AN213" s="231"/>
      <c r="AO213" s="231"/>
      <c r="AP213" s="231"/>
      <c r="AQ213" s="231"/>
      <c r="AR213" s="231"/>
      <c r="AS213" s="231"/>
      <c r="AT213" s="231"/>
      <c r="AU213" s="231"/>
      <c r="AV213" s="231"/>
      <c r="AW213" s="231"/>
      <c r="AX213" s="231"/>
      <c r="AY213" s="231"/>
      <c r="AZ213" s="231"/>
      <c r="BA213" s="231"/>
      <c r="BB213" s="231"/>
      <c r="BC213" s="231"/>
      <c r="BD213" s="231"/>
      <c r="BE213" s="231"/>
      <c r="BF213" s="231"/>
      <c r="BG213" s="231"/>
      <c r="BH213" s="231"/>
      <c r="BI213" s="231"/>
      <c r="BJ213" s="231"/>
      <c r="BK213" s="231"/>
      <c r="BL213" s="231"/>
      <c r="BM213" s="54"/>
    </row>
    <row r="214" spans="1:65">
      <c r="A214" s="29"/>
      <c r="B214" s="3" t="s">
        <v>86</v>
      </c>
      <c r="C214" s="28"/>
      <c r="D214" s="13">
        <v>2.3124781397155864E-2</v>
      </c>
      <c r="E214" s="13">
        <v>0</v>
      </c>
      <c r="F214" s="13">
        <v>9.1572476169958766E-3</v>
      </c>
      <c r="G214" s="13">
        <v>2.8841365344097813E-2</v>
      </c>
      <c r="H214" s="13">
        <v>8.1780586973404443E-3</v>
      </c>
      <c r="I214" s="13">
        <v>9.616626465033978E-3</v>
      </c>
      <c r="J214" s="13">
        <v>2.3872468748924777E-2</v>
      </c>
      <c r="K214" s="13">
        <v>2.301533986507686E-2</v>
      </c>
      <c r="L214" s="13">
        <v>1.6311852934803583E-2</v>
      </c>
      <c r="M214" s="13">
        <v>2.7315751560153093E-2</v>
      </c>
      <c r="N214" s="13">
        <v>7.7105792327579574E-3</v>
      </c>
      <c r="O214" s="13">
        <v>1.4533962950519102E-2</v>
      </c>
      <c r="P214" s="13">
        <v>2.8314238562351896E-2</v>
      </c>
      <c r="Q214" s="13">
        <v>1.2109932618317873E-2</v>
      </c>
      <c r="R214" s="13">
        <v>0</v>
      </c>
      <c r="S214" s="13">
        <v>5.5309108752565348E-3</v>
      </c>
      <c r="T214" s="13">
        <v>1.6613333388557298E-2</v>
      </c>
      <c r="U214" s="13">
        <v>1.8177920524266956E-2</v>
      </c>
      <c r="V214" s="13">
        <v>1.3312444254256416E-2</v>
      </c>
      <c r="W214" s="13">
        <v>9.5610011182026028E-2</v>
      </c>
      <c r="X214" s="13">
        <v>3.7983378412212603E-2</v>
      </c>
      <c r="Y214" s="147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3"/>
    </row>
    <row r="215" spans="1:65">
      <c r="A215" s="29"/>
      <c r="B215" s="3" t="s">
        <v>274</v>
      </c>
      <c r="C215" s="28"/>
      <c r="D215" s="13">
        <v>-1.4348114880108342E-3</v>
      </c>
      <c r="E215" s="13">
        <v>-1.2143285359453082E-2</v>
      </c>
      <c r="F215" s="13">
        <v>2.4934805420415707E-2</v>
      </c>
      <c r="G215" s="13">
        <v>6.5965439155708516E-3</v>
      </c>
      <c r="H215" s="13">
        <v>8.0689590728941774E-3</v>
      </c>
      <c r="I215" s="13">
        <v>-6.4542525130887873E-2</v>
      </c>
      <c r="J215" s="13">
        <v>2.640722057773881E-2</v>
      </c>
      <c r="K215" s="13">
        <v>-2.7733707219411707E-3</v>
      </c>
      <c r="L215" s="13">
        <v>-8.3622348451329875E-2</v>
      </c>
      <c r="M215" s="13">
        <v>6.2816031740642542E-2</v>
      </c>
      <c r="N215" s="13">
        <v>-6.8362773184524883E-2</v>
      </c>
      <c r="O215" s="13">
        <v>-4.3733283280207758E-2</v>
      </c>
      <c r="P215" s="13">
        <v>2.5336373190594896E-2</v>
      </c>
      <c r="Q215" s="13">
        <v>-6.5213365769457576E-3</v>
      </c>
      <c r="R215" s="13">
        <v>4.4076202465618719E-2</v>
      </c>
      <c r="S215" s="13">
        <v>2.5763157966536054E-2</v>
      </c>
      <c r="T215" s="13">
        <v>-1.4348114880108342E-3</v>
      </c>
      <c r="U215" s="13">
        <v>9.2232780893652277E-2</v>
      </c>
      <c r="V215" s="13">
        <v>-1.4820403827313755E-2</v>
      </c>
      <c r="W215" s="13">
        <v>1.7305017787013099E-2</v>
      </c>
      <c r="X215" s="13">
        <v>-0.10517315211760758</v>
      </c>
      <c r="Y215" s="147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3"/>
    </row>
    <row r="216" spans="1:65">
      <c r="A216" s="29"/>
      <c r="B216" s="45" t="s">
        <v>275</v>
      </c>
      <c r="C216" s="46"/>
      <c r="D216" s="44">
        <v>0</v>
      </c>
      <c r="E216" s="44">
        <v>0.23</v>
      </c>
      <c r="F216" s="44">
        <v>0.65</v>
      </c>
      <c r="G216" s="44">
        <v>0.22</v>
      </c>
      <c r="H216" s="44">
        <v>0.24</v>
      </c>
      <c r="I216" s="44">
        <v>1.56</v>
      </c>
      <c r="J216" s="44">
        <v>0.69</v>
      </c>
      <c r="K216" s="44">
        <v>0.01</v>
      </c>
      <c r="L216" s="44">
        <v>2.04</v>
      </c>
      <c r="M216" s="44">
        <v>1.58</v>
      </c>
      <c r="N216" s="44">
        <v>1.66</v>
      </c>
      <c r="O216" s="44">
        <v>1.05</v>
      </c>
      <c r="P216" s="44">
        <v>0.67</v>
      </c>
      <c r="Q216" s="44">
        <v>0.13</v>
      </c>
      <c r="R216" s="44">
        <v>1.1299999999999999</v>
      </c>
      <c r="S216" s="44">
        <v>0.67</v>
      </c>
      <c r="T216" s="44">
        <v>0</v>
      </c>
      <c r="U216" s="44">
        <v>2.3199999999999998</v>
      </c>
      <c r="V216" s="44">
        <v>0.33</v>
      </c>
      <c r="W216" s="44">
        <v>0.46</v>
      </c>
      <c r="X216" s="44">
        <v>2.57</v>
      </c>
      <c r="Y216" s="147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3"/>
    </row>
    <row r="217" spans="1:65">
      <c r="B217" s="3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BM217" s="53"/>
    </row>
    <row r="218" spans="1:65" ht="15">
      <c r="B218" s="8" t="s">
        <v>562</v>
      </c>
      <c r="BM218" s="27" t="s">
        <v>66</v>
      </c>
    </row>
    <row r="219" spans="1:65" ht="15">
      <c r="A219" s="24" t="s">
        <v>28</v>
      </c>
      <c r="B219" s="18" t="s">
        <v>118</v>
      </c>
      <c r="C219" s="15" t="s">
        <v>119</v>
      </c>
      <c r="D219" s="16" t="s">
        <v>244</v>
      </c>
      <c r="E219" s="17" t="s">
        <v>244</v>
      </c>
      <c r="F219" s="17" t="s">
        <v>244</v>
      </c>
      <c r="G219" s="17" t="s">
        <v>244</v>
      </c>
      <c r="H219" s="17" t="s">
        <v>244</v>
      </c>
      <c r="I219" s="17" t="s">
        <v>244</v>
      </c>
      <c r="J219" s="17" t="s">
        <v>244</v>
      </c>
      <c r="K219" s="17" t="s">
        <v>244</v>
      </c>
      <c r="L219" s="17" t="s">
        <v>244</v>
      </c>
      <c r="M219" s="17" t="s">
        <v>244</v>
      </c>
      <c r="N219" s="17" t="s">
        <v>244</v>
      </c>
      <c r="O219" s="147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7">
        <v>1</v>
      </c>
    </row>
    <row r="220" spans="1:65">
      <c r="A220" s="29"/>
      <c r="B220" s="19" t="s">
        <v>245</v>
      </c>
      <c r="C220" s="9" t="s">
        <v>245</v>
      </c>
      <c r="D220" s="145" t="s">
        <v>247</v>
      </c>
      <c r="E220" s="146" t="s">
        <v>249</v>
      </c>
      <c r="F220" s="146" t="s">
        <v>251</v>
      </c>
      <c r="G220" s="146" t="s">
        <v>254</v>
      </c>
      <c r="H220" s="146" t="s">
        <v>257</v>
      </c>
      <c r="I220" s="146" t="s">
        <v>260</v>
      </c>
      <c r="J220" s="146" t="s">
        <v>261</v>
      </c>
      <c r="K220" s="146" t="s">
        <v>262</v>
      </c>
      <c r="L220" s="146" t="s">
        <v>263</v>
      </c>
      <c r="M220" s="146" t="s">
        <v>288</v>
      </c>
      <c r="N220" s="146" t="s">
        <v>290</v>
      </c>
      <c r="O220" s="147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7" t="s">
        <v>3</v>
      </c>
    </row>
    <row r="221" spans="1:65">
      <c r="A221" s="29"/>
      <c r="B221" s="19"/>
      <c r="C221" s="9"/>
      <c r="D221" s="10" t="s">
        <v>303</v>
      </c>
      <c r="E221" s="11" t="s">
        <v>103</v>
      </c>
      <c r="F221" s="11" t="s">
        <v>103</v>
      </c>
      <c r="G221" s="11" t="s">
        <v>103</v>
      </c>
      <c r="H221" s="11" t="s">
        <v>103</v>
      </c>
      <c r="I221" s="11" t="s">
        <v>103</v>
      </c>
      <c r="J221" s="11" t="s">
        <v>303</v>
      </c>
      <c r="K221" s="11" t="s">
        <v>100</v>
      </c>
      <c r="L221" s="11" t="s">
        <v>99</v>
      </c>
      <c r="M221" s="11" t="s">
        <v>103</v>
      </c>
      <c r="N221" s="11" t="s">
        <v>303</v>
      </c>
      <c r="O221" s="147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7">
        <v>2</v>
      </c>
    </row>
    <row r="222" spans="1:65">
      <c r="A222" s="29"/>
      <c r="B222" s="19"/>
      <c r="C222" s="9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147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7">
        <v>3</v>
      </c>
    </row>
    <row r="223" spans="1:65">
      <c r="A223" s="29"/>
      <c r="B223" s="18">
        <v>1</v>
      </c>
      <c r="C223" s="14">
        <v>1</v>
      </c>
      <c r="D223" s="21">
        <v>4.8</v>
      </c>
      <c r="E223" s="21">
        <v>4.5</v>
      </c>
      <c r="F223" s="21">
        <v>4.7939666666666998</v>
      </c>
      <c r="G223" s="21">
        <v>4.3</v>
      </c>
      <c r="H223" s="21">
        <v>4.4000000000000004</v>
      </c>
      <c r="I223" s="21">
        <v>4.3</v>
      </c>
      <c r="J223" s="21">
        <v>4.3600000000000003</v>
      </c>
      <c r="K223" s="21">
        <v>4.7646794448118204</v>
      </c>
      <c r="L223" s="21">
        <v>4</v>
      </c>
      <c r="M223" s="21">
        <v>5.025142835458122</v>
      </c>
      <c r="N223" s="21">
        <v>4.3</v>
      </c>
      <c r="O223" s="147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7">
        <v>1</v>
      </c>
    </row>
    <row r="224" spans="1:65">
      <c r="A224" s="29"/>
      <c r="B224" s="19">
        <v>1</v>
      </c>
      <c r="C224" s="9">
        <v>2</v>
      </c>
      <c r="D224" s="11">
        <v>4.8</v>
      </c>
      <c r="E224" s="11">
        <v>4.4000000000000004</v>
      </c>
      <c r="F224" s="11">
        <v>4.6566666666699996</v>
      </c>
      <c r="G224" s="11">
        <v>4.3</v>
      </c>
      <c r="H224" s="11">
        <v>4.7</v>
      </c>
      <c r="I224" s="11">
        <v>4.3</v>
      </c>
      <c r="J224" s="11">
        <v>4.5</v>
      </c>
      <c r="K224" s="11">
        <v>4.7890123987324333</v>
      </c>
      <c r="L224" s="11">
        <v>3.9</v>
      </c>
      <c r="M224" s="11">
        <v>4.8100346517144521</v>
      </c>
      <c r="N224" s="11">
        <v>4.9000000000000004</v>
      </c>
      <c r="O224" s="147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7" t="e">
        <v>#N/A</v>
      </c>
    </row>
    <row r="225" spans="1:65">
      <c r="A225" s="29"/>
      <c r="B225" s="19">
        <v>1</v>
      </c>
      <c r="C225" s="9">
        <v>3</v>
      </c>
      <c r="D225" s="11">
        <v>4.8</v>
      </c>
      <c r="E225" s="11">
        <v>4.4000000000000004</v>
      </c>
      <c r="F225" s="11">
        <v>4.6956766666666701</v>
      </c>
      <c r="G225" s="11">
        <v>4.0999999999999996</v>
      </c>
      <c r="H225" s="11">
        <v>4.5999999999999996</v>
      </c>
      <c r="I225" s="11">
        <v>4.3</v>
      </c>
      <c r="J225" s="11">
        <v>4.37</v>
      </c>
      <c r="K225" s="11">
        <v>4.9505377079253581</v>
      </c>
      <c r="L225" s="11">
        <v>4</v>
      </c>
      <c r="M225" s="11">
        <v>5.093747896727332</v>
      </c>
      <c r="N225" s="11">
        <v>4.0999999999999996</v>
      </c>
      <c r="O225" s="147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7">
        <v>16</v>
      </c>
    </row>
    <row r="226" spans="1:65">
      <c r="A226" s="29"/>
      <c r="B226" s="19">
        <v>1</v>
      </c>
      <c r="C226" s="9">
        <v>4</v>
      </c>
      <c r="D226" s="11">
        <v>4.8</v>
      </c>
      <c r="E226" s="11">
        <v>4.4000000000000004</v>
      </c>
      <c r="F226" s="11">
        <v>4.7010366666666696</v>
      </c>
      <c r="G226" s="11">
        <v>4.0999999999999996</v>
      </c>
      <c r="H226" s="11">
        <v>4.5999999999999996</v>
      </c>
      <c r="I226" s="11">
        <v>4.2</v>
      </c>
      <c r="J226" s="11">
        <v>4.54</v>
      </c>
      <c r="K226" s="11">
        <v>4.2480735097333362</v>
      </c>
      <c r="L226" s="11">
        <v>3.7</v>
      </c>
      <c r="M226" s="11">
        <v>5.1918346191529627</v>
      </c>
      <c r="N226" s="11">
        <v>4.5</v>
      </c>
      <c r="O226" s="147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4.5275321215768267</v>
      </c>
    </row>
    <row r="227" spans="1:65">
      <c r="A227" s="29"/>
      <c r="B227" s="19">
        <v>1</v>
      </c>
      <c r="C227" s="9">
        <v>5</v>
      </c>
      <c r="D227" s="11">
        <v>5.2</v>
      </c>
      <c r="E227" s="11">
        <v>4.5999999999999996</v>
      </c>
      <c r="F227" s="11">
        <v>4.6932966666666696</v>
      </c>
      <c r="G227" s="11">
        <v>4</v>
      </c>
      <c r="H227" s="11">
        <v>4.5999999999999996</v>
      </c>
      <c r="I227" s="11">
        <v>4.4000000000000004</v>
      </c>
      <c r="J227" s="11">
        <v>4.54</v>
      </c>
      <c r="K227" s="11">
        <v>5.0123499565295209</v>
      </c>
      <c r="L227" s="11">
        <v>3.9</v>
      </c>
      <c r="M227" s="11">
        <v>5.5639565607378438</v>
      </c>
      <c r="N227" s="11">
        <v>4.3</v>
      </c>
      <c r="O227" s="147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>
        <v>87</v>
      </c>
    </row>
    <row r="228" spans="1:65">
      <c r="A228" s="29"/>
      <c r="B228" s="19">
        <v>1</v>
      </c>
      <c r="C228" s="9">
        <v>6</v>
      </c>
      <c r="D228" s="11">
        <v>4.8</v>
      </c>
      <c r="E228" s="11">
        <v>4.5</v>
      </c>
      <c r="F228" s="11">
        <v>4.7547856666666597</v>
      </c>
      <c r="G228" s="11">
        <v>4.2</v>
      </c>
      <c r="H228" s="11">
        <v>4.5999999999999996</v>
      </c>
      <c r="I228" s="11">
        <v>4.3</v>
      </c>
      <c r="J228" s="11">
        <v>4.41</v>
      </c>
      <c r="K228" s="11">
        <v>4.7415648016611875</v>
      </c>
      <c r="L228" s="11">
        <v>3.9</v>
      </c>
      <c r="M228" s="11">
        <v>5.5107566408828275</v>
      </c>
      <c r="N228" s="11">
        <v>4.3</v>
      </c>
      <c r="O228" s="147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3"/>
    </row>
    <row r="229" spans="1:65">
      <c r="A229" s="29"/>
      <c r="B229" s="20" t="s">
        <v>271</v>
      </c>
      <c r="C229" s="12"/>
      <c r="D229" s="22">
        <v>4.8666666666666663</v>
      </c>
      <c r="E229" s="22">
        <v>4.4666666666666677</v>
      </c>
      <c r="F229" s="22">
        <v>4.7159048333338953</v>
      </c>
      <c r="G229" s="22">
        <v>4.1666666666666661</v>
      </c>
      <c r="H229" s="22">
        <v>4.583333333333333</v>
      </c>
      <c r="I229" s="22">
        <v>4.3</v>
      </c>
      <c r="J229" s="22">
        <v>4.4533333333333331</v>
      </c>
      <c r="K229" s="22">
        <v>4.7510363032322767</v>
      </c>
      <c r="L229" s="22">
        <v>3.9</v>
      </c>
      <c r="M229" s="22">
        <v>5.199245534112257</v>
      </c>
      <c r="N229" s="22">
        <v>4.3999999999999995</v>
      </c>
      <c r="O229" s="147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3"/>
    </row>
    <row r="230" spans="1:65">
      <c r="A230" s="29"/>
      <c r="B230" s="3" t="s">
        <v>272</v>
      </c>
      <c r="C230" s="28"/>
      <c r="D230" s="11">
        <v>4.8</v>
      </c>
      <c r="E230" s="11">
        <v>4.45</v>
      </c>
      <c r="F230" s="11">
        <v>4.6983566666666698</v>
      </c>
      <c r="G230" s="11">
        <v>4.1500000000000004</v>
      </c>
      <c r="H230" s="11">
        <v>4.5999999999999996</v>
      </c>
      <c r="I230" s="11">
        <v>4.3</v>
      </c>
      <c r="J230" s="11">
        <v>4.4550000000000001</v>
      </c>
      <c r="K230" s="11">
        <v>4.7768459217721269</v>
      </c>
      <c r="L230" s="11">
        <v>3.9</v>
      </c>
      <c r="M230" s="11">
        <v>5.1427912579401474</v>
      </c>
      <c r="N230" s="11">
        <v>4.3</v>
      </c>
      <c r="O230" s="147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3"/>
    </row>
    <row r="231" spans="1:65">
      <c r="A231" s="29"/>
      <c r="B231" s="3" t="s">
        <v>273</v>
      </c>
      <c r="C231" s="28"/>
      <c r="D231" s="23">
        <v>0.16329931618554536</v>
      </c>
      <c r="E231" s="23">
        <v>8.1649658092772318E-2</v>
      </c>
      <c r="F231" s="23">
        <v>4.9509392483533331E-2</v>
      </c>
      <c r="G231" s="23">
        <v>0.12110601416389968</v>
      </c>
      <c r="H231" s="23">
        <v>9.8319208025017354E-2</v>
      </c>
      <c r="I231" s="23">
        <v>6.3245553203367638E-2</v>
      </c>
      <c r="J231" s="23">
        <v>8.3346665600170539E-2</v>
      </c>
      <c r="K231" s="23">
        <v>0.26936044104579665</v>
      </c>
      <c r="L231" s="23">
        <v>0.10954451150103316</v>
      </c>
      <c r="M231" s="23">
        <v>0.29087276819722424</v>
      </c>
      <c r="N231" s="23">
        <v>0.27568097504180472</v>
      </c>
      <c r="O231" s="230"/>
      <c r="P231" s="231"/>
      <c r="Q231" s="231"/>
      <c r="R231" s="231"/>
      <c r="S231" s="231"/>
      <c r="T231" s="231"/>
      <c r="U231" s="231"/>
      <c r="V231" s="231"/>
      <c r="W231" s="231"/>
      <c r="X231" s="231"/>
      <c r="Y231" s="231"/>
      <c r="Z231" s="231"/>
      <c r="AA231" s="231"/>
      <c r="AB231" s="231"/>
      <c r="AC231" s="231"/>
      <c r="AD231" s="231"/>
      <c r="AE231" s="231"/>
      <c r="AF231" s="231"/>
      <c r="AG231" s="231"/>
      <c r="AH231" s="231"/>
      <c r="AI231" s="231"/>
      <c r="AJ231" s="231"/>
      <c r="AK231" s="231"/>
      <c r="AL231" s="231"/>
      <c r="AM231" s="231"/>
      <c r="AN231" s="231"/>
      <c r="AO231" s="231"/>
      <c r="AP231" s="231"/>
      <c r="AQ231" s="231"/>
      <c r="AR231" s="231"/>
      <c r="AS231" s="231"/>
      <c r="AT231" s="231"/>
      <c r="AU231" s="231"/>
      <c r="AV231" s="231"/>
      <c r="AW231" s="231"/>
      <c r="AX231" s="231"/>
      <c r="AY231" s="231"/>
      <c r="AZ231" s="231"/>
      <c r="BA231" s="231"/>
      <c r="BB231" s="231"/>
      <c r="BC231" s="231"/>
      <c r="BD231" s="231"/>
      <c r="BE231" s="231"/>
      <c r="BF231" s="231"/>
      <c r="BG231" s="231"/>
      <c r="BH231" s="231"/>
      <c r="BI231" s="231"/>
      <c r="BJ231" s="231"/>
      <c r="BK231" s="231"/>
      <c r="BL231" s="231"/>
      <c r="BM231" s="54"/>
    </row>
    <row r="232" spans="1:65">
      <c r="A232" s="29"/>
      <c r="B232" s="3" t="s">
        <v>86</v>
      </c>
      <c r="C232" s="28"/>
      <c r="D232" s="13">
        <v>3.3554654010728498E-2</v>
      </c>
      <c r="E232" s="13">
        <v>1.8279774199874397E-2</v>
      </c>
      <c r="F232" s="13">
        <v>1.0498386679387847E-2</v>
      </c>
      <c r="G232" s="13">
        <v>2.9065443399335929E-2</v>
      </c>
      <c r="H232" s="13">
        <v>2.1451463569094695E-2</v>
      </c>
      <c r="I232" s="13">
        <v>1.4708268186829684E-2</v>
      </c>
      <c r="J232" s="13">
        <v>1.8715568622792788E-2</v>
      </c>
      <c r="K232" s="13">
        <v>5.6695092155482463E-2</v>
      </c>
      <c r="L232" s="13">
        <v>2.8088336282316193E-2</v>
      </c>
      <c r="M232" s="13">
        <v>5.59451878717417E-2</v>
      </c>
      <c r="N232" s="13">
        <v>6.2654767054955623E-2</v>
      </c>
      <c r="O232" s="147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3"/>
    </row>
    <row r="233" spans="1:65">
      <c r="A233" s="29"/>
      <c r="B233" s="3" t="s">
        <v>274</v>
      </c>
      <c r="C233" s="28"/>
      <c r="D233" s="13">
        <v>7.4904945118694721E-2</v>
      </c>
      <c r="E233" s="13">
        <v>-1.3443406534896396E-2</v>
      </c>
      <c r="F233" s="13">
        <v>4.1606046450635148E-2</v>
      </c>
      <c r="G233" s="13">
        <v>-7.9704670275090206E-2</v>
      </c>
      <c r="H233" s="13">
        <v>1.2324862697400851E-2</v>
      </c>
      <c r="I233" s="13">
        <v>-5.0255219723893019E-2</v>
      </c>
      <c r="J233" s="13">
        <v>-1.6388351590016281E-2</v>
      </c>
      <c r="K233" s="13">
        <v>4.9365565092359676E-2</v>
      </c>
      <c r="L233" s="13">
        <v>-0.13860357137748436</v>
      </c>
      <c r="M233" s="13">
        <v>0.14836193195278513</v>
      </c>
      <c r="N233" s="13">
        <v>-2.8168131810495267E-2</v>
      </c>
      <c r="O233" s="147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3"/>
    </row>
    <row r="234" spans="1:65">
      <c r="A234" s="29"/>
      <c r="B234" s="45" t="s">
        <v>275</v>
      </c>
      <c r="C234" s="46"/>
      <c r="D234" s="44">
        <v>1.08</v>
      </c>
      <c r="E234" s="44">
        <v>0</v>
      </c>
      <c r="F234" s="44">
        <v>0.67</v>
      </c>
      <c r="G234" s="44">
        <v>0.81</v>
      </c>
      <c r="H234" s="44">
        <v>0.32</v>
      </c>
      <c r="I234" s="44">
        <v>0.45</v>
      </c>
      <c r="J234" s="44">
        <v>0.04</v>
      </c>
      <c r="K234" s="44">
        <v>0.77</v>
      </c>
      <c r="L234" s="44">
        <v>1.53</v>
      </c>
      <c r="M234" s="44">
        <v>1.98</v>
      </c>
      <c r="N234" s="44">
        <v>0.18</v>
      </c>
      <c r="O234" s="147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3"/>
    </row>
    <row r="235" spans="1:65">
      <c r="B235" s="3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BM235" s="53"/>
    </row>
    <row r="236" spans="1:65" ht="15">
      <c r="B236" s="8" t="s">
        <v>563</v>
      </c>
      <c r="BM236" s="27" t="s">
        <v>66</v>
      </c>
    </row>
    <row r="237" spans="1:65" ht="15">
      <c r="A237" s="24" t="s">
        <v>0</v>
      </c>
      <c r="B237" s="18" t="s">
        <v>118</v>
      </c>
      <c r="C237" s="15" t="s">
        <v>119</v>
      </c>
      <c r="D237" s="16" t="s">
        <v>244</v>
      </c>
      <c r="E237" s="17" t="s">
        <v>244</v>
      </c>
      <c r="F237" s="17" t="s">
        <v>244</v>
      </c>
      <c r="G237" s="17" t="s">
        <v>244</v>
      </c>
      <c r="H237" s="17" t="s">
        <v>244</v>
      </c>
      <c r="I237" s="17" t="s">
        <v>244</v>
      </c>
      <c r="J237" s="17" t="s">
        <v>244</v>
      </c>
      <c r="K237" s="17" t="s">
        <v>244</v>
      </c>
      <c r="L237" s="17" t="s">
        <v>244</v>
      </c>
      <c r="M237" s="17" t="s">
        <v>244</v>
      </c>
      <c r="N237" s="17" t="s">
        <v>244</v>
      </c>
      <c r="O237" s="17" t="s">
        <v>244</v>
      </c>
      <c r="P237" s="17" t="s">
        <v>244</v>
      </c>
      <c r="Q237" s="17" t="s">
        <v>244</v>
      </c>
      <c r="R237" s="17" t="s">
        <v>244</v>
      </c>
      <c r="S237" s="17" t="s">
        <v>244</v>
      </c>
      <c r="T237" s="17" t="s">
        <v>244</v>
      </c>
      <c r="U237" s="17" t="s">
        <v>244</v>
      </c>
      <c r="V237" s="17" t="s">
        <v>244</v>
      </c>
      <c r="W237" s="17" t="s">
        <v>244</v>
      </c>
      <c r="X237" s="147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7">
        <v>1</v>
      </c>
    </row>
    <row r="238" spans="1:65">
      <c r="A238" s="29"/>
      <c r="B238" s="19" t="s">
        <v>245</v>
      </c>
      <c r="C238" s="9" t="s">
        <v>245</v>
      </c>
      <c r="D238" s="145" t="s">
        <v>247</v>
      </c>
      <c r="E238" s="146" t="s">
        <v>248</v>
      </c>
      <c r="F238" s="146" t="s">
        <v>249</v>
      </c>
      <c r="G238" s="146" t="s">
        <v>250</v>
      </c>
      <c r="H238" s="146" t="s">
        <v>287</v>
      </c>
      <c r="I238" s="146" t="s">
        <v>251</v>
      </c>
      <c r="J238" s="146" t="s">
        <v>252</v>
      </c>
      <c r="K238" s="146" t="s">
        <v>253</v>
      </c>
      <c r="L238" s="146" t="s">
        <v>254</v>
      </c>
      <c r="M238" s="146" t="s">
        <v>255</v>
      </c>
      <c r="N238" s="146" t="s">
        <v>256</v>
      </c>
      <c r="O238" s="146" t="s">
        <v>257</v>
      </c>
      <c r="P238" s="146" t="s">
        <v>258</v>
      </c>
      <c r="Q238" s="146" t="s">
        <v>260</v>
      </c>
      <c r="R238" s="146" t="s">
        <v>261</v>
      </c>
      <c r="S238" s="146" t="s">
        <v>262</v>
      </c>
      <c r="T238" s="146" t="s">
        <v>263</v>
      </c>
      <c r="U238" s="146" t="s">
        <v>288</v>
      </c>
      <c r="V238" s="146" t="s">
        <v>290</v>
      </c>
      <c r="W238" s="146" t="s">
        <v>264</v>
      </c>
      <c r="X238" s="147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7" t="s">
        <v>3</v>
      </c>
    </row>
    <row r="239" spans="1:65">
      <c r="A239" s="29"/>
      <c r="B239" s="19"/>
      <c r="C239" s="9"/>
      <c r="D239" s="10" t="s">
        <v>303</v>
      </c>
      <c r="E239" s="11" t="s">
        <v>104</v>
      </c>
      <c r="F239" s="11" t="s">
        <v>104</v>
      </c>
      <c r="G239" s="11" t="s">
        <v>104</v>
      </c>
      <c r="H239" s="11" t="s">
        <v>103</v>
      </c>
      <c r="I239" s="11" t="s">
        <v>104</v>
      </c>
      <c r="J239" s="11" t="s">
        <v>103</v>
      </c>
      <c r="K239" s="11" t="s">
        <v>104</v>
      </c>
      <c r="L239" s="11" t="s">
        <v>103</v>
      </c>
      <c r="M239" s="11" t="s">
        <v>104</v>
      </c>
      <c r="N239" s="11" t="s">
        <v>303</v>
      </c>
      <c r="O239" s="11" t="s">
        <v>103</v>
      </c>
      <c r="P239" s="11" t="s">
        <v>104</v>
      </c>
      <c r="Q239" s="11" t="s">
        <v>104</v>
      </c>
      <c r="R239" s="11" t="s">
        <v>303</v>
      </c>
      <c r="S239" s="11" t="s">
        <v>100</v>
      </c>
      <c r="T239" s="11" t="s">
        <v>99</v>
      </c>
      <c r="U239" s="11" t="s">
        <v>104</v>
      </c>
      <c r="V239" s="11" t="s">
        <v>303</v>
      </c>
      <c r="W239" s="11" t="s">
        <v>104</v>
      </c>
      <c r="X239" s="147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7">
        <v>0</v>
      </c>
    </row>
    <row r="240" spans="1:65">
      <c r="A240" s="29"/>
      <c r="B240" s="19"/>
      <c r="C240" s="9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147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>
        <v>0</v>
      </c>
    </row>
    <row r="241" spans="1:65">
      <c r="A241" s="29"/>
      <c r="B241" s="18">
        <v>1</v>
      </c>
      <c r="C241" s="14">
        <v>1</v>
      </c>
      <c r="D241" s="221">
        <v>130</v>
      </c>
      <c r="E241" s="221">
        <v>130</v>
      </c>
      <c r="F241" s="221">
        <v>132</v>
      </c>
      <c r="G241" s="221">
        <v>130</v>
      </c>
      <c r="H241" s="237">
        <v>172</v>
      </c>
      <c r="I241" s="221">
        <v>139.29249999999999</v>
      </c>
      <c r="J241" s="221">
        <v>154</v>
      </c>
      <c r="K241" s="221">
        <v>130</v>
      </c>
      <c r="L241" s="221">
        <v>125</v>
      </c>
      <c r="M241" s="221">
        <v>150</v>
      </c>
      <c r="N241" s="221">
        <v>160</v>
      </c>
      <c r="O241" s="240">
        <v>184</v>
      </c>
      <c r="P241" s="221">
        <v>170</v>
      </c>
      <c r="Q241" s="221">
        <v>146</v>
      </c>
      <c r="R241" s="221">
        <v>145.80000000000001</v>
      </c>
      <c r="S241" s="221">
        <v>152.78677837914557</v>
      </c>
      <c r="T241" s="237">
        <v>1949.9999999999998</v>
      </c>
      <c r="U241" s="221">
        <v>136.64999861453538</v>
      </c>
      <c r="V241" s="221">
        <v>133</v>
      </c>
      <c r="W241" s="221">
        <v>131</v>
      </c>
      <c r="X241" s="222"/>
      <c r="Y241" s="223"/>
      <c r="Z241" s="223"/>
      <c r="AA241" s="223"/>
      <c r="AB241" s="223"/>
      <c r="AC241" s="223"/>
      <c r="AD241" s="223"/>
      <c r="AE241" s="223"/>
      <c r="AF241" s="223"/>
      <c r="AG241" s="223"/>
      <c r="AH241" s="223"/>
      <c r="AI241" s="223"/>
      <c r="AJ241" s="223"/>
      <c r="AK241" s="223"/>
      <c r="AL241" s="223"/>
      <c r="AM241" s="223"/>
      <c r="AN241" s="223"/>
      <c r="AO241" s="223"/>
      <c r="AP241" s="223"/>
      <c r="AQ241" s="223"/>
      <c r="AR241" s="223"/>
      <c r="AS241" s="223"/>
      <c r="AT241" s="223"/>
      <c r="AU241" s="223"/>
      <c r="AV241" s="223"/>
      <c r="AW241" s="223"/>
      <c r="AX241" s="223"/>
      <c r="AY241" s="223"/>
      <c r="AZ241" s="223"/>
      <c r="BA241" s="223"/>
      <c r="BB241" s="223"/>
      <c r="BC241" s="223"/>
      <c r="BD241" s="223"/>
      <c r="BE241" s="223"/>
      <c r="BF241" s="223"/>
      <c r="BG241" s="223"/>
      <c r="BH241" s="223"/>
      <c r="BI241" s="223"/>
      <c r="BJ241" s="223"/>
      <c r="BK241" s="223"/>
      <c r="BL241" s="223"/>
      <c r="BM241" s="224">
        <v>1</v>
      </c>
    </row>
    <row r="242" spans="1:65">
      <c r="A242" s="29"/>
      <c r="B242" s="19">
        <v>1</v>
      </c>
      <c r="C242" s="9">
        <v>2</v>
      </c>
      <c r="D242" s="225">
        <v>131</v>
      </c>
      <c r="E242" s="225">
        <v>120</v>
      </c>
      <c r="F242" s="225">
        <v>133</v>
      </c>
      <c r="G242" s="225">
        <v>130</v>
      </c>
      <c r="H242" s="238">
        <v>224</v>
      </c>
      <c r="I242" s="225">
        <v>139.8425</v>
      </c>
      <c r="J242" s="225">
        <v>153</v>
      </c>
      <c r="K242" s="225">
        <v>140.00000000000003</v>
      </c>
      <c r="L242" s="225">
        <v>130</v>
      </c>
      <c r="M242" s="225">
        <v>140.00000000000003</v>
      </c>
      <c r="N242" s="225">
        <v>150</v>
      </c>
      <c r="O242" s="225">
        <v>154</v>
      </c>
      <c r="P242" s="225">
        <v>160</v>
      </c>
      <c r="Q242" s="225">
        <v>150</v>
      </c>
      <c r="R242" s="225">
        <v>146.19999999999999</v>
      </c>
      <c r="S242" s="225">
        <v>160.89728313301819</v>
      </c>
      <c r="T242" s="238">
        <v>223</v>
      </c>
      <c r="U242" s="225">
        <v>128.09398007013399</v>
      </c>
      <c r="V242" s="225">
        <v>137</v>
      </c>
      <c r="W242" s="225">
        <v>142</v>
      </c>
      <c r="X242" s="222"/>
      <c r="Y242" s="223"/>
      <c r="Z242" s="223"/>
      <c r="AA242" s="223"/>
      <c r="AB242" s="223"/>
      <c r="AC242" s="223"/>
      <c r="AD242" s="223"/>
      <c r="AE242" s="223"/>
      <c r="AF242" s="223"/>
      <c r="AG242" s="223"/>
      <c r="AH242" s="223"/>
      <c r="AI242" s="223"/>
      <c r="AJ242" s="223"/>
      <c r="AK242" s="223"/>
      <c r="AL242" s="223"/>
      <c r="AM242" s="223"/>
      <c r="AN242" s="223"/>
      <c r="AO242" s="223"/>
      <c r="AP242" s="223"/>
      <c r="AQ242" s="223"/>
      <c r="AR242" s="223"/>
      <c r="AS242" s="223"/>
      <c r="AT242" s="223"/>
      <c r="AU242" s="223"/>
      <c r="AV242" s="223"/>
      <c r="AW242" s="223"/>
      <c r="AX242" s="223"/>
      <c r="AY242" s="223"/>
      <c r="AZ242" s="223"/>
      <c r="BA242" s="223"/>
      <c r="BB242" s="223"/>
      <c r="BC242" s="223"/>
      <c r="BD242" s="223"/>
      <c r="BE242" s="223"/>
      <c r="BF242" s="223"/>
      <c r="BG242" s="223"/>
      <c r="BH242" s="223"/>
      <c r="BI242" s="223"/>
      <c r="BJ242" s="223"/>
      <c r="BK242" s="223"/>
      <c r="BL242" s="223"/>
      <c r="BM242" s="224" t="e">
        <v>#N/A</v>
      </c>
    </row>
    <row r="243" spans="1:65">
      <c r="A243" s="29"/>
      <c r="B243" s="19">
        <v>1</v>
      </c>
      <c r="C243" s="9">
        <v>3</v>
      </c>
      <c r="D243" s="225">
        <v>123.00000000000001</v>
      </c>
      <c r="E243" s="225">
        <v>130</v>
      </c>
      <c r="F243" s="225">
        <v>136</v>
      </c>
      <c r="G243" s="225">
        <v>130</v>
      </c>
      <c r="H243" s="238">
        <v>189.99999999999997</v>
      </c>
      <c r="I243" s="225">
        <v>139.12</v>
      </c>
      <c r="J243" s="225">
        <v>156</v>
      </c>
      <c r="K243" s="225">
        <v>130</v>
      </c>
      <c r="L243" s="225">
        <v>123.00000000000001</v>
      </c>
      <c r="M243" s="225">
        <v>140.00000000000003</v>
      </c>
      <c r="N243" s="225">
        <v>150</v>
      </c>
      <c r="O243" s="225">
        <v>153</v>
      </c>
      <c r="P243" s="225">
        <v>150</v>
      </c>
      <c r="Q243" s="225">
        <v>148</v>
      </c>
      <c r="R243" s="225">
        <v>145.30000000000001</v>
      </c>
      <c r="S243" s="225">
        <v>154.9472640732846</v>
      </c>
      <c r="T243" s="238">
        <v>1180</v>
      </c>
      <c r="U243" s="225">
        <v>130.46477972056354</v>
      </c>
      <c r="V243" s="225">
        <v>139</v>
      </c>
      <c r="W243" s="225">
        <v>128</v>
      </c>
      <c r="X243" s="222"/>
      <c r="Y243" s="223"/>
      <c r="Z243" s="223"/>
      <c r="AA243" s="223"/>
      <c r="AB243" s="223"/>
      <c r="AC243" s="223"/>
      <c r="AD243" s="223"/>
      <c r="AE243" s="223"/>
      <c r="AF243" s="223"/>
      <c r="AG243" s="223"/>
      <c r="AH243" s="223"/>
      <c r="AI243" s="223"/>
      <c r="AJ243" s="223"/>
      <c r="AK243" s="223"/>
      <c r="AL243" s="223"/>
      <c r="AM243" s="223"/>
      <c r="AN243" s="223"/>
      <c r="AO243" s="223"/>
      <c r="AP243" s="223"/>
      <c r="AQ243" s="223"/>
      <c r="AR243" s="223"/>
      <c r="AS243" s="223"/>
      <c r="AT243" s="223"/>
      <c r="AU243" s="223"/>
      <c r="AV243" s="223"/>
      <c r="AW243" s="223"/>
      <c r="AX243" s="223"/>
      <c r="AY243" s="223"/>
      <c r="AZ243" s="223"/>
      <c r="BA243" s="223"/>
      <c r="BB243" s="223"/>
      <c r="BC243" s="223"/>
      <c r="BD243" s="223"/>
      <c r="BE243" s="223"/>
      <c r="BF243" s="223"/>
      <c r="BG243" s="223"/>
      <c r="BH243" s="223"/>
      <c r="BI243" s="223"/>
      <c r="BJ243" s="223"/>
      <c r="BK243" s="223"/>
      <c r="BL243" s="223"/>
      <c r="BM243" s="224">
        <v>16</v>
      </c>
    </row>
    <row r="244" spans="1:65">
      <c r="A244" s="29"/>
      <c r="B244" s="19">
        <v>1</v>
      </c>
      <c r="C244" s="9">
        <v>4</v>
      </c>
      <c r="D244" s="225">
        <v>133</v>
      </c>
      <c r="E244" s="239">
        <v>219.99999999999997</v>
      </c>
      <c r="F244" s="225">
        <v>134</v>
      </c>
      <c r="G244" s="225">
        <v>130</v>
      </c>
      <c r="H244" s="239">
        <v>725</v>
      </c>
      <c r="I244" s="225">
        <v>140.3425</v>
      </c>
      <c r="J244" s="225">
        <v>145</v>
      </c>
      <c r="K244" s="225">
        <v>140.00000000000003</v>
      </c>
      <c r="L244" s="225">
        <v>130</v>
      </c>
      <c r="M244" s="225">
        <v>140.00000000000003</v>
      </c>
      <c r="N244" s="225">
        <v>150</v>
      </c>
      <c r="O244" s="225">
        <v>158</v>
      </c>
      <c r="P244" s="225">
        <v>140.00000000000003</v>
      </c>
      <c r="Q244" s="225">
        <v>141</v>
      </c>
      <c r="R244" s="225">
        <v>146.4</v>
      </c>
      <c r="S244" s="225">
        <v>164.69060399730503</v>
      </c>
      <c r="T244" s="238">
        <v>1200</v>
      </c>
      <c r="U244" s="225">
        <v>135.79915347183459</v>
      </c>
      <c r="V244" s="225">
        <v>133</v>
      </c>
      <c r="W244" s="225">
        <v>135</v>
      </c>
      <c r="X244" s="222"/>
      <c r="Y244" s="223"/>
      <c r="Z244" s="223"/>
      <c r="AA244" s="223"/>
      <c r="AB244" s="223"/>
      <c r="AC244" s="223"/>
      <c r="AD244" s="223"/>
      <c r="AE244" s="223"/>
      <c r="AF244" s="223"/>
      <c r="AG244" s="223"/>
      <c r="AH244" s="223"/>
      <c r="AI244" s="223"/>
      <c r="AJ244" s="223"/>
      <c r="AK244" s="223"/>
      <c r="AL244" s="223"/>
      <c r="AM244" s="223"/>
      <c r="AN244" s="223"/>
      <c r="AO244" s="223"/>
      <c r="AP244" s="223"/>
      <c r="AQ244" s="223"/>
      <c r="AR244" s="223"/>
      <c r="AS244" s="223"/>
      <c r="AT244" s="223"/>
      <c r="AU244" s="223"/>
      <c r="AV244" s="223"/>
      <c r="AW244" s="223"/>
      <c r="AX244" s="223"/>
      <c r="AY244" s="223"/>
      <c r="AZ244" s="223"/>
      <c r="BA244" s="223"/>
      <c r="BB244" s="223"/>
      <c r="BC244" s="223"/>
      <c r="BD244" s="223"/>
      <c r="BE244" s="223"/>
      <c r="BF244" s="223"/>
      <c r="BG244" s="223"/>
      <c r="BH244" s="223"/>
      <c r="BI244" s="223"/>
      <c r="BJ244" s="223"/>
      <c r="BK244" s="223"/>
      <c r="BL244" s="223"/>
      <c r="BM244" s="224">
        <v>140.69344826927352</v>
      </c>
    </row>
    <row r="245" spans="1:65">
      <c r="A245" s="29"/>
      <c r="B245" s="19">
        <v>1</v>
      </c>
      <c r="C245" s="9">
        <v>5</v>
      </c>
      <c r="D245" s="225">
        <v>131</v>
      </c>
      <c r="E245" s="225">
        <v>140.00000000000003</v>
      </c>
      <c r="F245" s="225">
        <v>132</v>
      </c>
      <c r="G245" s="225">
        <v>130</v>
      </c>
      <c r="H245" s="238">
        <v>178</v>
      </c>
      <c r="I245" s="225">
        <v>139.0675</v>
      </c>
      <c r="J245" s="225">
        <v>149</v>
      </c>
      <c r="K245" s="225">
        <v>130</v>
      </c>
      <c r="L245" s="225">
        <v>134</v>
      </c>
      <c r="M245" s="225">
        <v>140.00000000000003</v>
      </c>
      <c r="N245" s="225">
        <v>150</v>
      </c>
      <c r="O245" s="225">
        <v>161</v>
      </c>
      <c r="P245" s="225">
        <v>140.00000000000003</v>
      </c>
      <c r="Q245" s="225">
        <v>147</v>
      </c>
      <c r="R245" s="225">
        <v>146.5</v>
      </c>
      <c r="S245" s="225">
        <v>159.48775221770762</v>
      </c>
      <c r="T245" s="238">
        <v>151</v>
      </c>
      <c r="U245" s="225">
        <v>128.11750789271431</v>
      </c>
      <c r="V245" s="225">
        <v>134</v>
      </c>
      <c r="W245" s="225">
        <v>128</v>
      </c>
      <c r="X245" s="222"/>
      <c r="Y245" s="223"/>
      <c r="Z245" s="223"/>
      <c r="AA245" s="223"/>
      <c r="AB245" s="223"/>
      <c r="AC245" s="223"/>
      <c r="AD245" s="223"/>
      <c r="AE245" s="223"/>
      <c r="AF245" s="223"/>
      <c r="AG245" s="223"/>
      <c r="AH245" s="223"/>
      <c r="AI245" s="223"/>
      <c r="AJ245" s="223"/>
      <c r="AK245" s="223"/>
      <c r="AL245" s="223"/>
      <c r="AM245" s="223"/>
      <c r="AN245" s="223"/>
      <c r="AO245" s="223"/>
      <c r="AP245" s="223"/>
      <c r="AQ245" s="223"/>
      <c r="AR245" s="223"/>
      <c r="AS245" s="223"/>
      <c r="AT245" s="223"/>
      <c r="AU245" s="223"/>
      <c r="AV245" s="223"/>
      <c r="AW245" s="223"/>
      <c r="AX245" s="223"/>
      <c r="AY245" s="223"/>
      <c r="AZ245" s="223"/>
      <c r="BA245" s="223"/>
      <c r="BB245" s="223"/>
      <c r="BC245" s="223"/>
      <c r="BD245" s="223"/>
      <c r="BE245" s="223"/>
      <c r="BF245" s="223"/>
      <c r="BG245" s="223"/>
      <c r="BH245" s="223"/>
      <c r="BI245" s="223"/>
      <c r="BJ245" s="223"/>
      <c r="BK245" s="223"/>
      <c r="BL245" s="223"/>
      <c r="BM245" s="224">
        <v>88</v>
      </c>
    </row>
    <row r="246" spans="1:65">
      <c r="A246" s="29"/>
      <c r="B246" s="19">
        <v>1</v>
      </c>
      <c r="C246" s="9">
        <v>6</v>
      </c>
      <c r="D246" s="225">
        <v>126</v>
      </c>
      <c r="E246" s="225">
        <v>130</v>
      </c>
      <c r="F246" s="225">
        <v>134</v>
      </c>
      <c r="G246" s="225">
        <v>130</v>
      </c>
      <c r="H246" s="238">
        <v>402.99999999999994</v>
      </c>
      <c r="I246" s="225">
        <v>140.79750000000001</v>
      </c>
      <c r="J246" s="225">
        <v>158</v>
      </c>
      <c r="K246" s="225">
        <v>130</v>
      </c>
      <c r="L246" s="225">
        <v>131</v>
      </c>
      <c r="M246" s="225">
        <v>130</v>
      </c>
      <c r="N246" s="225">
        <v>160</v>
      </c>
      <c r="O246" s="225">
        <v>167</v>
      </c>
      <c r="P246" s="225">
        <v>150</v>
      </c>
      <c r="Q246" s="225">
        <v>146</v>
      </c>
      <c r="R246" s="225">
        <v>151.19999999999999</v>
      </c>
      <c r="S246" s="225">
        <v>166.76703877879186</v>
      </c>
      <c r="T246" s="238">
        <v>166</v>
      </c>
      <c r="U246" s="225">
        <v>129.72777273250045</v>
      </c>
      <c r="V246" s="225">
        <v>136</v>
      </c>
      <c r="W246" s="225">
        <v>128</v>
      </c>
      <c r="X246" s="222"/>
      <c r="Y246" s="223"/>
      <c r="Z246" s="223"/>
      <c r="AA246" s="223"/>
      <c r="AB246" s="223"/>
      <c r="AC246" s="223"/>
      <c r="AD246" s="223"/>
      <c r="AE246" s="223"/>
      <c r="AF246" s="223"/>
      <c r="AG246" s="223"/>
      <c r="AH246" s="223"/>
      <c r="AI246" s="223"/>
      <c r="AJ246" s="223"/>
      <c r="AK246" s="223"/>
      <c r="AL246" s="223"/>
      <c r="AM246" s="223"/>
      <c r="AN246" s="223"/>
      <c r="AO246" s="223"/>
      <c r="AP246" s="223"/>
      <c r="AQ246" s="223"/>
      <c r="AR246" s="223"/>
      <c r="AS246" s="223"/>
      <c r="AT246" s="223"/>
      <c r="AU246" s="223"/>
      <c r="AV246" s="223"/>
      <c r="AW246" s="223"/>
      <c r="AX246" s="223"/>
      <c r="AY246" s="223"/>
      <c r="AZ246" s="223"/>
      <c r="BA246" s="223"/>
      <c r="BB246" s="223"/>
      <c r="BC246" s="223"/>
      <c r="BD246" s="223"/>
      <c r="BE246" s="223"/>
      <c r="BF246" s="223"/>
      <c r="BG246" s="223"/>
      <c r="BH246" s="223"/>
      <c r="BI246" s="223"/>
      <c r="BJ246" s="223"/>
      <c r="BK246" s="223"/>
      <c r="BL246" s="223"/>
      <c r="BM246" s="226"/>
    </row>
    <row r="247" spans="1:65">
      <c r="A247" s="29"/>
      <c r="B247" s="20" t="s">
        <v>271</v>
      </c>
      <c r="C247" s="12"/>
      <c r="D247" s="227">
        <v>129</v>
      </c>
      <c r="E247" s="227">
        <v>145</v>
      </c>
      <c r="F247" s="227">
        <v>133.5</v>
      </c>
      <c r="G247" s="227">
        <v>130</v>
      </c>
      <c r="H247" s="227">
        <v>315.33333333333331</v>
      </c>
      <c r="I247" s="227">
        <v>139.74375000000001</v>
      </c>
      <c r="J247" s="227">
        <v>152.5</v>
      </c>
      <c r="K247" s="227">
        <v>133.33333333333334</v>
      </c>
      <c r="L247" s="227">
        <v>128.83333333333334</v>
      </c>
      <c r="M247" s="227">
        <v>140</v>
      </c>
      <c r="N247" s="227">
        <v>153.33333333333334</v>
      </c>
      <c r="O247" s="227">
        <v>162.83333333333334</v>
      </c>
      <c r="P247" s="227">
        <v>151.66666666666666</v>
      </c>
      <c r="Q247" s="227">
        <v>146.33333333333334</v>
      </c>
      <c r="R247" s="227">
        <v>146.9</v>
      </c>
      <c r="S247" s="227">
        <v>159.92945342987548</v>
      </c>
      <c r="T247" s="227">
        <v>811.66666666666663</v>
      </c>
      <c r="U247" s="227">
        <v>131.47553208371372</v>
      </c>
      <c r="V247" s="227">
        <v>135.33333333333334</v>
      </c>
      <c r="W247" s="227">
        <v>132</v>
      </c>
      <c r="X247" s="222"/>
      <c r="Y247" s="223"/>
      <c r="Z247" s="223"/>
      <c r="AA247" s="223"/>
      <c r="AB247" s="223"/>
      <c r="AC247" s="223"/>
      <c r="AD247" s="223"/>
      <c r="AE247" s="223"/>
      <c r="AF247" s="223"/>
      <c r="AG247" s="223"/>
      <c r="AH247" s="223"/>
      <c r="AI247" s="223"/>
      <c r="AJ247" s="223"/>
      <c r="AK247" s="223"/>
      <c r="AL247" s="223"/>
      <c r="AM247" s="223"/>
      <c r="AN247" s="223"/>
      <c r="AO247" s="223"/>
      <c r="AP247" s="223"/>
      <c r="AQ247" s="223"/>
      <c r="AR247" s="223"/>
      <c r="AS247" s="223"/>
      <c r="AT247" s="223"/>
      <c r="AU247" s="223"/>
      <c r="AV247" s="223"/>
      <c r="AW247" s="223"/>
      <c r="AX247" s="223"/>
      <c r="AY247" s="223"/>
      <c r="AZ247" s="223"/>
      <c r="BA247" s="223"/>
      <c r="BB247" s="223"/>
      <c r="BC247" s="223"/>
      <c r="BD247" s="223"/>
      <c r="BE247" s="223"/>
      <c r="BF247" s="223"/>
      <c r="BG247" s="223"/>
      <c r="BH247" s="223"/>
      <c r="BI247" s="223"/>
      <c r="BJ247" s="223"/>
      <c r="BK247" s="223"/>
      <c r="BL247" s="223"/>
      <c r="BM247" s="226"/>
    </row>
    <row r="248" spans="1:65">
      <c r="A248" s="29"/>
      <c r="B248" s="3" t="s">
        <v>272</v>
      </c>
      <c r="C248" s="28"/>
      <c r="D248" s="225">
        <v>130.5</v>
      </c>
      <c r="E248" s="225">
        <v>130</v>
      </c>
      <c r="F248" s="225">
        <v>133.5</v>
      </c>
      <c r="G248" s="225">
        <v>130</v>
      </c>
      <c r="H248" s="225">
        <v>207</v>
      </c>
      <c r="I248" s="225">
        <v>139.5675</v>
      </c>
      <c r="J248" s="225">
        <v>153.5</v>
      </c>
      <c r="K248" s="225">
        <v>130</v>
      </c>
      <c r="L248" s="225">
        <v>130</v>
      </c>
      <c r="M248" s="225">
        <v>140.00000000000003</v>
      </c>
      <c r="N248" s="225">
        <v>150</v>
      </c>
      <c r="O248" s="225">
        <v>159.5</v>
      </c>
      <c r="P248" s="225">
        <v>150</v>
      </c>
      <c r="Q248" s="225">
        <v>146.5</v>
      </c>
      <c r="R248" s="225">
        <v>146.30000000000001</v>
      </c>
      <c r="S248" s="225">
        <v>160.19251767536292</v>
      </c>
      <c r="T248" s="225">
        <v>701.5</v>
      </c>
      <c r="U248" s="225">
        <v>130.09627622653198</v>
      </c>
      <c r="V248" s="225">
        <v>135</v>
      </c>
      <c r="W248" s="225">
        <v>129.5</v>
      </c>
      <c r="X248" s="222"/>
      <c r="Y248" s="223"/>
      <c r="Z248" s="223"/>
      <c r="AA248" s="223"/>
      <c r="AB248" s="223"/>
      <c r="AC248" s="223"/>
      <c r="AD248" s="223"/>
      <c r="AE248" s="223"/>
      <c r="AF248" s="223"/>
      <c r="AG248" s="223"/>
      <c r="AH248" s="223"/>
      <c r="AI248" s="223"/>
      <c r="AJ248" s="223"/>
      <c r="AK248" s="223"/>
      <c r="AL248" s="223"/>
      <c r="AM248" s="223"/>
      <c r="AN248" s="223"/>
      <c r="AO248" s="223"/>
      <c r="AP248" s="223"/>
      <c r="AQ248" s="223"/>
      <c r="AR248" s="223"/>
      <c r="AS248" s="223"/>
      <c r="AT248" s="223"/>
      <c r="AU248" s="223"/>
      <c r="AV248" s="223"/>
      <c r="AW248" s="223"/>
      <c r="AX248" s="223"/>
      <c r="AY248" s="223"/>
      <c r="AZ248" s="223"/>
      <c r="BA248" s="223"/>
      <c r="BB248" s="223"/>
      <c r="BC248" s="223"/>
      <c r="BD248" s="223"/>
      <c r="BE248" s="223"/>
      <c r="BF248" s="223"/>
      <c r="BG248" s="223"/>
      <c r="BH248" s="223"/>
      <c r="BI248" s="223"/>
      <c r="BJ248" s="223"/>
      <c r="BK248" s="223"/>
      <c r="BL248" s="223"/>
      <c r="BM248" s="226"/>
    </row>
    <row r="249" spans="1:65">
      <c r="A249" s="29"/>
      <c r="B249" s="3" t="s">
        <v>273</v>
      </c>
      <c r="C249" s="28"/>
      <c r="D249" s="225">
        <v>3.7416573867739369</v>
      </c>
      <c r="E249" s="225">
        <v>37.282703764614496</v>
      </c>
      <c r="F249" s="225">
        <v>1.51657508881031</v>
      </c>
      <c r="G249" s="225">
        <v>0</v>
      </c>
      <c r="H249" s="225">
        <v>218.61716919461443</v>
      </c>
      <c r="I249" s="225">
        <v>0.71114652147079227</v>
      </c>
      <c r="J249" s="225">
        <v>4.7644516998286379</v>
      </c>
      <c r="K249" s="225">
        <v>5.1639777949432375</v>
      </c>
      <c r="L249" s="225">
        <v>4.0702170294305722</v>
      </c>
      <c r="M249" s="225">
        <v>6.324555320336759</v>
      </c>
      <c r="N249" s="225">
        <v>5.1639777949432224</v>
      </c>
      <c r="O249" s="225">
        <v>11.548448669265786</v>
      </c>
      <c r="P249" s="225">
        <v>11.69045194450011</v>
      </c>
      <c r="Q249" s="225">
        <v>3.011090610836324</v>
      </c>
      <c r="R249" s="225">
        <v>2.15220816837033</v>
      </c>
      <c r="S249" s="225">
        <v>5.4109692309199735</v>
      </c>
      <c r="T249" s="225">
        <v>745.94494881771698</v>
      </c>
      <c r="U249" s="225">
        <v>3.8014815365501677</v>
      </c>
      <c r="V249" s="225">
        <v>2.4221202832779936</v>
      </c>
      <c r="W249" s="225">
        <v>5.6213877290220786</v>
      </c>
      <c r="X249" s="222"/>
      <c r="Y249" s="223"/>
      <c r="Z249" s="223"/>
      <c r="AA249" s="223"/>
      <c r="AB249" s="223"/>
      <c r="AC249" s="223"/>
      <c r="AD249" s="223"/>
      <c r="AE249" s="223"/>
      <c r="AF249" s="223"/>
      <c r="AG249" s="223"/>
      <c r="AH249" s="223"/>
      <c r="AI249" s="223"/>
      <c r="AJ249" s="223"/>
      <c r="AK249" s="223"/>
      <c r="AL249" s="223"/>
      <c r="AM249" s="223"/>
      <c r="AN249" s="223"/>
      <c r="AO249" s="223"/>
      <c r="AP249" s="223"/>
      <c r="AQ249" s="223"/>
      <c r="AR249" s="223"/>
      <c r="AS249" s="223"/>
      <c r="AT249" s="223"/>
      <c r="AU249" s="223"/>
      <c r="AV249" s="223"/>
      <c r="AW249" s="223"/>
      <c r="AX249" s="223"/>
      <c r="AY249" s="223"/>
      <c r="AZ249" s="223"/>
      <c r="BA249" s="223"/>
      <c r="BB249" s="223"/>
      <c r="BC249" s="223"/>
      <c r="BD249" s="223"/>
      <c r="BE249" s="223"/>
      <c r="BF249" s="223"/>
      <c r="BG249" s="223"/>
      <c r="BH249" s="223"/>
      <c r="BI249" s="223"/>
      <c r="BJ249" s="223"/>
      <c r="BK249" s="223"/>
      <c r="BL249" s="223"/>
      <c r="BM249" s="226"/>
    </row>
    <row r="250" spans="1:65">
      <c r="A250" s="29"/>
      <c r="B250" s="3" t="s">
        <v>86</v>
      </c>
      <c r="C250" s="28"/>
      <c r="D250" s="13">
        <v>2.9005096021503387E-2</v>
      </c>
      <c r="E250" s="13">
        <v>0.25712209492837584</v>
      </c>
      <c r="F250" s="13">
        <v>1.136011302479633E-2</v>
      </c>
      <c r="G250" s="13">
        <v>0</v>
      </c>
      <c r="H250" s="13">
        <v>0.69328912006748766</v>
      </c>
      <c r="I250" s="13">
        <v>5.0889325745930841E-3</v>
      </c>
      <c r="J250" s="13">
        <v>3.124230622838451E-2</v>
      </c>
      <c r="K250" s="13">
        <v>3.872983346207428E-2</v>
      </c>
      <c r="L250" s="13">
        <v>3.1592887679926816E-2</v>
      </c>
      <c r="M250" s="13">
        <v>4.5175395145262566E-2</v>
      </c>
      <c r="N250" s="13">
        <v>3.3678116053977539E-2</v>
      </c>
      <c r="O250" s="13">
        <v>7.0921895614733582E-2</v>
      </c>
      <c r="P250" s="13">
        <v>7.7079902930769953E-2</v>
      </c>
      <c r="Q250" s="13">
        <v>2.0576929003437293E-2</v>
      </c>
      <c r="R250" s="13">
        <v>1.4650838450444724E-2</v>
      </c>
      <c r="S250" s="13">
        <v>3.3833475416037297E-2</v>
      </c>
      <c r="T250" s="13">
        <v>0.91902868437501073</v>
      </c>
      <c r="U250" s="13">
        <v>2.8913984802356005E-2</v>
      </c>
      <c r="V250" s="13">
        <v>1.7897440516832463E-2</v>
      </c>
      <c r="W250" s="13">
        <v>4.2586270674409683E-2</v>
      </c>
      <c r="X250" s="147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3"/>
    </row>
    <row r="251" spans="1:65">
      <c r="A251" s="29"/>
      <c r="B251" s="3" t="s">
        <v>274</v>
      </c>
      <c r="C251" s="28"/>
      <c r="D251" s="13">
        <v>-8.3112955245033149E-2</v>
      </c>
      <c r="E251" s="13">
        <v>3.0609468910621551E-2</v>
      </c>
      <c r="F251" s="13">
        <v>-5.1128523451255292E-2</v>
      </c>
      <c r="G251" s="13">
        <v>-7.6005303735304786E-2</v>
      </c>
      <c r="H251" s="13">
        <v>1.2412794427343634</v>
      </c>
      <c r="I251" s="13">
        <v>-6.750124337388308E-3</v>
      </c>
      <c r="J251" s="13">
        <v>8.3916855233584942E-2</v>
      </c>
      <c r="K251" s="13">
        <v>-5.2313132036209908E-2</v>
      </c>
      <c r="L251" s="13">
        <v>-8.4297563829987876E-2</v>
      </c>
      <c r="M251" s="13">
        <v>-4.9287886380204871E-3</v>
      </c>
      <c r="N251" s="13">
        <v>8.9839898158358578E-2</v>
      </c>
      <c r="O251" s="13">
        <v>0.15736258750077869</v>
      </c>
      <c r="P251" s="13">
        <v>7.7993812308811084E-2</v>
      </c>
      <c r="Q251" s="13">
        <v>4.0086337590259591E-2</v>
      </c>
      <c r="R251" s="13">
        <v>4.4114006779105708E-2</v>
      </c>
      <c r="S251" s="13">
        <v>0.1367228211208964</v>
      </c>
      <c r="T251" s="13">
        <v>4.7690438087295712</v>
      </c>
      <c r="U251" s="13">
        <v>-6.5517735892844153E-2</v>
      </c>
      <c r="V251" s="13">
        <v>-3.8097829016753071E-2</v>
      </c>
      <c r="W251" s="13">
        <v>-6.1790000715847837E-2</v>
      </c>
      <c r="X251" s="147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3"/>
    </row>
    <row r="252" spans="1:65">
      <c r="A252" s="29"/>
      <c r="B252" s="45" t="s">
        <v>275</v>
      </c>
      <c r="C252" s="46"/>
      <c r="D252" s="44">
        <v>0.89</v>
      </c>
      <c r="E252" s="44">
        <v>0.16</v>
      </c>
      <c r="F252" s="44">
        <v>0.59</v>
      </c>
      <c r="G252" s="44">
        <v>0.82</v>
      </c>
      <c r="H252" s="44">
        <v>11.37</v>
      </c>
      <c r="I252" s="44">
        <v>0.18</v>
      </c>
      <c r="J252" s="44">
        <v>0.66</v>
      </c>
      <c r="K252" s="44">
        <v>0.6</v>
      </c>
      <c r="L252" s="44">
        <v>0.9</v>
      </c>
      <c r="M252" s="44">
        <v>0.16</v>
      </c>
      <c r="N252" s="44">
        <v>0.71</v>
      </c>
      <c r="O252" s="44">
        <v>1.34</v>
      </c>
      <c r="P252" s="44">
        <v>0.6</v>
      </c>
      <c r="Q252" s="44">
        <v>0.25</v>
      </c>
      <c r="R252" s="44">
        <v>0.28999999999999998</v>
      </c>
      <c r="S252" s="44">
        <v>1.1499999999999999</v>
      </c>
      <c r="T252" s="44">
        <v>44.02</v>
      </c>
      <c r="U252" s="44">
        <v>0.73</v>
      </c>
      <c r="V252" s="44">
        <v>0.47</v>
      </c>
      <c r="W252" s="44">
        <v>0.69</v>
      </c>
      <c r="X252" s="147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3"/>
    </row>
    <row r="253" spans="1:65">
      <c r="B253" s="30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BM253" s="53"/>
    </row>
    <row r="254" spans="1:65" ht="15">
      <c r="B254" s="8" t="s">
        <v>564</v>
      </c>
      <c r="BM254" s="27" t="s">
        <v>66</v>
      </c>
    </row>
    <row r="255" spans="1:65" ht="15">
      <c r="A255" s="24" t="s">
        <v>33</v>
      </c>
      <c r="B255" s="18" t="s">
        <v>118</v>
      </c>
      <c r="C255" s="15" t="s">
        <v>119</v>
      </c>
      <c r="D255" s="16" t="s">
        <v>244</v>
      </c>
      <c r="E255" s="17" t="s">
        <v>244</v>
      </c>
      <c r="F255" s="17" t="s">
        <v>244</v>
      </c>
      <c r="G255" s="17" t="s">
        <v>244</v>
      </c>
      <c r="H255" s="17" t="s">
        <v>244</v>
      </c>
      <c r="I255" s="17" t="s">
        <v>244</v>
      </c>
      <c r="J255" s="17" t="s">
        <v>244</v>
      </c>
      <c r="K255" s="17" t="s">
        <v>244</v>
      </c>
      <c r="L255" s="17" t="s">
        <v>244</v>
      </c>
      <c r="M255" s="17" t="s">
        <v>244</v>
      </c>
      <c r="N255" s="17" t="s">
        <v>244</v>
      </c>
      <c r="O255" s="17" t="s">
        <v>244</v>
      </c>
      <c r="P255" s="147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7">
        <v>1</v>
      </c>
    </row>
    <row r="256" spans="1:65">
      <c r="A256" s="29"/>
      <c r="B256" s="19" t="s">
        <v>245</v>
      </c>
      <c r="C256" s="9" t="s">
        <v>245</v>
      </c>
      <c r="D256" s="145" t="s">
        <v>247</v>
      </c>
      <c r="E256" s="146" t="s">
        <v>287</v>
      </c>
      <c r="F256" s="146" t="s">
        <v>251</v>
      </c>
      <c r="G256" s="146" t="s">
        <v>252</v>
      </c>
      <c r="H256" s="146" t="s">
        <v>254</v>
      </c>
      <c r="I256" s="146" t="s">
        <v>256</v>
      </c>
      <c r="J256" s="146" t="s">
        <v>257</v>
      </c>
      <c r="K256" s="146" t="s">
        <v>260</v>
      </c>
      <c r="L256" s="146" t="s">
        <v>261</v>
      </c>
      <c r="M256" s="146" t="s">
        <v>262</v>
      </c>
      <c r="N256" s="146" t="s">
        <v>263</v>
      </c>
      <c r="O256" s="146" t="s">
        <v>290</v>
      </c>
      <c r="P256" s="147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7" t="s">
        <v>3</v>
      </c>
    </row>
    <row r="257" spans="1:65">
      <c r="A257" s="29"/>
      <c r="B257" s="19"/>
      <c r="C257" s="9"/>
      <c r="D257" s="10" t="s">
        <v>303</v>
      </c>
      <c r="E257" s="11" t="s">
        <v>103</v>
      </c>
      <c r="F257" s="11" t="s">
        <v>103</v>
      </c>
      <c r="G257" s="11" t="s">
        <v>99</v>
      </c>
      <c r="H257" s="11" t="s">
        <v>103</v>
      </c>
      <c r="I257" s="11" t="s">
        <v>303</v>
      </c>
      <c r="J257" s="11" t="s">
        <v>103</v>
      </c>
      <c r="K257" s="11" t="s">
        <v>103</v>
      </c>
      <c r="L257" s="11" t="s">
        <v>303</v>
      </c>
      <c r="M257" s="11" t="s">
        <v>100</v>
      </c>
      <c r="N257" s="11" t="s">
        <v>99</v>
      </c>
      <c r="O257" s="11" t="s">
        <v>303</v>
      </c>
      <c r="P257" s="147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7">
        <v>2</v>
      </c>
    </row>
    <row r="258" spans="1:65">
      <c r="A258" s="29"/>
      <c r="B258" s="19"/>
      <c r="C258" s="9"/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147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7">
        <v>3</v>
      </c>
    </row>
    <row r="259" spans="1:65">
      <c r="A259" s="29"/>
      <c r="B259" s="18">
        <v>1</v>
      </c>
      <c r="C259" s="14">
        <v>1</v>
      </c>
      <c r="D259" s="21">
        <v>3.4</v>
      </c>
      <c r="E259" s="141">
        <v>4</v>
      </c>
      <c r="F259" s="21">
        <v>3.4067457461017487</v>
      </c>
      <c r="G259" s="141">
        <v>3.24</v>
      </c>
      <c r="H259" s="21">
        <v>3.31</v>
      </c>
      <c r="I259" s="21">
        <v>3.4</v>
      </c>
      <c r="J259" s="21">
        <v>3.48</v>
      </c>
      <c r="K259" s="21">
        <v>3.68</v>
      </c>
      <c r="L259" s="21">
        <v>3.44</v>
      </c>
      <c r="M259" s="141">
        <v>3.7313957279763459</v>
      </c>
      <c r="N259" s="21">
        <v>3.74</v>
      </c>
      <c r="O259" s="21">
        <v>3.47</v>
      </c>
      <c r="P259" s="147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>
        <v>1</v>
      </c>
    </row>
    <row r="260" spans="1:65">
      <c r="A260" s="29"/>
      <c r="B260" s="19">
        <v>1</v>
      </c>
      <c r="C260" s="9">
        <v>2</v>
      </c>
      <c r="D260" s="11">
        <v>3.4</v>
      </c>
      <c r="E260" s="142">
        <v>4</v>
      </c>
      <c r="F260" s="11">
        <v>3.44589007891171</v>
      </c>
      <c r="G260" s="142">
        <v>4.1100000000000003</v>
      </c>
      <c r="H260" s="11">
        <v>3.33</v>
      </c>
      <c r="I260" s="11">
        <v>3.3</v>
      </c>
      <c r="J260" s="11">
        <v>3.28</v>
      </c>
      <c r="K260" s="11">
        <v>3.6</v>
      </c>
      <c r="L260" s="11">
        <v>3.47</v>
      </c>
      <c r="M260" s="142">
        <v>3.8933117780733171</v>
      </c>
      <c r="N260" s="11">
        <v>3.64</v>
      </c>
      <c r="O260" s="11">
        <v>3.56</v>
      </c>
      <c r="P260" s="147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 t="e">
        <v>#N/A</v>
      </c>
    </row>
    <row r="261" spans="1:65">
      <c r="A261" s="29"/>
      <c r="B261" s="19">
        <v>1</v>
      </c>
      <c r="C261" s="9">
        <v>3</v>
      </c>
      <c r="D261" s="11">
        <v>3.3</v>
      </c>
      <c r="E261" s="142">
        <v>4</v>
      </c>
      <c r="F261" s="11">
        <v>3.4586161845883598</v>
      </c>
      <c r="G261" s="142">
        <v>3.74</v>
      </c>
      <c r="H261" s="11">
        <v>3.34</v>
      </c>
      <c r="I261" s="11">
        <v>3.4</v>
      </c>
      <c r="J261" s="11">
        <v>3.38</v>
      </c>
      <c r="K261" s="11">
        <v>3.65</v>
      </c>
      <c r="L261" s="11">
        <v>3.42</v>
      </c>
      <c r="M261" s="148">
        <v>4.1556722688776055</v>
      </c>
      <c r="N261" s="11">
        <v>3.72</v>
      </c>
      <c r="O261" s="11">
        <v>3.42</v>
      </c>
      <c r="P261" s="147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16</v>
      </c>
    </row>
    <row r="262" spans="1:65">
      <c r="A262" s="29"/>
      <c r="B262" s="19">
        <v>1</v>
      </c>
      <c r="C262" s="9">
        <v>4</v>
      </c>
      <c r="D262" s="11">
        <v>3.4</v>
      </c>
      <c r="E262" s="142">
        <v>4</v>
      </c>
      <c r="F262" s="11">
        <v>3.3932054901402924</v>
      </c>
      <c r="G262" s="142">
        <v>4.05</v>
      </c>
      <c r="H262" s="11">
        <v>3.17</v>
      </c>
      <c r="I262" s="11">
        <v>3.6</v>
      </c>
      <c r="J262" s="11">
        <v>3.44</v>
      </c>
      <c r="K262" s="11">
        <v>3.6</v>
      </c>
      <c r="L262" s="11">
        <v>3.51</v>
      </c>
      <c r="M262" s="142">
        <v>3.7701521212088487</v>
      </c>
      <c r="N262" s="148">
        <v>4.05</v>
      </c>
      <c r="O262" s="11">
        <v>3.41</v>
      </c>
      <c r="P262" s="147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3.4488499841510665</v>
      </c>
    </row>
    <row r="263" spans="1:65">
      <c r="A263" s="29"/>
      <c r="B263" s="19">
        <v>1</v>
      </c>
      <c r="C263" s="9">
        <v>5</v>
      </c>
      <c r="D263" s="11">
        <v>3.5</v>
      </c>
      <c r="E263" s="142">
        <v>4</v>
      </c>
      <c r="F263" s="11">
        <v>3.4150542739521099</v>
      </c>
      <c r="G263" s="142">
        <v>3.9600000000000004</v>
      </c>
      <c r="H263" s="11">
        <v>3.06</v>
      </c>
      <c r="I263" s="11">
        <v>3.4</v>
      </c>
      <c r="J263" s="11">
        <v>3.37</v>
      </c>
      <c r="K263" s="11">
        <v>3.53</v>
      </c>
      <c r="L263" s="11">
        <v>3.53</v>
      </c>
      <c r="M263" s="142">
        <v>3.6995637463852766</v>
      </c>
      <c r="N263" s="11">
        <v>3.78</v>
      </c>
      <c r="O263" s="11">
        <v>3.57</v>
      </c>
      <c r="P263" s="147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7">
        <v>89</v>
      </c>
    </row>
    <row r="264" spans="1:65">
      <c r="A264" s="29"/>
      <c r="B264" s="19">
        <v>1</v>
      </c>
      <c r="C264" s="9">
        <v>6</v>
      </c>
      <c r="D264" s="11">
        <v>3.4</v>
      </c>
      <c r="E264" s="142">
        <v>3</v>
      </c>
      <c r="F264" s="11">
        <v>3.4543873704633801</v>
      </c>
      <c r="G264" s="142">
        <v>3.8</v>
      </c>
      <c r="H264" s="11">
        <v>3.24</v>
      </c>
      <c r="I264" s="11">
        <v>3.3</v>
      </c>
      <c r="J264" s="11">
        <v>3.41</v>
      </c>
      <c r="K264" s="11">
        <v>3.47</v>
      </c>
      <c r="L264" s="11">
        <v>3.44</v>
      </c>
      <c r="M264" s="142">
        <v>3.6431303396646113</v>
      </c>
      <c r="N264" s="11">
        <v>3.29</v>
      </c>
      <c r="O264" s="11">
        <v>3.48</v>
      </c>
      <c r="P264" s="147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3"/>
    </row>
    <row r="265" spans="1:65">
      <c r="A265" s="29"/>
      <c r="B265" s="20" t="s">
        <v>271</v>
      </c>
      <c r="C265" s="12"/>
      <c r="D265" s="22">
        <v>3.4</v>
      </c>
      <c r="E265" s="22">
        <v>3.8333333333333335</v>
      </c>
      <c r="F265" s="22">
        <v>3.4289831906929336</v>
      </c>
      <c r="G265" s="22">
        <v>3.8166666666666669</v>
      </c>
      <c r="H265" s="22">
        <v>3.2416666666666671</v>
      </c>
      <c r="I265" s="22">
        <v>3.4</v>
      </c>
      <c r="J265" s="22">
        <v>3.3933333333333331</v>
      </c>
      <c r="K265" s="22">
        <v>3.5883333333333329</v>
      </c>
      <c r="L265" s="22">
        <v>3.4683333333333337</v>
      </c>
      <c r="M265" s="22">
        <v>3.8155376636976679</v>
      </c>
      <c r="N265" s="22">
        <v>3.7033333333333336</v>
      </c>
      <c r="O265" s="22">
        <v>3.4849999999999999</v>
      </c>
      <c r="P265" s="147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3"/>
    </row>
    <row r="266" spans="1:65">
      <c r="A266" s="29"/>
      <c r="B266" s="3" t="s">
        <v>272</v>
      </c>
      <c r="C266" s="28"/>
      <c r="D266" s="11">
        <v>3.4</v>
      </c>
      <c r="E266" s="11">
        <v>4</v>
      </c>
      <c r="F266" s="11">
        <v>3.4304721764319099</v>
      </c>
      <c r="G266" s="11">
        <v>3.88</v>
      </c>
      <c r="H266" s="11">
        <v>3.2750000000000004</v>
      </c>
      <c r="I266" s="11">
        <v>3.4</v>
      </c>
      <c r="J266" s="11">
        <v>3.395</v>
      </c>
      <c r="K266" s="11">
        <v>3.6</v>
      </c>
      <c r="L266" s="11">
        <v>3.4550000000000001</v>
      </c>
      <c r="M266" s="11">
        <v>3.7507739245925973</v>
      </c>
      <c r="N266" s="11">
        <v>3.7300000000000004</v>
      </c>
      <c r="O266" s="11">
        <v>3.4750000000000001</v>
      </c>
      <c r="P266" s="147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3"/>
    </row>
    <row r="267" spans="1:65">
      <c r="A267" s="29"/>
      <c r="B267" s="3" t="s">
        <v>273</v>
      </c>
      <c r="C267" s="28"/>
      <c r="D267" s="23">
        <v>6.3245553203367638E-2</v>
      </c>
      <c r="E267" s="23">
        <v>0.40824829046386302</v>
      </c>
      <c r="F267" s="23">
        <v>2.7487786621010458E-2</v>
      </c>
      <c r="G267" s="23">
        <v>0.31614342736591355</v>
      </c>
      <c r="H267" s="23">
        <v>0.10980285363626331</v>
      </c>
      <c r="I267" s="23">
        <v>0.10954451150103332</v>
      </c>
      <c r="J267" s="23">
        <v>6.8605150438335705E-2</v>
      </c>
      <c r="K267" s="23">
        <v>7.7308904187465152E-2</v>
      </c>
      <c r="L267" s="23">
        <v>4.3550736694878779E-2</v>
      </c>
      <c r="M267" s="23">
        <v>0.18657669211280645</v>
      </c>
      <c r="N267" s="23">
        <v>0.2459810290788024</v>
      </c>
      <c r="O267" s="23">
        <v>6.7749538743817228E-2</v>
      </c>
      <c r="P267" s="230"/>
      <c r="Q267" s="231"/>
      <c r="R267" s="231"/>
      <c r="S267" s="231"/>
      <c r="T267" s="231"/>
      <c r="U267" s="231"/>
      <c r="V267" s="231"/>
      <c r="W267" s="231"/>
      <c r="X267" s="231"/>
      <c r="Y267" s="231"/>
      <c r="Z267" s="231"/>
      <c r="AA267" s="231"/>
      <c r="AB267" s="231"/>
      <c r="AC267" s="231"/>
      <c r="AD267" s="231"/>
      <c r="AE267" s="231"/>
      <c r="AF267" s="231"/>
      <c r="AG267" s="231"/>
      <c r="AH267" s="231"/>
      <c r="AI267" s="231"/>
      <c r="AJ267" s="231"/>
      <c r="AK267" s="231"/>
      <c r="AL267" s="231"/>
      <c r="AM267" s="231"/>
      <c r="AN267" s="231"/>
      <c r="AO267" s="231"/>
      <c r="AP267" s="231"/>
      <c r="AQ267" s="231"/>
      <c r="AR267" s="231"/>
      <c r="AS267" s="231"/>
      <c r="AT267" s="231"/>
      <c r="AU267" s="231"/>
      <c r="AV267" s="231"/>
      <c r="AW267" s="231"/>
      <c r="AX267" s="231"/>
      <c r="AY267" s="231"/>
      <c r="AZ267" s="231"/>
      <c r="BA267" s="231"/>
      <c r="BB267" s="231"/>
      <c r="BC267" s="231"/>
      <c r="BD267" s="231"/>
      <c r="BE267" s="231"/>
      <c r="BF267" s="231"/>
      <c r="BG267" s="231"/>
      <c r="BH267" s="231"/>
      <c r="BI267" s="231"/>
      <c r="BJ267" s="231"/>
      <c r="BK267" s="231"/>
      <c r="BL267" s="231"/>
      <c r="BM267" s="54"/>
    </row>
    <row r="268" spans="1:65">
      <c r="A268" s="29"/>
      <c r="B268" s="3" t="s">
        <v>86</v>
      </c>
      <c r="C268" s="28"/>
      <c r="D268" s="13">
        <v>1.8601633295108128E-2</v>
      </c>
      <c r="E268" s="13">
        <v>0.10649955403405122</v>
      </c>
      <c r="F268" s="13">
        <v>8.016308360921329E-3</v>
      </c>
      <c r="G268" s="13">
        <v>8.2832339047837614E-2</v>
      </c>
      <c r="H268" s="13">
        <v>3.3872345594734177E-2</v>
      </c>
      <c r="I268" s="13">
        <v>3.2218973970892156E-2</v>
      </c>
      <c r="J268" s="13">
        <v>2.02176278305508E-2</v>
      </c>
      <c r="K268" s="13">
        <v>2.1544515797714398E-2</v>
      </c>
      <c r="L268" s="13">
        <v>1.2556675644847316E-2</v>
      </c>
      <c r="M268" s="13">
        <v>4.8899187626415277E-2</v>
      </c>
      <c r="N268" s="13">
        <v>6.6421520003276974E-2</v>
      </c>
      <c r="O268" s="13">
        <v>1.9440326755758172E-2</v>
      </c>
      <c r="P268" s="147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3"/>
    </row>
    <row r="269" spans="1:65">
      <c r="A269" s="29"/>
      <c r="B269" s="3" t="s">
        <v>274</v>
      </c>
      <c r="C269" s="28"/>
      <c r="D269" s="13">
        <v>-1.4164137140076583E-2</v>
      </c>
      <c r="E269" s="13">
        <v>0.11148161008716873</v>
      </c>
      <c r="F269" s="13">
        <v>-5.7604110208995252E-3</v>
      </c>
      <c r="G269" s="13">
        <v>0.10664908134765927</v>
      </c>
      <c r="H269" s="13">
        <v>-6.0073160165415973E-2</v>
      </c>
      <c r="I269" s="13">
        <v>-1.4164137140076583E-2</v>
      </c>
      <c r="J269" s="13">
        <v>-1.6097148635880409E-2</v>
      </c>
      <c r="K269" s="13">
        <v>4.0443437616379807E-2</v>
      </c>
      <c r="L269" s="13">
        <v>5.6492306919122548E-3</v>
      </c>
      <c r="M269" s="13">
        <v>0.10632172498997861</v>
      </c>
      <c r="N269" s="13">
        <v>7.37878859189951E-2</v>
      </c>
      <c r="O269" s="13">
        <v>1.0481759431421489E-2</v>
      </c>
      <c r="P269" s="147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3"/>
    </row>
    <row r="270" spans="1:65">
      <c r="A270" s="29"/>
      <c r="B270" s="45" t="s">
        <v>275</v>
      </c>
      <c r="C270" s="46"/>
      <c r="D270" s="44">
        <v>0.61</v>
      </c>
      <c r="E270" s="44" t="s">
        <v>276</v>
      </c>
      <c r="F270" s="44">
        <v>0.35</v>
      </c>
      <c r="G270" s="44">
        <v>3.13</v>
      </c>
      <c r="H270" s="44">
        <v>2.04</v>
      </c>
      <c r="I270" s="44">
        <v>0.61</v>
      </c>
      <c r="J270" s="44">
        <v>0.67</v>
      </c>
      <c r="K270" s="44">
        <v>1.08</v>
      </c>
      <c r="L270" s="44">
        <v>0</v>
      </c>
      <c r="M270" s="44">
        <v>3.12</v>
      </c>
      <c r="N270" s="44">
        <v>2.11</v>
      </c>
      <c r="O270" s="44">
        <v>0.15</v>
      </c>
      <c r="P270" s="147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3"/>
    </row>
    <row r="271" spans="1:65">
      <c r="B271" s="30" t="s">
        <v>308</v>
      </c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BM271" s="53"/>
    </row>
    <row r="272" spans="1:65">
      <c r="BM272" s="53"/>
    </row>
    <row r="273" spans="1:65" ht="15">
      <c r="B273" s="8" t="s">
        <v>565</v>
      </c>
      <c r="BM273" s="27" t="s">
        <v>66</v>
      </c>
    </row>
    <row r="274" spans="1:65" ht="15">
      <c r="A274" s="24" t="s">
        <v>36</v>
      </c>
      <c r="B274" s="18" t="s">
        <v>118</v>
      </c>
      <c r="C274" s="15" t="s">
        <v>119</v>
      </c>
      <c r="D274" s="16" t="s">
        <v>244</v>
      </c>
      <c r="E274" s="17" t="s">
        <v>244</v>
      </c>
      <c r="F274" s="17" t="s">
        <v>244</v>
      </c>
      <c r="G274" s="17" t="s">
        <v>244</v>
      </c>
      <c r="H274" s="17" t="s">
        <v>244</v>
      </c>
      <c r="I274" s="17" t="s">
        <v>244</v>
      </c>
      <c r="J274" s="17" t="s">
        <v>244</v>
      </c>
      <c r="K274" s="17" t="s">
        <v>244</v>
      </c>
      <c r="L274" s="17" t="s">
        <v>244</v>
      </c>
      <c r="M274" s="17" t="s">
        <v>244</v>
      </c>
      <c r="N274" s="17" t="s">
        <v>244</v>
      </c>
      <c r="O274" s="17" t="s">
        <v>244</v>
      </c>
      <c r="P274" s="147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7">
        <v>1</v>
      </c>
    </row>
    <row r="275" spans="1:65">
      <c r="A275" s="29"/>
      <c r="B275" s="19" t="s">
        <v>245</v>
      </c>
      <c r="C275" s="9" t="s">
        <v>245</v>
      </c>
      <c r="D275" s="145" t="s">
        <v>247</v>
      </c>
      <c r="E275" s="146" t="s">
        <v>287</v>
      </c>
      <c r="F275" s="146" t="s">
        <v>251</v>
      </c>
      <c r="G275" s="146" t="s">
        <v>252</v>
      </c>
      <c r="H275" s="146" t="s">
        <v>254</v>
      </c>
      <c r="I275" s="146" t="s">
        <v>256</v>
      </c>
      <c r="J275" s="146" t="s">
        <v>257</v>
      </c>
      <c r="K275" s="146" t="s">
        <v>260</v>
      </c>
      <c r="L275" s="146" t="s">
        <v>261</v>
      </c>
      <c r="M275" s="146" t="s">
        <v>262</v>
      </c>
      <c r="N275" s="146" t="s">
        <v>263</v>
      </c>
      <c r="O275" s="146" t="s">
        <v>290</v>
      </c>
      <c r="P275" s="147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7" t="s">
        <v>3</v>
      </c>
    </row>
    <row r="276" spans="1:65">
      <c r="A276" s="29"/>
      <c r="B276" s="19"/>
      <c r="C276" s="9"/>
      <c r="D276" s="10" t="s">
        <v>303</v>
      </c>
      <c r="E276" s="11" t="s">
        <v>103</v>
      </c>
      <c r="F276" s="11" t="s">
        <v>103</v>
      </c>
      <c r="G276" s="11" t="s">
        <v>99</v>
      </c>
      <c r="H276" s="11" t="s">
        <v>103</v>
      </c>
      <c r="I276" s="11" t="s">
        <v>303</v>
      </c>
      <c r="J276" s="11" t="s">
        <v>103</v>
      </c>
      <c r="K276" s="11" t="s">
        <v>103</v>
      </c>
      <c r="L276" s="11" t="s">
        <v>303</v>
      </c>
      <c r="M276" s="11" t="s">
        <v>100</v>
      </c>
      <c r="N276" s="11" t="s">
        <v>99</v>
      </c>
      <c r="O276" s="11" t="s">
        <v>303</v>
      </c>
      <c r="P276" s="147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7">
        <v>2</v>
      </c>
    </row>
    <row r="277" spans="1:65">
      <c r="A277" s="29"/>
      <c r="B277" s="19"/>
      <c r="C277" s="9"/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147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7">
        <v>3</v>
      </c>
    </row>
    <row r="278" spans="1:65">
      <c r="A278" s="29"/>
      <c r="B278" s="18">
        <v>1</v>
      </c>
      <c r="C278" s="14">
        <v>1</v>
      </c>
      <c r="D278" s="21">
        <v>1.9</v>
      </c>
      <c r="E278" s="141">
        <v>2</v>
      </c>
      <c r="F278" s="141">
        <v>1.6382383333333335</v>
      </c>
      <c r="G278" s="143">
        <v>2.5299999999999998</v>
      </c>
      <c r="H278" s="21">
        <v>1.85</v>
      </c>
      <c r="I278" s="21">
        <v>2.2000000000000002</v>
      </c>
      <c r="J278" s="21">
        <v>1.9400000000000002</v>
      </c>
      <c r="K278" s="21">
        <v>1.89</v>
      </c>
      <c r="L278" s="21">
        <v>1.9</v>
      </c>
      <c r="M278" s="21">
        <v>2.0918738217730422</v>
      </c>
      <c r="N278" s="21">
        <v>2.0699999999999998</v>
      </c>
      <c r="O278" s="21">
        <v>1.88</v>
      </c>
      <c r="P278" s="147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7">
        <v>1</v>
      </c>
    </row>
    <row r="279" spans="1:65">
      <c r="A279" s="29"/>
      <c r="B279" s="19">
        <v>1</v>
      </c>
      <c r="C279" s="9">
        <v>2</v>
      </c>
      <c r="D279" s="11">
        <v>2</v>
      </c>
      <c r="E279" s="142">
        <v>2</v>
      </c>
      <c r="F279" s="142">
        <v>1.6181833333333333</v>
      </c>
      <c r="G279" s="148">
        <v>1.1499999999999999</v>
      </c>
      <c r="H279" s="11">
        <v>1.85</v>
      </c>
      <c r="I279" s="11">
        <v>2.1</v>
      </c>
      <c r="J279" s="11">
        <v>1.9299999999999997</v>
      </c>
      <c r="K279" s="11">
        <v>1.95</v>
      </c>
      <c r="L279" s="11">
        <v>1.95</v>
      </c>
      <c r="M279" s="11">
        <v>1.8491573056345918</v>
      </c>
      <c r="N279" s="11">
        <v>1.76</v>
      </c>
      <c r="O279" s="11">
        <v>1.91</v>
      </c>
      <c r="P279" s="147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7" t="e">
        <v>#N/A</v>
      </c>
    </row>
    <row r="280" spans="1:65">
      <c r="A280" s="29"/>
      <c r="B280" s="19">
        <v>1</v>
      </c>
      <c r="C280" s="9">
        <v>3</v>
      </c>
      <c r="D280" s="11">
        <v>1.8</v>
      </c>
      <c r="E280" s="142">
        <v>2</v>
      </c>
      <c r="F280" s="142">
        <v>1.68841333333333</v>
      </c>
      <c r="G280" s="11">
        <v>1.8</v>
      </c>
      <c r="H280" s="11">
        <v>1.86</v>
      </c>
      <c r="I280" s="11">
        <v>2.1</v>
      </c>
      <c r="J280" s="11">
        <v>1.91</v>
      </c>
      <c r="K280" s="11">
        <v>1.86</v>
      </c>
      <c r="L280" s="11">
        <v>1.87</v>
      </c>
      <c r="M280" s="11">
        <v>1.8983079035899486</v>
      </c>
      <c r="N280" s="11">
        <v>2</v>
      </c>
      <c r="O280" s="11">
        <v>1.9400000000000002</v>
      </c>
      <c r="P280" s="147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7">
        <v>16</v>
      </c>
    </row>
    <row r="281" spans="1:65">
      <c r="A281" s="29"/>
      <c r="B281" s="19">
        <v>1</v>
      </c>
      <c r="C281" s="9">
        <v>4</v>
      </c>
      <c r="D281" s="11">
        <v>2</v>
      </c>
      <c r="E281" s="142">
        <v>2</v>
      </c>
      <c r="F281" s="142">
        <v>1.6503833333333</v>
      </c>
      <c r="G281" s="11">
        <v>2.2000000000000002</v>
      </c>
      <c r="H281" s="11">
        <v>1.75</v>
      </c>
      <c r="I281" s="11">
        <v>2.1</v>
      </c>
      <c r="J281" s="11">
        <v>2.0099999999999998</v>
      </c>
      <c r="K281" s="11">
        <v>1.87</v>
      </c>
      <c r="L281" s="11">
        <v>1.96</v>
      </c>
      <c r="M281" s="11">
        <v>2.1067561366794232</v>
      </c>
      <c r="N281" s="11">
        <v>2.25</v>
      </c>
      <c r="O281" s="11">
        <v>1.92</v>
      </c>
      <c r="P281" s="147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7">
        <v>1.9428676243598531</v>
      </c>
    </row>
    <row r="282" spans="1:65">
      <c r="A282" s="29"/>
      <c r="B282" s="19">
        <v>1</v>
      </c>
      <c r="C282" s="9">
        <v>5</v>
      </c>
      <c r="D282" s="11">
        <v>2</v>
      </c>
      <c r="E282" s="142">
        <v>2</v>
      </c>
      <c r="F282" s="142">
        <v>1.6385833333333</v>
      </c>
      <c r="G282" s="11">
        <v>1.75</v>
      </c>
      <c r="H282" s="11">
        <v>1.82</v>
      </c>
      <c r="I282" s="11">
        <v>2.1</v>
      </c>
      <c r="J282" s="11">
        <v>1.92</v>
      </c>
      <c r="K282" s="11">
        <v>1.89</v>
      </c>
      <c r="L282" s="11">
        <v>1.9800000000000002</v>
      </c>
      <c r="M282" s="11">
        <v>1.8525582653004706</v>
      </c>
      <c r="N282" s="11">
        <v>2.08</v>
      </c>
      <c r="O282" s="11">
        <v>1.88</v>
      </c>
      <c r="P282" s="147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90</v>
      </c>
    </row>
    <row r="283" spans="1:65">
      <c r="A283" s="29"/>
      <c r="B283" s="19">
        <v>1</v>
      </c>
      <c r="C283" s="9">
        <v>6</v>
      </c>
      <c r="D283" s="11">
        <v>1.9</v>
      </c>
      <c r="E283" s="142">
        <v>2</v>
      </c>
      <c r="F283" s="142">
        <v>1.6005033333333301</v>
      </c>
      <c r="G283" s="11">
        <v>1.79</v>
      </c>
      <c r="H283" s="11">
        <v>1.79</v>
      </c>
      <c r="I283" s="11">
        <v>2.1</v>
      </c>
      <c r="J283" s="11">
        <v>1.92</v>
      </c>
      <c r="K283" s="11">
        <v>1.83</v>
      </c>
      <c r="L283" s="11">
        <v>1.91</v>
      </c>
      <c r="M283" s="11">
        <v>2.0934040286137057</v>
      </c>
      <c r="N283" s="11">
        <v>1.92</v>
      </c>
      <c r="O283" s="11">
        <v>2.0499999999999998</v>
      </c>
      <c r="P283" s="147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3"/>
    </row>
    <row r="284" spans="1:65">
      <c r="A284" s="29"/>
      <c r="B284" s="20" t="s">
        <v>271</v>
      </c>
      <c r="C284" s="12"/>
      <c r="D284" s="22">
        <v>1.9333333333333333</v>
      </c>
      <c r="E284" s="22">
        <v>2</v>
      </c>
      <c r="F284" s="22">
        <v>1.6390508333333214</v>
      </c>
      <c r="G284" s="22">
        <v>1.8699999999999999</v>
      </c>
      <c r="H284" s="22">
        <v>1.8200000000000003</v>
      </c>
      <c r="I284" s="22">
        <v>2.1166666666666667</v>
      </c>
      <c r="J284" s="22">
        <v>1.9383333333333335</v>
      </c>
      <c r="K284" s="22">
        <v>1.8816666666666668</v>
      </c>
      <c r="L284" s="22">
        <v>1.9283333333333335</v>
      </c>
      <c r="M284" s="22">
        <v>1.9820095769318637</v>
      </c>
      <c r="N284" s="22">
        <v>2.0133333333333332</v>
      </c>
      <c r="O284" s="22">
        <v>1.9300000000000004</v>
      </c>
      <c r="P284" s="147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3"/>
    </row>
    <row r="285" spans="1:65">
      <c r="A285" s="29"/>
      <c r="B285" s="3" t="s">
        <v>272</v>
      </c>
      <c r="C285" s="28"/>
      <c r="D285" s="11">
        <v>1.95</v>
      </c>
      <c r="E285" s="11">
        <v>2</v>
      </c>
      <c r="F285" s="11">
        <v>1.6384108333333167</v>
      </c>
      <c r="G285" s="11">
        <v>1.7949999999999999</v>
      </c>
      <c r="H285" s="11">
        <v>1.835</v>
      </c>
      <c r="I285" s="11">
        <v>2.1</v>
      </c>
      <c r="J285" s="11">
        <v>1.9249999999999998</v>
      </c>
      <c r="K285" s="11">
        <v>1.88</v>
      </c>
      <c r="L285" s="11">
        <v>1.93</v>
      </c>
      <c r="M285" s="11">
        <v>1.9950908626814954</v>
      </c>
      <c r="N285" s="11">
        <v>2.0350000000000001</v>
      </c>
      <c r="O285" s="11">
        <v>1.915</v>
      </c>
      <c r="P285" s="147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3"/>
    </row>
    <row r="286" spans="1:65">
      <c r="A286" s="29"/>
      <c r="B286" s="3" t="s">
        <v>273</v>
      </c>
      <c r="C286" s="28"/>
      <c r="D286" s="23">
        <v>8.1649658092772595E-2</v>
      </c>
      <c r="E286" s="23">
        <v>0</v>
      </c>
      <c r="F286" s="23">
        <v>2.995771348918071E-2</v>
      </c>
      <c r="G286" s="23">
        <v>0.46660475779828975</v>
      </c>
      <c r="H286" s="23">
        <v>4.2895221179054477E-2</v>
      </c>
      <c r="I286" s="23">
        <v>4.0824829046386339E-2</v>
      </c>
      <c r="J286" s="23">
        <v>3.6560452221856658E-2</v>
      </c>
      <c r="K286" s="23">
        <v>4.0207793606049341E-2</v>
      </c>
      <c r="L286" s="23">
        <v>4.1673332800085346E-2</v>
      </c>
      <c r="M286" s="23">
        <v>0.12763535444463708</v>
      </c>
      <c r="N286" s="23">
        <v>0.16536827587740843</v>
      </c>
      <c r="O286" s="23">
        <v>6.3245553203367569E-2</v>
      </c>
      <c r="P286" s="230"/>
      <c r="Q286" s="231"/>
      <c r="R286" s="231"/>
      <c r="S286" s="231"/>
      <c r="T286" s="231"/>
      <c r="U286" s="231"/>
      <c r="V286" s="231"/>
      <c r="W286" s="231"/>
      <c r="X286" s="231"/>
      <c r="Y286" s="231"/>
      <c r="Z286" s="231"/>
      <c r="AA286" s="231"/>
      <c r="AB286" s="231"/>
      <c r="AC286" s="231"/>
      <c r="AD286" s="231"/>
      <c r="AE286" s="231"/>
      <c r="AF286" s="231"/>
      <c r="AG286" s="231"/>
      <c r="AH286" s="231"/>
      <c r="AI286" s="231"/>
      <c r="AJ286" s="231"/>
      <c r="AK286" s="231"/>
      <c r="AL286" s="231"/>
      <c r="AM286" s="231"/>
      <c r="AN286" s="231"/>
      <c r="AO286" s="231"/>
      <c r="AP286" s="231"/>
      <c r="AQ286" s="231"/>
      <c r="AR286" s="231"/>
      <c r="AS286" s="231"/>
      <c r="AT286" s="231"/>
      <c r="AU286" s="231"/>
      <c r="AV286" s="231"/>
      <c r="AW286" s="231"/>
      <c r="AX286" s="231"/>
      <c r="AY286" s="231"/>
      <c r="AZ286" s="231"/>
      <c r="BA286" s="231"/>
      <c r="BB286" s="231"/>
      <c r="BC286" s="231"/>
      <c r="BD286" s="231"/>
      <c r="BE286" s="231"/>
      <c r="BF286" s="231"/>
      <c r="BG286" s="231"/>
      <c r="BH286" s="231"/>
      <c r="BI286" s="231"/>
      <c r="BJ286" s="231"/>
      <c r="BK286" s="231"/>
      <c r="BL286" s="231"/>
      <c r="BM286" s="54"/>
    </row>
    <row r="287" spans="1:65">
      <c r="A287" s="29"/>
      <c r="B287" s="3" t="s">
        <v>86</v>
      </c>
      <c r="C287" s="28"/>
      <c r="D287" s="13">
        <v>4.2232581772123759E-2</v>
      </c>
      <c r="E287" s="13">
        <v>0</v>
      </c>
      <c r="F287" s="13">
        <v>1.8277476744425314E-2</v>
      </c>
      <c r="G287" s="13">
        <v>0.24952126085470042</v>
      </c>
      <c r="H287" s="13">
        <v>2.3568802845634323E-2</v>
      </c>
      <c r="I287" s="13">
        <v>1.9287320809316381E-2</v>
      </c>
      <c r="J287" s="13">
        <v>1.8861798222797932E-2</v>
      </c>
      <c r="K287" s="13">
        <v>2.1368180835810099E-2</v>
      </c>
      <c r="L287" s="13">
        <v>2.1611062817676063E-2</v>
      </c>
      <c r="M287" s="13">
        <v>6.4396941331744562E-2</v>
      </c>
      <c r="N287" s="13">
        <v>8.2136560866262476E-2</v>
      </c>
      <c r="O287" s="13">
        <v>3.2769716685682675E-2</v>
      </c>
      <c r="P287" s="147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3"/>
    </row>
    <row r="288" spans="1:65">
      <c r="A288" s="29"/>
      <c r="B288" s="3" t="s">
        <v>274</v>
      </c>
      <c r="C288" s="28"/>
      <c r="D288" s="13">
        <v>-4.9073292009079728E-3</v>
      </c>
      <c r="E288" s="13">
        <v>2.9406211171474572E-2</v>
      </c>
      <c r="F288" s="13">
        <v>-0.15637544587044883</v>
      </c>
      <c r="G288" s="13">
        <v>-3.7505192554671329E-2</v>
      </c>
      <c r="H288" s="13">
        <v>-6.3240347833958044E-2</v>
      </c>
      <c r="I288" s="13">
        <v>8.9454906823143832E-2</v>
      </c>
      <c r="J288" s="13">
        <v>-2.3338136729791348E-3</v>
      </c>
      <c r="K288" s="13">
        <v>-3.1500322989504226E-2</v>
      </c>
      <c r="L288" s="13">
        <v>-7.4808447288365887E-3</v>
      </c>
      <c r="M288" s="13">
        <v>2.0146484547503452E-2</v>
      </c>
      <c r="N288" s="13">
        <v>3.6268919245950881E-2</v>
      </c>
      <c r="O288" s="13">
        <v>-6.623006219526828E-3</v>
      </c>
      <c r="P288" s="147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3"/>
    </row>
    <row r="289" spans="1:65">
      <c r="A289" s="29"/>
      <c r="B289" s="45" t="s">
        <v>275</v>
      </c>
      <c r="C289" s="46"/>
      <c r="D289" s="44">
        <v>0.04</v>
      </c>
      <c r="E289" s="44" t="s">
        <v>276</v>
      </c>
      <c r="F289" s="44">
        <v>3.77</v>
      </c>
      <c r="G289" s="44">
        <v>0.78</v>
      </c>
      <c r="H289" s="44">
        <v>1.43</v>
      </c>
      <c r="I289" s="44">
        <v>2.42</v>
      </c>
      <c r="J289" s="44">
        <v>0.11</v>
      </c>
      <c r="K289" s="44">
        <v>0.63</v>
      </c>
      <c r="L289" s="44">
        <v>0.02</v>
      </c>
      <c r="M289" s="44">
        <v>0.67</v>
      </c>
      <c r="N289" s="44">
        <v>1.08</v>
      </c>
      <c r="O289" s="44">
        <v>0</v>
      </c>
      <c r="P289" s="147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3"/>
    </row>
    <row r="290" spans="1:65">
      <c r="B290" s="30" t="s">
        <v>308</v>
      </c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BM290" s="53"/>
    </row>
    <row r="291" spans="1:65">
      <c r="BM291" s="53"/>
    </row>
    <row r="292" spans="1:65" ht="15">
      <c r="B292" s="8" t="s">
        <v>566</v>
      </c>
      <c r="BM292" s="27" t="s">
        <v>66</v>
      </c>
    </row>
    <row r="293" spans="1:65" ht="15">
      <c r="A293" s="24" t="s">
        <v>39</v>
      </c>
      <c r="B293" s="18" t="s">
        <v>118</v>
      </c>
      <c r="C293" s="15" t="s">
        <v>119</v>
      </c>
      <c r="D293" s="16" t="s">
        <v>244</v>
      </c>
      <c r="E293" s="17" t="s">
        <v>244</v>
      </c>
      <c r="F293" s="17" t="s">
        <v>244</v>
      </c>
      <c r="G293" s="17" t="s">
        <v>244</v>
      </c>
      <c r="H293" s="17" t="s">
        <v>244</v>
      </c>
      <c r="I293" s="17" t="s">
        <v>244</v>
      </c>
      <c r="J293" s="17" t="s">
        <v>244</v>
      </c>
      <c r="K293" s="17" t="s">
        <v>244</v>
      </c>
      <c r="L293" s="17" t="s">
        <v>244</v>
      </c>
      <c r="M293" s="17" t="s">
        <v>244</v>
      </c>
      <c r="N293" s="17" t="s">
        <v>244</v>
      </c>
      <c r="O293" s="17" t="s">
        <v>244</v>
      </c>
      <c r="P293" s="147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7">
        <v>1</v>
      </c>
    </row>
    <row r="294" spans="1:65">
      <c r="A294" s="29"/>
      <c r="B294" s="19" t="s">
        <v>245</v>
      </c>
      <c r="C294" s="9" t="s">
        <v>245</v>
      </c>
      <c r="D294" s="145" t="s">
        <v>247</v>
      </c>
      <c r="E294" s="146" t="s">
        <v>287</v>
      </c>
      <c r="F294" s="146" t="s">
        <v>251</v>
      </c>
      <c r="G294" s="146" t="s">
        <v>252</v>
      </c>
      <c r="H294" s="146" t="s">
        <v>254</v>
      </c>
      <c r="I294" s="146" t="s">
        <v>256</v>
      </c>
      <c r="J294" s="146" t="s">
        <v>257</v>
      </c>
      <c r="K294" s="146" t="s">
        <v>260</v>
      </c>
      <c r="L294" s="146" t="s">
        <v>261</v>
      </c>
      <c r="M294" s="146" t="s">
        <v>262</v>
      </c>
      <c r="N294" s="146" t="s">
        <v>263</v>
      </c>
      <c r="O294" s="146" t="s">
        <v>290</v>
      </c>
      <c r="P294" s="147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7" t="s">
        <v>3</v>
      </c>
    </row>
    <row r="295" spans="1:65">
      <c r="A295" s="29"/>
      <c r="B295" s="19"/>
      <c r="C295" s="9"/>
      <c r="D295" s="10" t="s">
        <v>303</v>
      </c>
      <c r="E295" s="11" t="s">
        <v>103</v>
      </c>
      <c r="F295" s="11" t="s">
        <v>103</v>
      </c>
      <c r="G295" s="11" t="s">
        <v>99</v>
      </c>
      <c r="H295" s="11" t="s">
        <v>103</v>
      </c>
      <c r="I295" s="11" t="s">
        <v>303</v>
      </c>
      <c r="J295" s="11" t="s">
        <v>103</v>
      </c>
      <c r="K295" s="11" t="s">
        <v>103</v>
      </c>
      <c r="L295" s="11" t="s">
        <v>303</v>
      </c>
      <c r="M295" s="11" t="s">
        <v>100</v>
      </c>
      <c r="N295" s="11" t="s">
        <v>99</v>
      </c>
      <c r="O295" s="11" t="s">
        <v>303</v>
      </c>
      <c r="P295" s="147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7">
        <v>2</v>
      </c>
    </row>
    <row r="296" spans="1:65">
      <c r="A296" s="29"/>
      <c r="B296" s="19"/>
      <c r="C296" s="9"/>
      <c r="D296" s="25"/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O296" s="25"/>
      <c r="P296" s="147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3</v>
      </c>
    </row>
    <row r="297" spans="1:65">
      <c r="A297" s="29"/>
      <c r="B297" s="18">
        <v>1</v>
      </c>
      <c r="C297" s="14">
        <v>1</v>
      </c>
      <c r="D297" s="21">
        <v>1.4</v>
      </c>
      <c r="E297" s="141" t="s">
        <v>109</v>
      </c>
      <c r="F297" s="21">
        <v>1.40423423966979</v>
      </c>
      <c r="G297" s="21">
        <v>1.63</v>
      </c>
      <c r="H297" s="141">
        <v>1.26</v>
      </c>
      <c r="I297" s="21">
        <v>1.5</v>
      </c>
      <c r="J297" s="141">
        <v>1.25</v>
      </c>
      <c r="K297" s="21">
        <v>1.4</v>
      </c>
      <c r="L297" s="21">
        <v>1.33</v>
      </c>
      <c r="M297" s="21">
        <v>1.5112609444692986</v>
      </c>
      <c r="N297" s="21">
        <v>1.51</v>
      </c>
      <c r="O297" s="21">
        <v>1.38</v>
      </c>
      <c r="P297" s="147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>
        <v>1</v>
      </c>
    </row>
    <row r="298" spans="1:65">
      <c r="A298" s="29"/>
      <c r="B298" s="19">
        <v>1</v>
      </c>
      <c r="C298" s="9">
        <v>2</v>
      </c>
      <c r="D298" s="11">
        <v>1.5</v>
      </c>
      <c r="E298" s="142" t="s">
        <v>109</v>
      </c>
      <c r="F298" s="11">
        <v>1.4068610915506801</v>
      </c>
      <c r="G298" s="11">
        <v>1.37</v>
      </c>
      <c r="H298" s="142">
        <v>1.29</v>
      </c>
      <c r="I298" s="11">
        <v>1.4</v>
      </c>
      <c r="J298" s="142">
        <v>1.19</v>
      </c>
      <c r="K298" s="11">
        <v>1.39</v>
      </c>
      <c r="L298" s="11">
        <v>1.37</v>
      </c>
      <c r="M298" s="11">
        <v>1.6258078993624332</v>
      </c>
      <c r="N298" s="11">
        <v>1.52</v>
      </c>
      <c r="O298" s="11">
        <v>1.44</v>
      </c>
      <c r="P298" s="147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 t="e">
        <v>#N/A</v>
      </c>
    </row>
    <row r="299" spans="1:65">
      <c r="A299" s="29"/>
      <c r="B299" s="19">
        <v>1</v>
      </c>
      <c r="C299" s="9">
        <v>3</v>
      </c>
      <c r="D299" s="11">
        <v>1.3</v>
      </c>
      <c r="E299" s="142" t="s">
        <v>109</v>
      </c>
      <c r="F299" s="11">
        <v>1.4389907981877199</v>
      </c>
      <c r="G299" s="11">
        <v>1.25</v>
      </c>
      <c r="H299" s="142">
        <v>1.28</v>
      </c>
      <c r="I299" s="11">
        <v>1.4</v>
      </c>
      <c r="J299" s="142">
        <v>1.19</v>
      </c>
      <c r="K299" s="11">
        <v>1.41</v>
      </c>
      <c r="L299" s="11">
        <v>1.31</v>
      </c>
      <c r="M299" s="11">
        <v>1.3605993115877526</v>
      </c>
      <c r="N299" s="11">
        <v>1.42</v>
      </c>
      <c r="O299" s="11">
        <v>1.37</v>
      </c>
      <c r="P299" s="147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16</v>
      </c>
    </row>
    <row r="300" spans="1:65">
      <c r="A300" s="29"/>
      <c r="B300" s="19">
        <v>1</v>
      </c>
      <c r="C300" s="9">
        <v>4</v>
      </c>
      <c r="D300" s="11">
        <v>1.4</v>
      </c>
      <c r="E300" s="142" t="s">
        <v>109</v>
      </c>
      <c r="F300" s="11">
        <v>1.4794946581281001</v>
      </c>
      <c r="G300" s="11">
        <v>1.36</v>
      </c>
      <c r="H300" s="142">
        <v>1.21</v>
      </c>
      <c r="I300" s="11">
        <v>1.4</v>
      </c>
      <c r="J300" s="142">
        <v>1.22</v>
      </c>
      <c r="K300" s="11">
        <v>1.42</v>
      </c>
      <c r="L300" s="11">
        <v>1.37</v>
      </c>
      <c r="M300" s="11">
        <v>1.41570517861904</v>
      </c>
      <c r="N300" s="11">
        <v>1.39</v>
      </c>
      <c r="O300" s="11">
        <v>1.36</v>
      </c>
      <c r="P300" s="147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7">
        <v>1.4162996053370653</v>
      </c>
    </row>
    <row r="301" spans="1:65">
      <c r="A301" s="29"/>
      <c r="B301" s="19">
        <v>1</v>
      </c>
      <c r="C301" s="9">
        <v>5</v>
      </c>
      <c r="D301" s="11">
        <v>1.4</v>
      </c>
      <c r="E301" s="142" t="s">
        <v>109</v>
      </c>
      <c r="F301" s="11">
        <v>1.4109760787650001</v>
      </c>
      <c r="G301" s="148">
        <v>1.9699999999999998</v>
      </c>
      <c r="H301" s="142">
        <v>1.17</v>
      </c>
      <c r="I301" s="11">
        <v>1.4</v>
      </c>
      <c r="J301" s="142">
        <v>1.19</v>
      </c>
      <c r="K301" s="11">
        <v>1.41</v>
      </c>
      <c r="L301" s="11">
        <v>1.36</v>
      </c>
      <c r="M301" s="11">
        <v>1.468876144749393</v>
      </c>
      <c r="N301" s="11">
        <v>1.55</v>
      </c>
      <c r="O301" s="11">
        <v>1.4</v>
      </c>
      <c r="P301" s="147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7">
        <v>91</v>
      </c>
    </row>
    <row r="302" spans="1:65">
      <c r="A302" s="29"/>
      <c r="B302" s="19">
        <v>1</v>
      </c>
      <c r="C302" s="9">
        <v>6</v>
      </c>
      <c r="D302" s="11">
        <v>1.4</v>
      </c>
      <c r="E302" s="142" t="s">
        <v>109</v>
      </c>
      <c r="F302" s="11">
        <v>1.301509952297</v>
      </c>
      <c r="G302" s="11">
        <v>1.43</v>
      </c>
      <c r="H302" s="142">
        <v>1.3</v>
      </c>
      <c r="I302" s="11">
        <v>1.5</v>
      </c>
      <c r="J302" s="142">
        <v>1.23</v>
      </c>
      <c r="K302" s="11">
        <v>1.36</v>
      </c>
      <c r="L302" s="11">
        <v>1.32</v>
      </c>
      <c r="M302" s="11">
        <v>1.6278623908153187</v>
      </c>
      <c r="N302" s="11">
        <v>1.41</v>
      </c>
      <c r="O302" s="11">
        <v>1.38</v>
      </c>
      <c r="P302" s="147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3"/>
    </row>
    <row r="303" spans="1:65">
      <c r="A303" s="29"/>
      <c r="B303" s="20" t="s">
        <v>271</v>
      </c>
      <c r="C303" s="12"/>
      <c r="D303" s="22">
        <v>1.4000000000000001</v>
      </c>
      <c r="E303" s="22" t="s">
        <v>647</v>
      </c>
      <c r="F303" s="22">
        <v>1.4070111364330484</v>
      </c>
      <c r="G303" s="22">
        <v>1.5016666666666667</v>
      </c>
      <c r="H303" s="22">
        <v>1.2516666666666667</v>
      </c>
      <c r="I303" s="22">
        <v>1.4333333333333333</v>
      </c>
      <c r="J303" s="22">
        <v>1.2116666666666667</v>
      </c>
      <c r="K303" s="22">
        <v>1.3983333333333334</v>
      </c>
      <c r="L303" s="22">
        <v>1.3433333333333335</v>
      </c>
      <c r="M303" s="22">
        <v>1.5016853116005393</v>
      </c>
      <c r="N303" s="22">
        <v>1.4666666666666666</v>
      </c>
      <c r="O303" s="22">
        <v>1.388333333333333</v>
      </c>
      <c r="P303" s="147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3"/>
    </row>
    <row r="304" spans="1:65">
      <c r="A304" s="29"/>
      <c r="B304" s="3" t="s">
        <v>272</v>
      </c>
      <c r="C304" s="28"/>
      <c r="D304" s="11">
        <v>1.4</v>
      </c>
      <c r="E304" s="11" t="s">
        <v>647</v>
      </c>
      <c r="F304" s="11">
        <v>1.4089185851578401</v>
      </c>
      <c r="G304" s="11">
        <v>1.4</v>
      </c>
      <c r="H304" s="11">
        <v>1.27</v>
      </c>
      <c r="I304" s="11">
        <v>1.4</v>
      </c>
      <c r="J304" s="11">
        <v>1.2050000000000001</v>
      </c>
      <c r="K304" s="11">
        <v>1.4049999999999998</v>
      </c>
      <c r="L304" s="11">
        <v>1.3450000000000002</v>
      </c>
      <c r="M304" s="11">
        <v>1.4900685446093458</v>
      </c>
      <c r="N304" s="11">
        <v>1.4649999999999999</v>
      </c>
      <c r="O304" s="11">
        <v>1.38</v>
      </c>
      <c r="P304" s="147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3"/>
    </row>
    <row r="305" spans="1:65">
      <c r="A305" s="29"/>
      <c r="B305" s="3" t="s">
        <v>273</v>
      </c>
      <c r="C305" s="28"/>
      <c r="D305" s="23">
        <v>6.3245553203367569E-2</v>
      </c>
      <c r="E305" s="23" t="s">
        <v>647</v>
      </c>
      <c r="F305" s="23">
        <v>5.9043228187769095E-2</v>
      </c>
      <c r="G305" s="23">
        <v>0.26141282804534821</v>
      </c>
      <c r="H305" s="23">
        <v>5.1153364177409399E-2</v>
      </c>
      <c r="I305" s="23">
        <v>5.1639777949432274E-2</v>
      </c>
      <c r="J305" s="23">
        <v>2.562550812504345E-2</v>
      </c>
      <c r="K305" s="23">
        <v>2.1369760566432749E-2</v>
      </c>
      <c r="L305" s="23">
        <v>2.6583202716502538E-2</v>
      </c>
      <c r="M305" s="23">
        <v>0.10935542872058043</v>
      </c>
      <c r="N305" s="23">
        <v>6.7724933862401623E-2</v>
      </c>
      <c r="O305" s="23">
        <v>2.8577380332470363E-2</v>
      </c>
      <c r="P305" s="230"/>
      <c r="Q305" s="231"/>
      <c r="R305" s="231"/>
      <c r="S305" s="231"/>
      <c r="T305" s="231"/>
      <c r="U305" s="231"/>
      <c r="V305" s="231"/>
      <c r="W305" s="231"/>
      <c r="X305" s="231"/>
      <c r="Y305" s="231"/>
      <c r="Z305" s="231"/>
      <c r="AA305" s="231"/>
      <c r="AB305" s="231"/>
      <c r="AC305" s="231"/>
      <c r="AD305" s="231"/>
      <c r="AE305" s="231"/>
      <c r="AF305" s="231"/>
      <c r="AG305" s="231"/>
      <c r="AH305" s="231"/>
      <c r="AI305" s="231"/>
      <c r="AJ305" s="231"/>
      <c r="AK305" s="231"/>
      <c r="AL305" s="231"/>
      <c r="AM305" s="231"/>
      <c r="AN305" s="231"/>
      <c r="AO305" s="231"/>
      <c r="AP305" s="231"/>
      <c r="AQ305" s="231"/>
      <c r="AR305" s="231"/>
      <c r="AS305" s="231"/>
      <c r="AT305" s="231"/>
      <c r="AU305" s="231"/>
      <c r="AV305" s="231"/>
      <c r="AW305" s="231"/>
      <c r="AX305" s="231"/>
      <c r="AY305" s="231"/>
      <c r="AZ305" s="231"/>
      <c r="BA305" s="231"/>
      <c r="BB305" s="231"/>
      <c r="BC305" s="231"/>
      <c r="BD305" s="231"/>
      <c r="BE305" s="231"/>
      <c r="BF305" s="231"/>
      <c r="BG305" s="231"/>
      <c r="BH305" s="231"/>
      <c r="BI305" s="231"/>
      <c r="BJ305" s="231"/>
      <c r="BK305" s="231"/>
      <c r="BL305" s="231"/>
      <c r="BM305" s="54"/>
    </row>
    <row r="306" spans="1:65">
      <c r="A306" s="29"/>
      <c r="B306" s="3" t="s">
        <v>86</v>
      </c>
      <c r="C306" s="28"/>
      <c r="D306" s="13">
        <v>4.5175395145262545E-2</v>
      </c>
      <c r="E306" s="13" t="s">
        <v>647</v>
      </c>
      <c r="F306" s="13">
        <v>4.1963582703013397E-2</v>
      </c>
      <c r="G306" s="13">
        <v>0.17408179448080902</v>
      </c>
      <c r="H306" s="13">
        <v>4.0868200408050115E-2</v>
      </c>
      <c r="I306" s="13">
        <v>3.6027752057743445E-2</v>
      </c>
      <c r="J306" s="13">
        <v>2.1148975068811651E-2</v>
      </c>
      <c r="K306" s="13">
        <v>1.5282307914016267E-2</v>
      </c>
      <c r="L306" s="13">
        <v>1.9788984652483278E-2</v>
      </c>
      <c r="M306" s="13">
        <v>7.2821800863208996E-2</v>
      </c>
      <c r="N306" s="13">
        <v>4.6176091269819294E-2</v>
      </c>
      <c r="O306" s="13">
        <v>2.0583947418346005E-2</v>
      </c>
      <c r="P306" s="147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3"/>
    </row>
    <row r="307" spans="1:65">
      <c r="A307" s="29"/>
      <c r="B307" s="3" t="s">
        <v>274</v>
      </c>
      <c r="C307" s="28"/>
      <c r="D307" s="13">
        <v>-1.1508585666227034E-2</v>
      </c>
      <c r="E307" s="13" t="s">
        <v>647</v>
      </c>
      <c r="F307" s="13">
        <v>-6.5582655456620786E-3</v>
      </c>
      <c r="G307" s="13">
        <v>6.0274719422296785E-2</v>
      </c>
      <c r="H307" s="13">
        <v>-0.11624160456587684</v>
      </c>
      <c r="I307" s="13">
        <v>1.2026924198862643E-2</v>
      </c>
      <c r="J307" s="13">
        <v>-0.14448421640398468</v>
      </c>
      <c r="K307" s="13">
        <v>-1.2685361159481601E-2</v>
      </c>
      <c r="L307" s="13">
        <v>-5.1518952436879761E-2</v>
      </c>
      <c r="M307" s="13">
        <v>6.0287883963049627E-2</v>
      </c>
      <c r="N307" s="13">
        <v>3.5562434063952431E-2</v>
      </c>
      <c r="O307" s="13">
        <v>-1.9746014119008892E-2</v>
      </c>
      <c r="P307" s="147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3"/>
    </row>
    <row r="308" spans="1:65">
      <c r="A308" s="29"/>
      <c r="B308" s="45" t="s">
        <v>275</v>
      </c>
      <c r="C308" s="46"/>
      <c r="D308" s="44">
        <v>0.01</v>
      </c>
      <c r="E308" s="44">
        <v>4.3600000000000003</v>
      </c>
      <c r="F308" s="44">
        <v>0.09</v>
      </c>
      <c r="G308" s="44">
        <v>1.1200000000000001</v>
      </c>
      <c r="H308" s="44">
        <v>1.61</v>
      </c>
      <c r="I308" s="44">
        <v>0.37</v>
      </c>
      <c r="J308" s="44">
        <v>2.0499999999999998</v>
      </c>
      <c r="K308" s="44">
        <v>0.01</v>
      </c>
      <c r="L308" s="44">
        <v>0.61</v>
      </c>
      <c r="M308" s="44">
        <v>1.1200000000000001</v>
      </c>
      <c r="N308" s="44">
        <v>0.74</v>
      </c>
      <c r="O308" s="44">
        <v>0.12</v>
      </c>
      <c r="P308" s="147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3"/>
    </row>
    <row r="309" spans="1:65">
      <c r="B309" s="30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BM309" s="53"/>
    </row>
    <row r="310" spans="1:65" ht="19.5">
      <c r="B310" s="8" t="s">
        <v>567</v>
      </c>
      <c r="BM310" s="27" t="s">
        <v>66</v>
      </c>
    </row>
    <row r="311" spans="1:65" ht="19.5">
      <c r="A311" s="24" t="s">
        <v>316</v>
      </c>
      <c r="B311" s="18" t="s">
        <v>118</v>
      </c>
      <c r="C311" s="15" t="s">
        <v>119</v>
      </c>
      <c r="D311" s="16" t="s">
        <v>244</v>
      </c>
      <c r="E311" s="17" t="s">
        <v>244</v>
      </c>
      <c r="F311" s="17" t="s">
        <v>244</v>
      </c>
      <c r="G311" s="17" t="s">
        <v>244</v>
      </c>
      <c r="H311" s="17" t="s">
        <v>244</v>
      </c>
      <c r="I311" s="17" t="s">
        <v>244</v>
      </c>
      <c r="J311" s="17" t="s">
        <v>244</v>
      </c>
      <c r="K311" s="17" t="s">
        <v>244</v>
      </c>
      <c r="L311" s="17" t="s">
        <v>244</v>
      </c>
      <c r="M311" s="17" t="s">
        <v>244</v>
      </c>
      <c r="N311" s="17" t="s">
        <v>244</v>
      </c>
      <c r="O311" s="17" t="s">
        <v>244</v>
      </c>
      <c r="P311" s="17" t="s">
        <v>244</v>
      </c>
      <c r="Q311" s="17" t="s">
        <v>244</v>
      </c>
      <c r="R311" s="17" t="s">
        <v>244</v>
      </c>
      <c r="S311" s="17" t="s">
        <v>244</v>
      </c>
      <c r="T311" s="17" t="s">
        <v>244</v>
      </c>
      <c r="U311" s="17" t="s">
        <v>244</v>
      </c>
      <c r="V311" s="17" t="s">
        <v>244</v>
      </c>
      <c r="W311" s="17" t="s">
        <v>244</v>
      </c>
      <c r="X311" s="17" t="s">
        <v>244</v>
      </c>
      <c r="Y311" s="147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7">
        <v>1</v>
      </c>
    </row>
    <row r="312" spans="1:65">
      <c r="A312" s="29"/>
      <c r="B312" s="19" t="s">
        <v>245</v>
      </c>
      <c r="C312" s="9" t="s">
        <v>245</v>
      </c>
      <c r="D312" s="145" t="s">
        <v>247</v>
      </c>
      <c r="E312" s="146" t="s">
        <v>248</v>
      </c>
      <c r="F312" s="146" t="s">
        <v>249</v>
      </c>
      <c r="G312" s="146" t="s">
        <v>250</v>
      </c>
      <c r="H312" s="146" t="s">
        <v>287</v>
      </c>
      <c r="I312" s="146" t="s">
        <v>251</v>
      </c>
      <c r="J312" s="146" t="s">
        <v>252</v>
      </c>
      <c r="K312" s="146" t="s">
        <v>253</v>
      </c>
      <c r="L312" s="146" t="s">
        <v>254</v>
      </c>
      <c r="M312" s="146" t="s">
        <v>255</v>
      </c>
      <c r="N312" s="146" t="s">
        <v>257</v>
      </c>
      <c r="O312" s="146" t="s">
        <v>258</v>
      </c>
      <c r="P312" s="146" t="s">
        <v>260</v>
      </c>
      <c r="Q312" s="146" t="s">
        <v>261</v>
      </c>
      <c r="R312" s="146" t="s">
        <v>262</v>
      </c>
      <c r="S312" s="146" t="s">
        <v>263</v>
      </c>
      <c r="T312" s="146" t="s">
        <v>288</v>
      </c>
      <c r="U312" s="146" t="s">
        <v>290</v>
      </c>
      <c r="V312" s="146" t="s">
        <v>279</v>
      </c>
      <c r="W312" s="146" t="s">
        <v>289</v>
      </c>
      <c r="X312" s="146" t="s">
        <v>264</v>
      </c>
      <c r="Y312" s="147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7" t="s">
        <v>1</v>
      </c>
    </row>
    <row r="313" spans="1:65">
      <c r="A313" s="29"/>
      <c r="B313" s="19"/>
      <c r="C313" s="9"/>
      <c r="D313" s="10" t="s">
        <v>303</v>
      </c>
      <c r="E313" s="11" t="s">
        <v>104</v>
      </c>
      <c r="F313" s="11" t="s">
        <v>104</v>
      </c>
      <c r="G313" s="11" t="s">
        <v>104</v>
      </c>
      <c r="H313" s="11" t="s">
        <v>103</v>
      </c>
      <c r="I313" s="11" t="s">
        <v>104</v>
      </c>
      <c r="J313" s="11" t="s">
        <v>103</v>
      </c>
      <c r="K313" s="11" t="s">
        <v>104</v>
      </c>
      <c r="L313" s="11" t="s">
        <v>103</v>
      </c>
      <c r="M313" s="11" t="s">
        <v>104</v>
      </c>
      <c r="N313" s="11" t="s">
        <v>104</v>
      </c>
      <c r="O313" s="11" t="s">
        <v>104</v>
      </c>
      <c r="P313" s="11" t="s">
        <v>104</v>
      </c>
      <c r="Q313" s="11" t="s">
        <v>303</v>
      </c>
      <c r="R313" s="11" t="s">
        <v>100</v>
      </c>
      <c r="S313" s="11" t="s">
        <v>99</v>
      </c>
      <c r="T313" s="11" t="s">
        <v>104</v>
      </c>
      <c r="U313" s="11" t="s">
        <v>303</v>
      </c>
      <c r="V313" s="11" t="s">
        <v>104</v>
      </c>
      <c r="W313" s="11" t="s">
        <v>303</v>
      </c>
      <c r="X313" s="11" t="s">
        <v>104</v>
      </c>
      <c r="Y313" s="147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>
        <v>2</v>
      </c>
    </row>
    <row r="314" spans="1:65">
      <c r="A314" s="29"/>
      <c r="B314" s="19"/>
      <c r="C314" s="9"/>
      <c r="D314" s="25"/>
      <c r="E314" s="25"/>
      <c r="F314" s="25"/>
      <c r="G314" s="25"/>
      <c r="H314" s="25"/>
      <c r="I314" s="25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147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7">
        <v>3</v>
      </c>
    </row>
    <row r="315" spans="1:65">
      <c r="A315" s="29"/>
      <c r="B315" s="18">
        <v>1</v>
      </c>
      <c r="C315" s="14">
        <v>1</v>
      </c>
      <c r="D315" s="141">
        <v>10.68</v>
      </c>
      <c r="E315" s="21">
        <v>10.55</v>
      </c>
      <c r="F315" s="21">
        <v>10.237</v>
      </c>
      <c r="G315" s="141">
        <v>10.75</v>
      </c>
      <c r="H315" s="21">
        <v>10.16831</v>
      </c>
      <c r="I315" s="21">
        <v>10.351800900000001</v>
      </c>
      <c r="J315" s="21">
        <v>10.265000000000001</v>
      </c>
      <c r="K315" s="21">
        <v>10.3</v>
      </c>
      <c r="L315" s="141">
        <v>9.3899799999999995</v>
      </c>
      <c r="M315" s="21">
        <v>10.45</v>
      </c>
      <c r="N315" s="21">
        <v>10.079000000000001</v>
      </c>
      <c r="O315" s="21">
        <v>10.15</v>
      </c>
      <c r="P315" s="21">
        <v>10.179</v>
      </c>
      <c r="Q315" s="21">
        <v>10.52</v>
      </c>
      <c r="R315" s="21">
        <v>10.34182536</v>
      </c>
      <c r="S315" s="21">
        <v>10.4</v>
      </c>
      <c r="T315" s="141">
        <v>11.25641351</v>
      </c>
      <c r="U315" s="21">
        <v>9.8510000000000009</v>
      </c>
      <c r="V315" s="21">
        <v>10.265000000000001</v>
      </c>
      <c r="W315" s="21">
        <v>10.346</v>
      </c>
      <c r="X315" s="21">
        <v>10.1709</v>
      </c>
      <c r="Y315" s="147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7">
        <v>1</v>
      </c>
    </row>
    <row r="316" spans="1:65">
      <c r="A316" s="29"/>
      <c r="B316" s="19">
        <v>1</v>
      </c>
      <c r="C316" s="9">
        <v>2</v>
      </c>
      <c r="D316" s="142">
        <v>10.737</v>
      </c>
      <c r="E316" s="11">
        <v>10.7</v>
      </c>
      <c r="F316" s="11">
        <v>10.423</v>
      </c>
      <c r="G316" s="142">
        <v>10.75</v>
      </c>
      <c r="H316" s="11">
        <v>10.20763</v>
      </c>
      <c r="I316" s="11">
        <v>10.37841768</v>
      </c>
      <c r="J316" s="11">
        <v>10.222</v>
      </c>
      <c r="K316" s="11">
        <v>10.199999999999999</v>
      </c>
      <c r="L316" s="142">
        <v>9.5020699999999998</v>
      </c>
      <c r="M316" s="11">
        <v>10.5</v>
      </c>
      <c r="N316" s="11">
        <v>10.423</v>
      </c>
      <c r="O316" s="11">
        <v>10.4</v>
      </c>
      <c r="P316" s="11">
        <v>10.208</v>
      </c>
      <c r="Q316" s="11">
        <v>10.6</v>
      </c>
      <c r="R316" s="11">
        <v>10.32175516</v>
      </c>
      <c r="S316" s="11">
        <v>10.4</v>
      </c>
      <c r="T316" s="142">
        <v>10.68581324</v>
      </c>
      <c r="U316" s="11">
        <v>10.151</v>
      </c>
      <c r="V316" s="11">
        <v>10.321999999999999</v>
      </c>
      <c r="W316" s="11">
        <v>10.252000000000001</v>
      </c>
      <c r="X316" s="11">
        <v>10.408200000000001</v>
      </c>
      <c r="Y316" s="147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7" t="e">
        <v>#N/A</v>
      </c>
    </row>
    <row r="317" spans="1:65">
      <c r="A317" s="29"/>
      <c r="B317" s="19">
        <v>1</v>
      </c>
      <c r="C317" s="9">
        <v>3</v>
      </c>
      <c r="D317" s="148">
        <v>10.351000000000001</v>
      </c>
      <c r="E317" s="11">
        <v>10.15</v>
      </c>
      <c r="F317" s="11">
        <v>10.494</v>
      </c>
      <c r="G317" s="142">
        <v>10.7</v>
      </c>
      <c r="H317" s="11">
        <v>10.227220000000001</v>
      </c>
      <c r="I317" s="11">
        <v>10.34037599</v>
      </c>
      <c r="J317" s="11">
        <v>10.208</v>
      </c>
      <c r="K317" s="11">
        <v>10.1</v>
      </c>
      <c r="L317" s="142">
        <v>9.2804699999999993</v>
      </c>
      <c r="M317" s="11">
        <v>10.5</v>
      </c>
      <c r="N317" s="11">
        <v>10.38</v>
      </c>
      <c r="O317" s="11">
        <v>10.3</v>
      </c>
      <c r="P317" s="11">
        <v>10.065</v>
      </c>
      <c r="Q317" s="11">
        <v>10.63</v>
      </c>
      <c r="R317" s="11">
        <v>10.31959838</v>
      </c>
      <c r="S317" s="11">
        <v>10.1</v>
      </c>
      <c r="T317" s="142">
        <v>11.02383665</v>
      </c>
      <c r="U317" s="11">
        <v>10.108000000000001</v>
      </c>
      <c r="V317" s="11">
        <v>10.523</v>
      </c>
      <c r="W317" s="11"/>
      <c r="X317" s="11">
        <v>9.9535999999999998</v>
      </c>
      <c r="Y317" s="147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7">
        <v>16</v>
      </c>
    </row>
    <row r="318" spans="1:65">
      <c r="A318" s="29"/>
      <c r="B318" s="19">
        <v>1</v>
      </c>
      <c r="C318" s="9">
        <v>4</v>
      </c>
      <c r="D318" s="142">
        <v>10.866</v>
      </c>
      <c r="E318" s="11">
        <v>10.1</v>
      </c>
      <c r="F318" s="11">
        <v>10.365</v>
      </c>
      <c r="G318" s="142">
        <v>10.7</v>
      </c>
      <c r="H318" s="11">
        <v>10.214919999999999</v>
      </c>
      <c r="I318" s="11">
        <v>10.35175183</v>
      </c>
      <c r="J318" s="11">
        <v>10.194000000000001</v>
      </c>
      <c r="K318" s="11">
        <v>10.25</v>
      </c>
      <c r="L318" s="142">
        <v>9.6606299999999994</v>
      </c>
      <c r="M318" s="11">
        <v>10.5</v>
      </c>
      <c r="N318" s="11">
        <v>10.58</v>
      </c>
      <c r="O318" s="11">
        <v>10.55</v>
      </c>
      <c r="P318" s="11">
        <v>10.079000000000001</v>
      </c>
      <c r="Q318" s="11">
        <v>10.6</v>
      </c>
      <c r="R318" s="11">
        <v>10.34168979</v>
      </c>
      <c r="S318" s="11">
        <v>10.1</v>
      </c>
      <c r="T318" s="142">
        <v>11.139129029999999</v>
      </c>
      <c r="U318" s="11">
        <v>9.8510000000000009</v>
      </c>
      <c r="V318" s="11">
        <v>10.237</v>
      </c>
      <c r="W318" s="11"/>
      <c r="X318" s="11">
        <v>9.7562999999999995</v>
      </c>
      <c r="Y318" s="147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7">
        <v>10.286966187989556</v>
      </c>
    </row>
    <row r="319" spans="1:65">
      <c r="A319" s="29"/>
      <c r="B319" s="19">
        <v>1</v>
      </c>
      <c r="C319" s="9">
        <v>5</v>
      </c>
      <c r="D319" s="142">
        <v>10.750999999999999</v>
      </c>
      <c r="E319" s="11">
        <v>10.1</v>
      </c>
      <c r="F319" s="11">
        <v>10.308</v>
      </c>
      <c r="G319" s="142">
        <v>10.6</v>
      </c>
      <c r="H319" s="11">
        <v>10.364319999999999</v>
      </c>
      <c r="I319" s="11">
        <v>10.419753849999999</v>
      </c>
      <c r="J319" s="11">
        <v>10.164999999999999</v>
      </c>
      <c r="K319" s="11">
        <v>10.15</v>
      </c>
      <c r="L319" s="142">
        <v>9.5685500000000001</v>
      </c>
      <c r="M319" s="11">
        <v>10.5</v>
      </c>
      <c r="N319" s="11">
        <v>10.507999999999999</v>
      </c>
      <c r="O319" s="11">
        <v>9.9499999999999993</v>
      </c>
      <c r="P319" s="11">
        <v>10.250999999999999</v>
      </c>
      <c r="Q319" s="11">
        <v>10.85</v>
      </c>
      <c r="R319" s="11">
        <v>10.34304562</v>
      </c>
      <c r="S319" s="11">
        <v>10.4</v>
      </c>
      <c r="T319" s="142">
        <v>10.68124909</v>
      </c>
      <c r="U319" s="11">
        <v>9.8360000000000003</v>
      </c>
      <c r="V319" s="11">
        <v>10.164999999999999</v>
      </c>
      <c r="W319" s="11"/>
      <c r="X319" s="11">
        <v>10.3253</v>
      </c>
      <c r="Y319" s="147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7">
        <v>92</v>
      </c>
    </row>
    <row r="320" spans="1:65">
      <c r="A320" s="29"/>
      <c r="B320" s="19">
        <v>1</v>
      </c>
      <c r="C320" s="9">
        <v>6</v>
      </c>
      <c r="D320" s="142">
        <v>10.766</v>
      </c>
      <c r="E320" s="11">
        <v>10.199999999999999</v>
      </c>
      <c r="F320" s="11">
        <v>10.022</v>
      </c>
      <c r="G320" s="142">
        <v>10.7</v>
      </c>
      <c r="H320" s="11">
        <v>10.312709999999999</v>
      </c>
      <c r="I320" s="11">
        <v>10.36377057</v>
      </c>
      <c r="J320" s="11">
        <v>10.179</v>
      </c>
      <c r="K320" s="11">
        <v>10.199999999999999</v>
      </c>
      <c r="L320" s="142">
        <v>9.5399600000000007</v>
      </c>
      <c r="M320" s="11">
        <v>9.89</v>
      </c>
      <c r="N320" s="11">
        <v>10.48</v>
      </c>
      <c r="O320" s="11">
        <v>10.25</v>
      </c>
      <c r="P320" s="11">
        <v>10.122</v>
      </c>
      <c r="Q320" s="11">
        <v>10.62</v>
      </c>
      <c r="R320" s="11">
        <v>10.393331119999999</v>
      </c>
      <c r="S320" s="11">
        <v>10.6</v>
      </c>
      <c r="T320" s="142">
        <v>11.381983440000001</v>
      </c>
      <c r="U320" s="11">
        <v>10.036</v>
      </c>
      <c r="V320" s="11">
        <v>10.179</v>
      </c>
      <c r="W320" s="11"/>
      <c r="X320" s="11">
        <v>10.3782</v>
      </c>
      <c r="Y320" s="147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3"/>
    </row>
    <row r="321" spans="1:65">
      <c r="A321" s="29"/>
      <c r="B321" s="20" t="s">
        <v>271</v>
      </c>
      <c r="C321" s="12"/>
      <c r="D321" s="22">
        <v>10.691833333333333</v>
      </c>
      <c r="E321" s="22">
        <v>10.299999999999999</v>
      </c>
      <c r="F321" s="22">
        <v>10.308166666666667</v>
      </c>
      <c r="G321" s="22">
        <v>10.700000000000001</v>
      </c>
      <c r="H321" s="22">
        <v>10.249184999999999</v>
      </c>
      <c r="I321" s="22">
        <v>10.367645136666665</v>
      </c>
      <c r="J321" s="22">
        <v>10.205500000000001</v>
      </c>
      <c r="K321" s="22">
        <v>10.200000000000001</v>
      </c>
      <c r="L321" s="22">
        <v>9.4902766666666665</v>
      </c>
      <c r="M321" s="22">
        <v>10.39</v>
      </c>
      <c r="N321" s="22">
        <v>10.408333333333333</v>
      </c>
      <c r="O321" s="22">
        <v>10.266666666666667</v>
      </c>
      <c r="P321" s="22">
        <v>10.150666666666666</v>
      </c>
      <c r="Q321" s="22">
        <v>10.636666666666667</v>
      </c>
      <c r="R321" s="22">
        <v>10.343540904999999</v>
      </c>
      <c r="S321" s="22">
        <v>10.333333333333334</v>
      </c>
      <c r="T321" s="22">
        <v>11.028070826666665</v>
      </c>
      <c r="U321" s="22">
        <v>9.9721666666666682</v>
      </c>
      <c r="V321" s="22">
        <v>10.281833333333333</v>
      </c>
      <c r="W321" s="22">
        <v>10.298999999999999</v>
      </c>
      <c r="X321" s="22">
        <v>10.165416666666667</v>
      </c>
      <c r="Y321" s="147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3"/>
    </row>
    <row r="322" spans="1:65">
      <c r="A322" s="29"/>
      <c r="B322" s="3" t="s">
        <v>272</v>
      </c>
      <c r="C322" s="28"/>
      <c r="D322" s="11">
        <v>10.744</v>
      </c>
      <c r="E322" s="11">
        <v>10.175000000000001</v>
      </c>
      <c r="F322" s="11">
        <v>10.336500000000001</v>
      </c>
      <c r="G322" s="11">
        <v>10.7</v>
      </c>
      <c r="H322" s="11">
        <v>10.221070000000001</v>
      </c>
      <c r="I322" s="11">
        <v>10.357785735</v>
      </c>
      <c r="J322" s="11">
        <v>10.201000000000001</v>
      </c>
      <c r="K322" s="11">
        <v>10.199999999999999</v>
      </c>
      <c r="L322" s="11">
        <v>9.5210150000000002</v>
      </c>
      <c r="M322" s="11">
        <v>10.5</v>
      </c>
      <c r="N322" s="11">
        <v>10.451499999999999</v>
      </c>
      <c r="O322" s="11">
        <v>10.275</v>
      </c>
      <c r="P322" s="11">
        <v>10.150500000000001</v>
      </c>
      <c r="Q322" s="11">
        <v>10.61</v>
      </c>
      <c r="R322" s="11">
        <v>10.341757574999999</v>
      </c>
      <c r="S322" s="11">
        <v>10.4</v>
      </c>
      <c r="T322" s="11">
        <v>11.08148284</v>
      </c>
      <c r="U322" s="11">
        <v>9.9435000000000002</v>
      </c>
      <c r="V322" s="11">
        <v>10.251000000000001</v>
      </c>
      <c r="W322" s="11">
        <v>10.298999999999999</v>
      </c>
      <c r="X322" s="11">
        <v>10.248100000000001</v>
      </c>
      <c r="Y322" s="147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3"/>
    </row>
    <row r="323" spans="1:65">
      <c r="A323" s="29"/>
      <c r="B323" s="3" t="s">
        <v>273</v>
      </c>
      <c r="C323" s="28"/>
      <c r="D323" s="23">
        <v>0.17758537852724957</v>
      </c>
      <c r="E323" s="23">
        <v>0.25884358211089575</v>
      </c>
      <c r="F323" s="23">
        <v>0.16607638804678596</v>
      </c>
      <c r="G323" s="23">
        <v>5.4772255750516745E-2</v>
      </c>
      <c r="H323" s="23">
        <v>7.3777542585802824E-2</v>
      </c>
      <c r="I323" s="23">
        <v>2.8613358258885502E-2</v>
      </c>
      <c r="J323" s="23">
        <v>3.5478162297391022E-2</v>
      </c>
      <c r="K323" s="23">
        <v>7.0710678118655002E-2</v>
      </c>
      <c r="L323" s="23">
        <v>0.13552324371364019</v>
      </c>
      <c r="M323" s="23">
        <v>0.24576411454888988</v>
      </c>
      <c r="N323" s="23">
        <v>0.17550916405323844</v>
      </c>
      <c r="O323" s="23">
        <v>0.20655911179772934</v>
      </c>
      <c r="P323" s="23">
        <v>7.40990328321946E-2</v>
      </c>
      <c r="Q323" s="23">
        <v>0.11147495981908526</v>
      </c>
      <c r="R323" s="23">
        <v>2.6583994157944851E-2</v>
      </c>
      <c r="S323" s="23">
        <v>0.19663841605003515</v>
      </c>
      <c r="T323" s="23">
        <v>0.29229161614502158</v>
      </c>
      <c r="U323" s="23">
        <v>0.14311592038157939</v>
      </c>
      <c r="V323" s="23">
        <v>0.13137186406025703</v>
      </c>
      <c r="W323" s="23">
        <v>6.6468037431535051E-2</v>
      </c>
      <c r="X323" s="23">
        <v>0.26155534341065723</v>
      </c>
      <c r="Y323" s="230"/>
      <c r="Z323" s="231"/>
      <c r="AA323" s="231"/>
      <c r="AB323" s="231"/>
      <c r="AC323" s="231"/>
      <c r="AD323" s="231"/>
      <c r="AE323" s="231"/>
      <c r="AF323" s="231"/>
      <c r="AG323" s="231"/>
      <c r="AH323" s="231"/>
      <c r="AI323" s="231"/>
      <c r="AJ323" s="231"/>
      <c r="AK323" s="231"/>
      <c r="AL323" s="231"/>
      <c r="AM323" s="231"/>
      <c r="AN323" s="231"/>
      <c r="AO323" s="231"/>
      <c r="AP323" s="231"/>
      <c r="AQ323" s="231"/>
      <c r="AR323" s="231"/>
      <c r="AS323" s="231"/>
      <c r="AT323" s="231"/>
      <c r="AU323" s="231"/>
      <c r="AV323" s="231"/>
      <c r="AW323" s="231"/>
      <c r="AX323" s="231"/>
      <c r="AY323" s="231"/>
      <c r="AZ323" s="231"/>
      <c r="BA323" s="231"/>
      <c r="BB323" s="231"/>
      <c r="BC323" s="231"/>
      <c r="BD323" s="231"/>
      <c r="BE323" s="231"/>
      <c r="BF323" s="231"/>
      <c r="BG323" s="231"/>
      <c r="BH323" s="231"/>
      <c r="BI323" s="231"/>
      <c r="BJ323" s="231"/>
      <c r="BK323" s="231"/>
      <c r="BL323" s="231"/>
      <c r="BM323" s="54"/>
    </row>
    <row r="324" spans="1:65">
      <c r="A324" s="29"/>
      <c r="B324" s="3" t="s">
        <v>86</v>
      </c>
      <c r="C324" s="28"/>
      <c r="D324" s="13">
        <v>1.660944133627687E-2</v>
      </c>
      <c r="E324" s="13">
        <v>2.5130444865135514E-2</v>
      </c>
      <c r="F324" s="13">
        <v>1.6111146959218673E-2</v>
      </c>
      <c r="G324" s="13">
        <v>5.1189024065903498E-3</v>
      </c>
      <c r="H324" s="13">
        <v>7.1983813918670442E-3</v>
      </c>
      <c r="I324" s="13">
        <v>2.7598705281385695E-3</v>
      </c>
      <c r="J324" s="13">
        <v>3.4763766887845791E-3</v>
      </c>
      <c r="K324" s="13">
        <v>6.9324194233975484E-3</v>
      </c>
      <c r="L324" s="13">
        <v>1.428022053241583E-2</v>
      </c>
      <c r="M324" s="13">
        <v>2.365390900374301E-2</v>
      </c>
      <c r="N324" s="13">
        <v>1.6862369644826753E-2</v>
      </c>
      <c r="O324" s="13">
        <v>2.0119394006272336E-2</v>
      </c>
      <c r="P324" s="13">
        <v>7.2999178542159406E-3</v>
      </c>
      <c r="Q324" s="13">
        <v>1.0480253195150604E-2</v>
      </c>
      <c r="R324" s="13">
        <v>2.5701057695913711E-3</v>
      </c>
      <c r="S324" s="13">
        <v>1.9029524133874369E-2</v>
      </c>
      <c r="T324" s="13">
        <v>2.650432888390955E-2</v>
      </c>
      <c r="U324" s="13">
        <v>1.4351537149891801E-2</v>
      </c>
      <c r="V324" s="13">
        <v>1.2777085545080193E-2</v>
      </c>
      <c r="W324" s="13">
        <v>6.4538341034600499E-3</v>
      </c>
      <c r="X324" s="13">
        <v>2.5729918604155317E-2</v>
      </c>
      <c r="Y324" s="147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3"/>
    </row>
    <row r="325" spans="1:65">
      <c r="A325" s="29"/>
      <c r="B325" s="3" t="s">
        <v>274</v>
      </c>
      <c r="C325" s="28"/>
      <c r="D325" s="13">
        <v>3.9357293291823581E-2</v>
      </c>
      <c r="E325" s="13">
        <v>1.2670219549919537E-3</v>
      </c>
      <c r="F325" s="13">
        <v>2.0609068105874595E-3</v>
      </c>
      <c r="G325" s="13">
        <v>4.0151178147419087E-2</v>
      </c>
      <c r="H325" s="13">
        <v>-3.6727240373034542E-3</v>
      </c>
      <c r="I325" s="13">
        <v>7.8428321045036498E-3</v>
      </c>
      <c r="J325" s="13">
        <v>-7.9193599454686625E-3</v>
      </c>
      <c r="K325" s="13">
        <v>-8.454017093114552E-3</v>
      </c>
      <c r="L325" s="13">
        <v>-7.7446499459972618E-2</v>
      </c>
      <c r="M325" s="13">
        <v>1.0015957098288286E-2</v>
      </c>
      <c r="N325" s="13">
        <v>1.1798147590440955E-2</v>
      </c>
      <c r="O325" s="13">
        <v>-1.9733243943766965E-3</v>
      </c>
      <c r="P325" s="13">
        <v>-1.3249729690180678E-2</v>
      </c>
      <c r="Q325" s="13">
        <v>3.3994520083618029E-2</v>
      </c>
      <c r="R325" s="13">
        <v>5.4996503319411083E-3</v>
      </c>
      <c r="S325" s="13">
        <v>4.507368304361048E-3</v>
      </c>
      <c r="T325" s="13">
        <v>7.2043071313131923E-2</v>
      </c>
      <c r="U325" s="13">
        <v>-3.060178439105099E-2</v>
      </c>
      <c r="V325" s="13">
        <v>-4.9896680541394733E-4</v>
      </c>
      <c r="W325" s="13">
        <v>1.1698115645109031E-3</v>
      </c>
      <c r="X325" s="13">
        <v>-1.1815876430584793E-2</v>
      </c>
      <c r="Y325" s="147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3"/>
    </row>
    <row r="326" spans="1:65">
      <c r="A326" s="29"/>
      <c r="B326" s="45" t="s">
        <v>275</v>
      </c>
      <c r="C326" s="46"/>
      <c r="D326" s="44">
        <v>2.8</v>
      </c>
      <c r="E326" s="44">
        <v>0</v>
      </c>
      <c r="F326" s="44">
        <v>0.06</v>
      </c>
      <c r="G326" s="44">
        <v>2.86</v>
      </c>
      <c r="H326" s="44">
        <v>0.36</v>
      </c>
      <c r="I326" s="44">
        <v>0.48</v>
      </c>
      <c r="J326" s="44">
        <v>0.67</v>
      </c>
      <c r="K326" s="44">
        <v>0.71</v>
      </c>
      <c r="L326" s="44">
        <v>5.79</v>
      </c>
      <c r="M326" s="44">
        <v>0.64</v>
      </c>
      <c r="N326" s="44">
        <v>0.77</v>
      </c>
      <c r="O326" s="44">
        <v>0.24</v>
      </c>
      <c r="P326" s="44">
        <v>1.07</v>
      </c>
      <c r="Q326" s="44">
        <v>2.41</v>
      </c>
      <c r="R326" s="44">
        <v>0.31</v>
      </c>
      <c r="S326" s="44">
        <v>0.24</v>
      </c>
      <c r="T326" s="44">
        <v>5.2</v>
      </c>
      <c r="U326" s="44">
        <v>2.34</v>
      </c>
      <c r="V326" s="44">
        <v>0.13</v>
      </c>
      <c r="W326" s="44">
        <v>0.01</v>
      </c>
      <c r="X326" s="44">
        <v>0.96</v>
      </c>
      <c r="Y326" s="147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3"/>
    </row>
    <row r="327" spans="1:65">
      <c r="B327" s="3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BM327" s="53"/>
    </row>
    <row r="328" spans="1:65" ht="15">
      <c r="B328" s="8" t="s">
        <v>568</v>
      </c>
      <c r="BM328" s="27" t="s">
        <v>66</v>
      </c>
    </row>
    <row r="329" spans="1:65" ht="15">
      <c r="A329" s="24" t="s">
        <v>42</v>
      </c>
      <c r="B329" s="18" t="s">
        <v>118</v>
      </c>
      <c r="C329" s="15" t="s">
        <v>119</v>
      </c>
      <c r="D329" s="16" t="s">
        <v>244</v>
      </c>
      <c r="E329" s="17" t="s">
        <v>244</v>
      </c>
      <c r="F329" s="17" t="s">
        <v>244</v>
      </c>
      <c r="G329" s="17" t="s">
        <v>244</v>
      </c>
      <c r="H329" s="17" t="s">
        <v>244</v>
      </c>
      <c r="I329" s="17" t="s">
        <v>244</v>
      </c>
      <c r="J329" s="17" t="s">
        <v>244</v>
      </c>
      <c r="K329" s="17" t="s">
        <v>244</v>
      </c>
      <c r="L329" s="17" t="s">
        <v>244</v>
      </c>
      <c r="M329" s="17" t="s">
        <v>244</v>
      </c>
      <c r="N329" s="17" t="s">
        <v>244</v>
      </c>
      <c r="O329" s="17" t="s">
        <v>244</v>
      </c>
      <c r="P329" s="147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7">
        <v>1</v>
      </c>
    </row>
    <row r="330" spans="1:65">
      <c r="A330" s="29"/>
      <c r="B330" s="19" t="s">
        <v>245</v>
      </c>
      <c r="C330" s="9" t="s">
        <v>245</v>
      </c>
      <c r="D330" s="145" t="s">
        <v>247</v>
      </c>
      <c r="E330" s="146" t="s">
        <v>249</v>
      </c>
      <c r="F330" s="146" t="s">
        <v>251</v>
      </c>
      <c r="G330" s="146" t="s">
        <v>252</v>
      </c>
      <c r="H330" s="146" t="s">
        <v>254</v>
      </c>
      <c r="I330" s="146" t="s">
        <v>257</v>
      </c>
      <c r="J330" s="146" t="s">
        <v>260</v>
      </c>
      <c r="K330" s="146" t="s">
        <v>261</v>
      </c>
      <c r="L330" s="146" t="s">
        <v>262</v>
      </c>
      <c r="M330" s="146" t="s">
        <v>263</v>
      </c>
      <c r="N330" s="146" t="s">
        <v>288</v>
      </c>
      <c r="O330" s="146" t="s">
        <v>290</v>
      </c>
      <c r="P330" s="147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7" t="s">
        <v>3</v>
      </c>
    </row>
    <row r="331" spans="1:65">
      <c r="A331" s="29"/>
      <c r="B331" s="19"/>
      <c r="C331" s="9"/>
      <c r="D331" s="10" t="s">
        <v>303</v>
      </c>
      <c r="E331" s="11" t="s">
        <v>103</v>
      </c>
      <c r="F331" s="11" t="s">
        <v>103</v>
      </c>
      <c r="G331" s="11" t="s">
        <v>103</v>
      </c>
      <c r="H331" s="11" t="s">
        <v>103</v>
      </c>
      <c r="I331" s="11" t="s">
        <v>103</v>
      </c>
      <c r="J331" s="11" t="s">
        <v>103</v>
      </c>
      <c r="K331" s="11" t="s">
        <v>303</v>
      </c>
      <c r="L331" s="11" t="s">
        <v>100</v>
      </c>
      <c r="M331" s="11" t="s">
        <v>99</v>
      </c>
      <c r="N331" s="11" t="s">
        <v>103</v>
      </c>
      <c r="O331" s="11" t="s">
        <v>303</v>
      </c>
      <c r="P331" s="147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7">
        <v>1</v>
      </c>
    </row>
    <row r="332" spans="1:65">
      <c r="A332" s="29"/>
      <c r="B332" s="19"/>
      <c r="C332" s="9"/>
      <c r="D332" s="25"/>
      <c r="E332" s="25"/>
      <c r="F332" s="25"/>
      <c r="G332" s="25"/>
      <c r="H332" s="25"/>
      <c r="I332" s="25"/>
      <c r="J332" s="25"/>
      <c r="K332" s="25"/>
      <c r="L332" s="25"/>
      <c r="M332" s="25"/>
      <c r="N332" s="25"/>
      <c r="O332" s="25"/>
      <c r="P332" s="147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7">
        <v>2</v>
      </c>
    </row>
    <row r="333" spans="1:65">
      <c r="A333" s="29"/>
      <c r="B333" s="18">
        <v>1</v>
      </c>
      <c r="C333" s="14">
        <v>1</v>
      </c>
      <c r="D333" s="210">
        <v>16.600000000000001</v>
      </c>
      <c r="E333" s="210">
        <v>17</v>
      </c>
      <c r="F333" s="210">
        <v>18.486650000000001</v>
      </c>
      <c r="G333" s="211">
        <v>20</v>
      </c>
      <c r="H333" s="210">
        <v>17</v>
      </c>
      <c r="I333" s="210">
        <v>17</v>
      </c>
      <c r="J333" s="210">
        <v>17</v>
      </c>
      <c r="K333" s="210">
        <v>17.28</v>
      </c>
      <c r="L333" s="210">
        <v>17.786467179646081</v>
      </c>
      <c r="M333" s="210">
        <v>18.2</v>
      </c>
      <c r="N333" s="210">
        <v>17.458783660874971</v>
      </c>
      <c r="O333" s="210">
        <v>16.7</v>
      </c>
      <c r="P333" s="212"/>
      <c r="Q333" s="213"/>
      <c r="R333" s="213"/>
      <c r="S333" s="213"/>
      <c r="T333" s="213"/>
      <c r="U333" s="213"/>
      <c r="V333" s="213"/>
      <c r="W333" s="213"/>
      <c r="X333" s="213"/>
      <c r="Y333" s="213"/>
      <c r="Z333" s="213"/>
      <c r="AA333" s="213"/>
      <c r="AB333" s="213"/>
      <c r="AC333" s="213"/>
      <c r="AD333" s="213"/>
      <c r="AE333" s="213"/>
      <c r="AF333" s="213"/>
      <c r="AG333" s="213"/>
      <c r="AH333" s="213"/>
      <c r="AI333" s="213"/>
      <c r="AJ333" s="213"/>
      <c r="AK333" s="213"/>
      <c r="AL333" s="213"/>
      <c r="AM333" s="213"/>
      <c r="AN333" s="213"/>
      <c r="AO333" s="213"/>
      <c r="AP333" s="213"/>
      <c r="AQ333" s="213"/>
      <c r="AR333" s="213"/>
      <c r="AS333" s="213"/>
      <c r="AT333" s="213"/>
      <c r="AU333" s="213"/>
      <c r="AV333" s="213"/>
      <c r="AW333" s="213"/>
      <c r="AX333" s="213"/>
      <c r="AY333" s="213"/>
      <c r="AZ333" s="213"/>
      <c r="BA333" s="213"/>
      <c r="BB333" s="213"/>
      <c r="BC333" s="213"/>
      <c r="BD333" s="213"/>
      <c r="BE333" s="213"/>
      <c r="BF333" s="213"/>
      <c r="BG333" s="213"/>
      <c r="BH333" s="213"/>
      <c r="BI333" s="213"/>
      <c r="BJ333" s="213"/>
      <c r="BK333" s="213"/>
      <c r="BL333" s="213"/>
      <c r="BM333" s="214">
        <v>1</v>
      </c>
    </row>
    <row r="334" spans="1:65">
      <c r="A334" s="29"/>
      <c r="B334" s="19">
        <v>1</v>
      </c>
      <c r="C334" s="9">
        <v>2</v>
      </c>
      <c r="D334" s="216">
        <v>16</v>
      </c>
      <c r="E334" s="216">
        <v>17</v>
      </c>
      <c r="F334" s="216">
        <v>18.425511</v>
      </c>
      <c r="G334" s="217">
        <v>19</v>
      </c>
      <c r="H334" s="216">
        <v>17</v>
      </c>
      <c r="I334" s="216">
        <v>17</v>
      </c>
      <c r="J334" s="216">
        <v>17</v>
      </c>
      <c r="K334" s="216">
        <v>17.7</v>
      </c>
      <c r="L334" s="216">
        <v>17.385850260698867</v>
      </c>
      <c r="M334" s="216">
        <v>19.5</v>
      </c>
      <c r="N334" s="216">
        <v>16.676691619391068</v>
      </c>
      <c r="O334" s="216">
        <v>16.100000000000001</v>
      </c>
      <c r="P334" s="212"/>
      <c r="Q334" s="213"/>
      <c r="R334" s="213"/>
      <c r="S334" s="213"/>
      <c r="T334" s="213"/>
      <c r="U334" s="213"/>
      <c r="V334" s="213"/>
      <c r="W334" s="213"/>
      <c r="X334" s="213"/>
      <c r="Y334" s="213"/>
      <c r="Z334" s="213"/>
      <c r="AA334" s="213"/>
      <c r="AB334" s="213"/>
      <c r="AC334" s="213"/>
      <c r="AD334" s="213"/>
      <c r="AE334" s="213"/>
      <c r="AF334" s="213"/>
      <c r="AG334" s="213"/>
      <c r="AH334" s="213"/>
      <c r="AI334" s="213"/>
      <c r="AJ334" s="213"/>
      <c r="AK334" s="213"/>
      <c r="AL334" s="213"/>
      <c r="AM334" s="213"/>
      <c r="AN334" s="213"/>
      <c r="AO334" s="213"/>
      <c r="AP334" s="213"/>
      <c r="AQ334" s="213"/>
      <c r="AR334" s="213"/>
      <c r="AS334" s="213"/>
      <c r="AT334" s="213"/>
      <c r="AU334" s="213"/>
      <c r="AV334" s="213"/>
      <c r="AW334" s="213"/>
      <c r="AX334" s="213"/>
      <c r="AY334" s="213"/>
      <c r="AZ334" s="213"/>
      <c r="BA334" s="213"/>
      <c r="BB334" s="213"/>
      <c r="BC334" s="213"/>
      <c r="BD334" s="213"/>
      <c r="BE334" s="213"/>
      <c r="BF334" s="213"/>
      <c r="BG334" s="213"/>
      <c r="BH334" s="213"/>
      <c r="BI334" s="213"/>
      <c r="BJ334" s="213"/>
      <c r="BK334" s="213"/>
      <c r="BL334" s="213"/>
      <c r="BM334" s="214" t="e">
        <v>#N/A</v>
      </c>
    </row>
    <row r="335" spans="1:65">
      <c r="A335" s="29"/>
      <c r="B335" s="19">
        <v>1</v>
      </c>
      <c r="C335" s="9">
        <v>3</v>
      </c>
      <c r="D335" s="216">
        <v>15.2</v>
      </c>
      <c r="E335" s="216">
        <v>17</v>
      </c>
      <c r="F335" s="216">
        <v>18.534137999999999</v>
      </c>
      <c r="G335" s="217">
        <v>19</v>
      </c>
      <c r="H335" s="216">
        <v>17</v>
      </c>
      <c r="I335" s="216">
        <v>17</v>
      </c>
      <c r="J335" s="216">
        <v>17</v>
      </c>
      <c r="K335" s="216">
        <v>17.670000000000002</v>
      </c>
      <c r="L335" s="216">
        <v>17.708361762906705</v>
      </c>
      <c r="M335" s="216">
        <v>17</v>
      </c>
      <c r="N335" s="216">
        <v>17.607810299812019</v>
      </c>
      <c r="O335" s="216">
        <v>16.100000000000001</v>
      </c>
      <c r="P335" s="212"/>
      <c r="Q335" s="213"/>
      <c r="R335" s="213"/>
      <c r="S335" s="213"/>
      <c r="T335" s="213"/>
      <c r="U335" s="213"/>
      <c r="V335" s="213"/>
      <c r="W335" s="213"/>
      <c r="X335" s="213"/>
      <c r="Y335" s="213"/>
      <c r="Z335" s="213"/>
      <c r="AA335" s="213"/>
      <c r="AB335" s="213"/>
      <c r="AC335" s="213"/>
      <c r="AD335" s="213"/>
      <c r="AE335" s="213"/>
      <c r="AF335" s="213"/>
      <c r="AG335" s="213"/>
      <c r="AH335" s="213"/>
      <c r="AI335" s="213"/>
      <c r="AJ335" s="213"/>
      <c r="AK335" s="213"/>
      <c r="AL335" s="213"/>
      <c r="AM335" s="213"/>
      <c r="AN335" s="213"/>
      <c r="AO335" s="213"/>
      <c r="AP335" s="213"/>
      <c r="AQ335" s="213"/>
      <c r="AR335" s="213"/>
      <c r="AS335" s="213"/>
      <c r="AT335" s="213"/>
      <c r="AU335" s="213"/>
      <c r="AV335" s="213"/>
      <c r="AW335" s="213"/>
      <c r="AX335" s="213"/>
      <c r="AY335" s="213"/>
      <c r="AZ335" s="213"/>
      <c r="BA335" s="213"/>
      <c r="BB335" s="213"/>
      <c r="BC335" s="213"/>
      <c r="BD335" s="213"/>
      <c r="BE335" s="213"/>
      <c r="BF335" s="213"/>
      <c r="BG335" s="213"/>
      <c r="BH335" s="213"/>
      <c r="BI335" s="213"/>
      <c r="BJ335" s="213"/>
      <c r="BK335" s="213"/>
      <c r="BL335" s="213"/>
      <c r="BM335" s="214">
        <v>16</v>
      </c>
    </row>
    <row r="336" spans="1:65">
      <c r="A336" s="29"/>
      <c r="B336" s="19">
        <v>1</v>
      </c>
      <c r="C336" s="9">
        <v>4</v>
      </c>
      <c r="D336" s="216">
        <v>15.9</v>
      </c>
      <c r="E336" s="216">
        <v>17</v>
      </c>
      <c r="F336" s="216">
        <v>18.600218999999999</v>
      </c>
      <c r="G336" s="217">
        <v>21</v>
      </c>
      <c r="H336" s="216">
        <v>17</v>
      </c>
      <c r="I336" s="216">
        <v>17</v>
      </c>
      <c r="J336" s="216">
        <v>17</v>
      </c>
      <c r="K336" s="216">
        <v>17.2</v>
      </c>
      <c r="L336" s="216">
        <v>18.055298449716112</v>
      </c>
      <c r="M336" s="216">
        <v>17.899999999999999</v>
      </c>
      <c r="N336" s="216">
        <v>19.038911186479606</v>
      </c>
      <c r="O336" s="216">
        <v>16.7</v>
      </c>
      <c r="P336" s="212"/>
      <c r="Q336" s="213"/>
      <c r="R336" s="213"/>
      <c r="S336" s="213"/>
      <c r="T336" s="213"/>
      <c r="U336" s="213"/>
      <c r="V336" s="213"/>
      <c r="W336" s="213"/>
      <c r="X336" s="213"/>
      <c r="Y336" s="213"/>
      <c r="Z336" s="213"/>
      <c r="AA336" s="213"/>
      <c r="AB336" s="213"/>
      <c r="AC336" s="213"/>
      <c r="AD336" s="213"/>
      <c r="AE336" s="213"/>
      <c r="AF336" s="213"/>
      <c r="AG336" s="213"/>
      <c r="AH336" s="213"/>
      <c r="AI336" s="213"/>
      <c r="AJ336" s="213"/>
      <c r="AK336" s="213"/>
      <c r="AL336" s="213"/>
      <c r="AM336" s="213"/>
      <c r="AN336" s="213"/>
      <c r="AO336" s="213"/>
      <c r="AP336" s="213"/>
      <c r="AQ336" s="213"/>
      <c r="AR336" s="213"/>
      <c r="AS336" s="213"/>
      <c r="AT336" s="213"/>
      <c r="AU336" s="213"/>
      <c r="AV336" s="213"/>
      <c r="AW336" s="213"/>
      <c r="AX336" s="213"/>
      <c r="AY336" s="213"/>
      <c r="AZ336" s="213"/>
      <c r="BA336" s="213"/>
      <c r="BB336" s="213"/>
      <c r="BC336" s="213"/>
      <c r="BD336" s="213"/>
      <c r="BE336" s="213"/>
      <c r="BF336" s="213"/>
      <c r="BG336" s="213"/>
      <c r="BH336" s="213"/>
      <c r="BI336" s="213"/>
      <c r="BJ336" s="213"/>
      <c r="BK336" s="213"/>
      <c r="BL336" s="213"/>
      <c r="BM336" s="214">
        <v>17.29659412669071</v>
      </c>
    </row>
    <row r="337" spans="1:65">
      <c r="A337" s="29"/>
      <c r="B337" s="19">
        <v>1</v>
      </c>
      <c r="C337" s="9">
        <v>5</v>
      </c>
      <c r="D337" s="216">
        <v>16.100000000000001</v>
      </c>
      <c r="E337" s="216">
        <v>17</v>
      </c>
      <c r="F337" s="216">
        <v>18.555661000000001</v>
      </c>
      <c r="G337" s="217">
        <v>20</v>
      </c>
      <c r="H337" s="216">
        <v>17</v>
      </c>
      <c r="I337" s="216">
        <v>17</v>
      </c>
      <c r="J337" s="216">
        <v>17</v>
      </c>
      <c r="K337" s="216">
        <v>17.579999999999998</v>
      </c>
      <c r="L337" s="216">
        <v>17.966769626798317</v>
      </c>
      <c r="M337" s="216">
        <v>17.600000000000001</v>
      </c>
      <c r="N337" s="216">
        <v>18.073231381473043</v>
      </c>
      <c r="O337" s="216">
        <v>16.2</v>
      </c>
      <c r="P337" s="212"/>
      <c r="Q337" s="213"/>
      <c r="R337" s="213"/>
      <c r="S337" s="213"/>
      <c r="T337" s="213"/>
      <c r="U337" s="213"/>
      <c r="V337" s="213"/>
      <c r="W337" s="213"/>
      <c r="X337" s="213"/>
      <c r="Y337" s="213"/>
      <c r="Z337" s="213"/>
      <c r="AA337" s="213"/>
      <c r="AB337" s="213"/>
      <c r="AC337" s="213"/>
      <c r="AD337" s="213"/>
      <c r="AE337" s="213"/>
      <c r="AF337" s="213"/>
      <c r="AG337" s="213"/>
      <c r="AH337" s="213"/>
      <c r="AI337" s="213"/>
      <c r="AJ337" s="213"/>
      <c r="AK337" s="213"/>
      <c r="AL337" s="213"/>
      <c r="AM337" s="213"/>
      <c r="AN337" s="213"/>
      <c r="AO337" s="213"/>
      <c r="AP337" s="213"/>
      <c r="AQ337" s="213"/>
      <c r="AR337" s="213"/>
      <c r="AS337" s="213"/>
      <c r="AT337" s="213"/>
      <c r="AU337" s="213"/>
      <c r="AV337" s="213"/>
      <c r="AW337" s="213"/>
      <c r="AX337" s="213"/>
      <c r="AY337" s="213"/>
      <c r="AZ337" s="213"/>
      <c r="BA337" s="213"/>
      <c r="BB337" s="213"/>
      <c r="BC337" s="213"/>
      <c r="BD337" s="213"/>
      <c r="BE337" s="213"/>
      <c r="BF337" s="213"/>
      <c r="BG337" s="213"/>
      <c r="BH337" s="213"/>
      <c r="BI337" s="213"/>
      <c r="BJ337" s="213"/>
      <c r="BK337" s="213"/>
      <c r="BL337" s="213"/>
      <c r="BM337" s="214">
        <v>93</v>
      </c>
    </row>
    <row r="338" spans="1:65">
      <c r="A338" s="29"/>
      <c r="B338" s="19">
        <v>1</v>
      </c>
      <c r="C338" s="9">
        <v>6</v>
      </c>
      <c r="D338" s="216">
        <v>16.399999999999999</v>
      </c>
      <c r="E338" s="216">
        <v>17</v>
      </c>
      <c r="F338" s="216">
        <v>18.393822</v>
      </c>
      <c r="G338" s="217">
        <v>22</v>
      </c>
      <c r="H338" s="216">
        <v>17</v>
      </c>
      <c r="I338" s="216">
        <v>17</v>
      </c>
      <c r="J338" s="216">
        <v>17</v>
      </c>
      <c r="K338" s="216">
        <v>17.45</v>
      </c>
      <c r="L338" s="216">
        <v>18.312597102878811</v>
      </c>
      <c r="M338" s="216">
        <v>18.3</v>
      </c>
      <c r="N338" s="216">
        <v>18.328438830911594</v>
      </c>
      <c r="O338" s="216">
        <v>16.8</v>
      </c>
      <c r="P338" s="212"/>
      <c r="Q338" s="213"/>
      <c r="R338" s="213"/>
      <c r="S338" s="213"/>
      <c r="T338" s="213"/>
      <c r="U338" s="213"/>
      <c r="V338" s="213"/>
      <c r="W338" s="213"/>
      <c r="X338" s="213"/>
      <c r="Y338" s="213"/>
      <c r="Z338" s="213"/>
      <c r="AA338" s="213"/>
      <c r="AB338" s="213"/>
      <c r="AC338" s="213"/>
      <c r="AD338" s="213"/>
      <c r="AE338" s="213"/>
      <c r="AF338" s="213"/>
      <c r="AG338" s="213"/>
      <c r="AH338" s="213"/>
      <c r="AI338" s="213"/>
      <c r="AJ338" s="213"/>
      <c r="AK338" s="213"/>
      <c r="AL338" s="213"/>
      <c r="AM338" s="213"/>
      <c r="AN338" s="213"/>
      <c r="AO338" s="213"/>
      <c r="AP338" s="213"/>
      <c r="AQ338" s="213"/>
      <c r="AR338" s="213"/>
      <c r="AS338" s="213"/>
      <c r="AT338" s="213"/>
      <c r="AU338" s="213"/>
      <c r="AV338" s="213"/>
      <c r="AW338" s="213"/>
      <c r="AX338" s="213"/>
      <c r="AY338" s="213"/>
      <c r="AZ338" s="213"/>
      <c r="BA338" s="213"/>
      <c r="BB338" s="213"/>
      <c r="BC338" s="213"/>
      <c r="BD338" s="213"/>
      <c r="BE338" s="213"/>
      <c r="BF338" s="213"/>
      <c r="BG338" s="213"/>
      <c r="BH338" s="213"/>
      <c r="BI338" s="213"/>
      <c r="BJ338" s="213"/>
      <c r="BK338" s="213"/>
      <c r="BL338" s="213"/>
      <c r="BM338" s="218"/>
    </row>
    <row r="339" spans="1:65">
      <c r="A339" s="29"/>
      <c r="B339" s="20" t="s">
        <v>271</v>
      </c>
      <c r="C339" s="12"/>
      <c r="D339" s="219">
        <v>16.033333333333331</v>
      </c>
      <c r="E339" s="219">
        <v>17</v>
      </c>
      <c r="F339" s="219">
        <v>18.499333499999999</v>
      </c>
      <c r="G339" s="219">
        <v>20.166666666666668</v>
      </c>
      <c r="H339" s="219">
        <v>17</v>
      </c>
      <c r="I339" s="219">
        <v>17</v>
      </c>
      <c r="J339" s="219">
        <v>17</v>
      </c>
      <c r="K339" s="219">
        <v>17.48</v>
      </c>
      <c r="L339" s="219">
        <v>17.869224063774151</v>
      </c>
      <c r="M339" s="219">
        <v>18.083333333333332</v>
      </c>
      <c r="N339" s="219">
        <v>17.863977829823718</v>
      </c>
      <c r="O339" s="219">
        <v>16.433333333333334</v>
      </c>
      <c r="P339" s="212"/>
      <c r="Q339" s="213"/>
      <c r="R339" s="213"/>
      <c r="S339" s="213"/>
      <c r="T339" s="213"/>
      <c r="U339" s="213"/>
      <c r="V339" s="213"/>
      <c r="W339" s="213"/>
      <c r="X339" s="213"/>
      <c r="Y339" s="213"/>
      <c r="Z339" s="213"/>
      <c r="AA339" s="213"/>
      <c r="AB339" s="213"/>
      <c r="AC339" s="213"/>
      <c r="AD339" s="213"/>
      <c r="AE339" s="213"/>
      <c r="AF339" s="213"/>
      <c r="AG339" s="213"/>
      <c r="AH339" s="213"/>
      <c r="AI339" s="213"/>
      <c r="AJ339" s="213"/>
      <c r="AK339" s="213"/>
      <c r="AL339" s="213"/>
      <c r="AM339" s="213"/>
      <c r="AN339" s="213"/>
      <c r="AO339" s="213"/>
      <c r="AP339" s="213"/>
      <c r="AQ339" s="213"/>
      <c r="AR339" s="213"/>
      <c r="AS339" s="213"/>
      <c r="AT339" s="213"/>
      <c r="AU339" s="213"/>
      <c r="AV339" s="213"/>
      <c r="AW339" s="213"/>
      <c r="AX339" s="213"/>
      <c r="AY339" s="213"/>
      <c r="AZ339" s="213"/>
      <c r="BA339" s="213"/>
      <c r="BB339" s="213"/>
      <c r="BC339" s="213"/>
      <c r="BD339" s="213"/>
      <c r="BE339" s="213"/>
      <c r="BF339" s="213"/>
      <c r="BG339" s="213"/>
      <c r="BH339" s="213"/>
      <c r="BI339" s="213"/>
      <c r="BJ339" s="213"/>
      <c r="BK339" s="213"/>
      <c r="BL339" s="213"/>
      <c r="BM339" s="218"/>
    </row>
    <row r="340" spans="1:65">
      <c r="A340" s="29"/>
      <c r="B340" s="3" t="s">
        <v>272</v>
      </c>
      <c r="C340" s="28"/>
      <c r="D340" s="216">
        <v>16.05</v>
      </c>
      <c r="E340" s="216">
        <v>17</v>
      </c>
      <c r="F340" s="216">
        <v>18.510393999999998</v>
      </c>
      <c r="G340" s="216">
        <v>20</v>
      </c>
      <c r="H340" s="216">
        <v>17</v>
      </c>
      <c r="I340" s="216">
        <v>17</v>
      </c>
      <c r="J340" s="216">
        <v>17</v>
      </c>
      <c r="K340" s="216">
        <v>17.515000000000001</v>
      </c>
      <c r="L340" s="216">
        <v>17.876618403222199</v>
      </c>
      <c r="M340" s="216">
        <v>18.049999999999997</v>
      </c>
      <c r="N340" s="216">
        <v>17.840520840642533</v>
      </c>
      <c r="O340" s="216">
        <v>16.45</v>
      </c>
      <c r="P340" s="212"/>
      <c r="Q340" s="213"/>
      <c r="R340" s="213"/>
      <c r="S340" s="213"/>
      <c r="T340" s="213"/>
      <c r="U340" s="213"/>
      <c r="V340" s="213"/>
      <c r="W340" s="213"/>
      <c r="X340" s="213"/>
      <c r="Y340" s="213"/>
      <c r="Z340" s="213"/>
      <c r="AA340" s="213"/>
      <c r="AB340" s="213"/>
      <c r="AC340" s="213"/>
      <c r="AD340" s="213"/>
      <c r="AE340" s="213"/>
      <c r="AF340" s="213"/>
      <c r="AG340" s="213"/>
      <c r="AH340" s="213"/>
      <c r="AI340" s="213"/>
      <c r="AJ340" s="213"/>
      <c r="AK340" s="213"/>
      <c r="AL340" s="213"/>
      <c r="AM340" s="213"/>
      <c r="AN340" s="213"/>
      <c r="AO340" s="213"/>
      <c r="AP340" s="213"/>
      <c r="AQ340" s="213"/>
      <c r="AR340" s="213"/>
      <c r="AS340" s="213"/>
      <c r="AT340" s="213"/>
      <c r="AU340" s="213"/>
      <c r="AV340" s="213"/>
      <c r="AW340" s="213"/>
      <c r="AX340" s="213"/>
      <c r="AY340" s="213"/>
      <c r="AZ340" s="213"/>
      <c r="BA340" s="213"/>
      <c r="BB340" s="213"/>
      <c r="BC340" s="213"/>
      <c r="BD340" s="213"/>
      <c r="BE340" s="213"/>
      <c r="BF340" s="213"/>
      <c r="BG340" s="213"/>
      <c r="BH340" s="213"/>
      <c r="BI340" s="213"/>
      <c r="BJ340" s="213"/>
      <c r="BK340" s="213"/>
      <c r="BL340" s="213"/>
      <c r="BM340" s="218"/>
    </row>
    <row r="341" spans="1:65">
      <c r="A341" s="29"/>
      <c r="B341" s="3" t="s">
        <v>273</v>
      </c>
      <c r="C341" s="28"/>
      <c r="D341" s="23">
        <v>0.48442405665559907</v>
      </c>
      <c r="E341" s="23">
        <v>0</v>
      </c>
      <c r="F341" s="23">
        <v>7.9126903007131183E-2</v>
      </c>
      <c r="G341" s="23">
        <v>1.1690451944500122</v>
      </c>
      <c r="H341" s="23">
        <v>0</v>
      </c>
      <c r="I341" s="23">
        <v>0</v>
      </c>
      <c r="J341" s="23">
        <v>0</v>
      </c>
      <c r="K341" s="23">
        <v>0.20678491240900529</v>
      </c>
      <c r="L341" s="23">
        <v>0.31846321011529788</v>
      </c>
      <c r="M341" s="23">
        <v>0.8376554582086041</v>
      </c>
      <c r="N341" s="23">
        <v>0.80986815302961046</v>
      </c>
      <c r="O341" s="23">
        <v>0.33266599866332347</v>
      </c>
      <c r="P341" s="147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3"/>
    </row>
    <row r="342" spans="1:65">
      <c r="A342" s="29"/>
      <c r="B342" s="3" t="s">
        <v>86</v>
      </c>
      <c r="C342" s="28"/>
      <c r="D342" s="13">
        <v>3.0213558627168343E-2</v>
      </c>
      <c r="E342" s="13">
        <v>0</v>
      </c>
      <c r="F342" s="13">
        <v>4.2772839901032752E-3</v>
      </c>
      <c r="G342" s="13">
        <v>5.7969183195868371E-2</v>
      </c>
      <c r="H342" s="13">
        <v>0</v>
      </c>
      <c r="I342" s="13">
        <v>0</v>
      </c>
      <c r="J342" s="13">
        <v>0</v>
      </c>
      <c r="K342" s="13">
        <v>1.1829800481064376E-2</v>
      </c>
      <c r="L342" s="13">
        <v>1.7821882415191753E-2</v>
      </c>
      <c r="M342" s="13">
        <v>4.6321960822595619E-2</v>
      </c>
      <c r="N342" s="13">
        <v>4.5335264113323316E-2</v>
      </c>
      <c r="O342" s="13">
        <v>2.024336705862009E-2</v>
      </c>
      <c r="P342" s="147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3"/>
    </row>
    <row r="343" spans="1:65">
      <c r="A343" s="29"/>
      <c r="B343" s="3" t="s">
        <v>274</v>
      </c>
      <c r="C343" s="28"/>
      <c r="D343" s="13">
        <v>-7.3035233647994136E-2</v>
      </c>
      <c r="E343" s="13">
        <v>-1.7147545032176637E-2</v>
      </c>
      <c r="F343" s="13">
        <v>6.953619680844092E-2</v>
      </c>
      <c r="G343" s="13">
        <v>0.16593281422653572</v>
      </c>
      <c r="H343" s="13">
        <v>-1.7147545032176637E-2</v>
      </c>
      <c r="I343" s="13">
        <v>-1.7147545032176637E-2</v>
      </c>
      <c r="J343" s="13">
        <v>-1.7147545032176637E-2</v>
      </c>
      <c r="K343" s="13">
        <v>1.0603583108091286E-2</v>
      </c>
      <c r="L343" s="13">
        <v>3.3106514085325278E-2</v>
      </c>
      <c r="M343" s="13">
        <v>4.5485209451066932E-2</v>
      </c>
      <c r="N343" s="13">
        <v>3.280320385488289E-2</v>
      </c>
      <c r="O343" s="13">
        <v>-4.9909293531104071E-2</v>
      </c>
      <c r="P343" s="147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3"/>
    </row>
    <row r="344" spans="1:65">
      <c r="A344" s="29"/>
      <c r="B344" s="45" t="s">
        <v>275</v>
      </c>
      <c r="C344" s="46"/>
      <c r="D344" s="44">
        <v>1.3</v>
      </c>
      <c r="E344" s="44">
        <v>0.26</v>
      </c>
      <c r="F344" s="44">
        <v>1.36</v>
      </c>
      <c r="G344" s="44">
        <v>3.15</v>
      </c>
      <c r="H344" s="44">
        <v>0.26</v>
      </c>
      <c r="I344" s="44">
        <v>0.26</v>
      </c>
      <c r="J344" s="44">
        <v>0.26</v>
      </c>
      <c r="K344" s="44">
        <v>0.26</v>
      </c>
      <c r="L344" s="44">
        <v>0.68</v>
      </c>
      <c r="M344" s="44">
        <v>0.91</v>
      </c>
      <c r="N344" s="44">
        <v>0.67</v>
      </c>
      <c r="O344" s="44">
        <v>0.87</v>
      </c>
      <c r="P344" s="147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3"/>
    </row>
    <row r="345" spans="1:65">
      <c r="B345" s="30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BM345" s="53"/>
    </row>
    <row r="346" spans="1:65" ht="15">
      <c r="B346" s="8" t="s">
        <v>569</v>
      </c>
      <c r="BM346" s="27" t="s">
        <v>66</v>
      </c>
    </row>
    <row r="347" spans="1:65" ht="15">
      <c r="A347" s="24" t="s">
        <v>5</v>
      </c>
      <c r="B347" s="18" t="s">
        <v>118</v>
      </c>
      <c r="C347" s="15" t="s">
        <v>119</v>
      </c>
      <c r="D347" s="16" t="s">
        <v>244</v>
      </c>
      <c r="E347" s="17" t="s">
        <v>244</v>
      </c>
      <c r="F347" s="17" t="s">
        <v>244</v>
      </c>
      <c r="G347" s="17" t="s">
        <v>244</v>
      </c>
      <c r="H347" s="17" t="s">
        <v>244</v>
      </c>
      <c r="I347" s="17" t="s">
        <v>244</v>
      </c>
      <c r="J347" s="17" t="s">
        <v>244</v>
      </c>
      <c r="K347" s="17" t="s">
        <v>244</v>
      </c>
      <c r="L347" s="17" t="s">
        <v>244</v>
      </c>
      <c r="M347" s="17" t="s">
        <v>244</v>
      </c>
      <c r="N347" s="17" t="s">
        <v>244</v>
      </c>
      <c r="O347" s="17" t="s">
        <v>244</v>
      </c>
      <c r="P347" s="147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7">
        <v>1</v>
      </c>
    </row>
    <row r="348" spans="1:65">
      <c r="A348" s="29"/>
      <c r="B348" s="19" t="s">
        <v>245</v>
      </c>
      <c r="C348" s="9" t="s">
        <v>245</v>
      </c>
      <c r="D348" s="145" t="s">
        <v>247</v>
      </c>
      <c r="E348" s="146" t="s">
        <v>287</v>
      </c>
      <c r="F348" s="146" t="s">
        <v>251</v>
      </c>
      <c r="G348" s="146" t="s">
        <v>252</v>
      </c>
      <c r="H348" s="146" t="s">
        <v>254</v>
      </c>
      <c r="I348" s="146" t="s">
        <v>256</v>
      </c>
      <c r="J348" s="146" t="s">
        <v>257</v>
      </c>
      <c r="K348" s="146" t="s">
        <v>260</v>
      </c>
      <c r="L348" s="146" t="s">
        <v>261</v>
      </c>
      <c r="M348" s="146" t="s">
        <v>262</v>
      </c>
      <c r="N348" s="146" t="s">
        <v>263</v>
      </c>
      <c r="O348" s="146" t="s">
        <v>290</v>
      </c>
      <c r="P348" s="147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7" t="s">
        <v>3</v>
      </c>
    </row>
    <row r="349" spans="1:65">
      <c r="A349" s="29"/>
      <c r="B349" s="19"/>
      <c r="C349" s="9"/>
      <c r="D349" s="10" t="s">
        <v>303</v>
      </c>
      <c r="E349" s="11" t="s">
        <v>103</v>
      </c>
      <c r="F349" s="11" t="s">
        <v>103</v>
      </c>
      <c r="G349" s="11" t="s">
        <v>99</v>
      </c>
      <c r="H349" s="11" t="s">
        <v>103</v>
      </c>
      <c r="I349" s="11" t="s">
        <v>303</v>
      </c>
      <c r="J349" s="11" t="s">
        <v>103</v>
      </c>
      <c r="K349" s="11" t="s">
        <v>103</v>
      </c>
      <c r="L349" s="11" t="s">
        <v>303</v>
      </c>
      <c r="M349" s="11" t="s">
        <v>100</v>
      </c>
      <c r="N349" s="11" t="s">
        <v>99</v>
      </c>
      <c r="O349" s="11" t="s">
        <v>303</v>
      </c>
      <c r="P349" s="147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7">
        <v>2</v>
      </c>
    </row>
    <row r="350" spans="1:65">
      <c r="A350" s="29"/>
      <c r="B350" s="19"/>
      <c r="C350" s="9"/>
      <c r="D350" s="25"/>
      <c r="E350" s="25"/>
      <c r="F350" s="25"/>
      <c r="G350" s="25"/>
      <c r="H350" s="25"/>
      <c r="I350" s="25"/>
      <c r="J350" s="25"/>
      <c r="K350" s="25"/>
      <c r="L350" s="25"/>
      <c r="M350" s="25"/>
      <c r="N350" s="25"/>
      <c r="O350" s="25"/>
      <c r="P350" s="147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7">
        <v>3</v>
      </c>
    </row>
    <row r="351" spans="1:65">
      <c r="A351" s="29"/>
      <c r="B351" s="18">
        <v>1</v>
      </c>
      <c r="C351" s="14">
        <v>1</v>
      </c>
      <c r="D351" s="21">
        <v>4.3</v>
      </c>
      <c r="E351" s="141" t="s">
        <v>110</v>
      </c>
      <c r="F351" s="141">
        <v>4.6216991739035702</v>
      </c>
      <c r="G351" s="21">
        <v>4.07</v>
      </c>
      <c r="H351" s="21">
        <v>4.0999999999999996</v>
      </c>
      <c r="I351" s="21">
        <v>4.2</v>
      </c>
      <c r="J351" s="21">
        <v>4.25</v>
      </c>
      <c r="K351" s="21">
        <v>4.13</v>
      </c>
      <c r="L351" s="21">
        <v>3.9600000000000004</v>
      </c>
      <c r="M351" s="21">
        <v>4.1716633536160197</v>
      </c>
      <c r="N351" s="141">
        <v>4.34</v>
      </c>
      <c r="O351" s="21">
        <v>4.09</v>
      </c>
      <c r="P351" s="147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7">
        <v>1</v>
      </c>
    </row>
    <row r="352" spans="1:65">
      <c r="A352" s="29"/>
      <c r="B352" s="19">
        <v>1</v>
      </c>
      <c r="C352" s="9">
        <v>2</v>
      </c>
      <c r="D352" s="11">
        <v>4.2</v>
      </c>
      <c r="E352" s="142" t="s">
        <v>110</v>
      </c>
      <c r="F352" s="142">
        <v>4.6475201397281483</v>
      </c>
      <c r="G352" s="11">
        <v>3.59</v>
      </c>
      <c r="H352" s="11">
        <v>4.1900000000000004</v>
      </c>
      <c r="I352" s="11">
        <v>3.9</v>
      </c>
      <c r="J352" s="11">
        <v>4.33</v>
      </c>
      <c r="K352" s="11">
        <v>4.16</v>
      </c>
      <c r="L352" s="11">
        <v>4.1100000000000003</v>
      </c>
      <c r="M352" s="11">
        <v>4.154204845804534</v>
      </c>
      <c r="N352" s="142">
        <v>4.75</v>
      </c>
      <c r="O352" s="11">
        <v>4.51</v>
      </c>
      <c r="P352" s="147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 t="e">
        <v>#N/A</v>
      </c>
    </row>
    <row r="353" spans="1:65">
      <c r="A353" s="29"/>
      <c r="B353" s="19">
        <v>1</v>
      </c>
      <c r="C353" s="9">
        <v>3</v>
      </c>
      <c r="D353" s="11">
        <v>4.0999999999999996</v>
      </c>
      <c r="E353" s="142" t="s">
        <v>110</v>
      </c>
      <c r="F353" s="142">
        <v>4.7482824595577</v>
      </c>
      <c r="G353" s="11">
        <v>3.7</v>
      </c>
      <c r="H353" s="11">
        <v>4.17</v>
      </c>
      <c r="I353" s="11">
        <v>4</v>
      </c>
      <c r="J353" s="11">
        <v>4.2699999999999996</v>
      </c>
      <c r="K353" s="11">
        <v>4</v>
      </c>
      <c r="L353" s="11">
        <v>3.97</v>
      </c>
      <c r="M353" s="11">
        <v>4.21113913873653</v>
      </c>
      <c r="N353" s="142">
        <v>5.09</v>
      </c>
      <c r="O353" s="11">
        <v>4.12</v>
      </c>
      <c r="P353" s="147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>
        <v>16</v>
      </c>
    </row>
    <row r="354" spans="1:65">
      <c r="A354" s="29"/>
      <c r="B354" s="19">
        <v>1</v>
      </c>
      <c r="C354" s="9">
        <v>4</v>
      </c>
      <c r="D354" s="11">
        <v>4.2</v>
      </c>
      <c r="E354" s="142" t="s">
        <v>110</v>
      </c>
      <c r="F354" s="142">
        <v>4.8104148864440681</v>
      </c>
      <c r="G354" s="11">
        <v>3.73</v>
      </c>
      <c r="H354" s="11">
        <v>4.09</v>
      </c>
      <c r="I354" s="11">
        <v>4.0999999999999996</v>
      </c>
      <c r="J354" s="11">
        <v>4.32</v>
      </c>
      <c r="K354" s="11">
        <v>4.13</v>
      </c>
      <c r="L354" s="11">
        <v>4.1500000000000004</v>
      </c>
      <c r="M354" s="11">
        <v>4.1700852879629764</v>
      </c>
      <c r="N354" s="142">
        <v>4.87</v>
      </c>
      <c r="O354" s="11">
        <v>4.1500000000000004</v>
      </c>
      <c r="P354" s="147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>
        <v>4.1157979836775187</v>
      </c>
    </row>
    <row r="355" spans="1:65">
      <c r="A355" s="29"/>
      <c r="B355" s="19">
        <v>1</v>
      </c>
      <c r="C355" s="9">
        <v>5</v>
      </c>
      <c r="D355" s="11">
        <v>4.2</v>
      </c>
      <c r="E355" s="142" t="s">
        <v>110</v>
      </c>
      <c r="F355" s="142">
        <v>4.7435329673366704</v>
      </c>
      <c r="G355" s="148">
        <v>3.5</v>
      </c>
      <c r="H355" s="11">
        <v>4.0999999999999996</v>
      </c>
      <c r="I355" s="11">
        <v>4.0999999999999996</v>
      </c>
      <c r="J355" s="11">
        <v>4.33</v>
      </c>
      <c r="K355" s="11">
        <v>4.04</v>
      </c>
      <c r="L355" s="11">
        <v>4.1399999999999997</v>
      </c>
      <c r="M355" s="11">
        <v>4.1218134823188635</v>
      </c>
      <c r="N355" s="142">
        <v>4.78</v>
      </c>
      <c r="O355" s="11">
        <v>4.29</v>
      </c>
      <c r="P355" s="147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>
        <v>94</v>
      </c>
    </row>
    <row r="356" spans="1:65">
      <c r="A356" s="29"/>
      <c r="B356" s="19">
        <v>1</v>
      </c>
      <c r="C356" s="9">
        <v>6</v>
      </c>
      <c r="D356" s="11">
        <v>4.3</v>
      </c>
      <c r="E356" s="142" t="s">
        <v>110</v>
      </c>
      <c r="F356" s="142">
        <v>4.6683152137769888</v>
      </c>
      <c r="G356" s="11">
        <v>3.9300000000000006</v>
      </c>
      <c r="H356" s="11">
        <v>3.9899999999999998</v>
      </c>
      <c r="I356" s="11">
        <v>4</v>
      </c>
      <c r="J356" s="11">
        <v>4.2699999999999996</v>
      </c>
      <c r="K356" s="11">
        <v>4.03</v>
      </c>
      <c r="L356" s="11">
        <v>4.0199999999999996</v>
      </c>
      <c r="M356" s="11">
        <v>4.2301850101470588</v>
      </c>
      <c r="N356" s="142">
        <v>4.28</v>
      </c>
      <c r="O356" s="11">
        <v>4.3600000000000003</v>
      </c>
      <c r="P356" s="147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3"/>
    </row>
    <row r="357" spans="1:65">
      <c r="A357" s="29"/>
      <c r="B357" s="20" t="s">
        <v>271</v>
      </c>
      <c r="C357" s="12"/>
      <c r="D357" s="22">
        <v>4.2166666666666668</v>
      </c>
      <c r="E357" s="22" t="s">
        <v>647</v>
      </c>
      <c r="F357" s="22">
        <v>4.7066274734578579</v>
      </c>
      <c r="G357" s="22">
        <v>3.7533333333333334</v>
      </c>
      <c r="H357" s="22">
        <v>4.1066666666666665</v>
      </c>
      <c r="I357" s="22">
        <v>4.05</v>
      </c>
      <c r="J357" s="22">
        <v>4.2949999999999999</v>
      </c>
      <c r="K357" s="22">
        <v>4.0816666666666661</v>
      </c>
      <c r="L357" s="22">
        <v>4.0583333333333336</v>
      </c>
      <c r="M357" s="22">
        <v>4.1765151864309971</v>
      </c>
      <c r="N357" s="22">
        <v>4.6850000000000005</v>
      </c>
      <c r="O357" s="22">
        <v>4.253333333333333</v>
      </c>
      <c r="P357" s="147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3"/>
    </row>
    <row r="358" spans="1:65">
      <c r="A358" s="29"/>
      <c r="B358" s="3" t="s">
        <v>272</v>
      </c>
      <c r="C358" s="28"/>
      <c r="D358" s="11">
        <v>4.2</v>
      </c>
      <c r="E358" s="11" t="s">
        <v>647</v>
      </c>
      <c r="F358" s="11">
        <v>4.7059240905568291</v>
      </c>
      <c r="G358" s="11">
        <v>3.7149999999999999</v>
      </c>
      <c r="H358" s="11">
        <v>4.0999999999999996</v>
      </c>
      <c r="I358" s="11">
        <v>4.05</v>
      </c>
      <c r="J358" s="11">
        <v>4.2949999999999999</v>
      </c>
      <c r="K358" s="11">
        <v>4.085</v>
      </c>
      <c r="L358" s="11">
        <v>4.0649999999999995</v>
      </c>
      <c r="M358" s="11">
        <v>4.1708743207894976</v>
      </c>
      <c r="N358" s="11">
        <v>4.7650000000000006</v>
      </c>
      <c r="O358" s="11">
        <v>4.2200000000000006</v>
      </c>
      <c r="P358" s="147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3"/>
    </row>
    <row r="359" spans="1:65">
      <c r="A359" s="29"/>
      <c r="B359" s="3" t="s">
        <v>273</v>
      </c>
      <c r="C359" s="28"/>
      <c r="D359" s="23">
        <v>7.5277265270908111E-2</v>
      </c>
      <c r="E359" s="23" t="s">
        <v>647</v>
      </c>
      <c r="F359" s="23">
        <v>7.2171050494585026E-2</v>
      </c>
      <c r="G359" s="23">
        <v>0.21247744978389296</v>
      </c>
      <c r="H359" s="23">
        <v>7.0616334276615428E-2</v>
      </c>
      <c r="I359" s="23">
        <v>0.10488088481701516</v>
      </c>
      <c r="J359" s="23">
        <v>3.5637059362411114E-2</v>
      </c>
      <c r="K359" s="23">
        <v>6.615638039272298E-2</v>
      </c>
      <c r="L359" s="23">
        <v>8.5654344120229306E-2</v>
      </c>
      <c r="M359" s="23">
        <v>3.9074748005797133E-2</v>
      </c>
      <c r="N359" s="23">
        <v>0.31449960254346898</v>
      </c>
      <c r="O359" s="23">
        <v>0.16354408172314475</v>
      </c>
      <c r="P359" s="230"/>
      <c r="Q359" s="231"/>
      <c r="R359" s="231"/>
      <c r="S359" s="231"/>
      <c r="T359" s="231"/>
      <c r="U359" s="231"/>
      <c r="V359" s="231"/>
      <c r="W359" s="231"/>
      <c r="X359" s="231"/>
      <c r="Y359" s="231"/>
      <c r="Z359" s="231"/>
      <c r="AA359" s="231"/>
      <c r="AB359" s="231"/>
      <c r="AC359" s="231"/>
      <c r="AD359" s="231"/>
      <c r="AE359" s="231"/>
      <c r="AF359" s="231"/>
      <c r="AG359" s="231"/>
      <c r="AH359" s="231"/>
      <c r="AI359" s="231"/>
      <c r="AJ359" s="231"/>
      <c r="AK359" s="231"/>
      <c r="AL359" s="231"/>
      <c r="AM359" s="231"/>
      <c r="AN359" s="231"/>
      <c r="AO359" s="231"/>
      <c r="AP359" s="231"/>
      <c r="AQ359" s="231"/>
      <c r="AR359" s="231"/>
      <c r="AS359" s="231"/>
      <c r="AT359" s="231"/>
      <c r="AU359" s="231"/>
      <c r="AV359" s="231"/>
      <c r="AW359" s="231"/>
      <c r="AX359" s="231"/>
      <c r="AY359" s="231"/>
      <c r="AZ359" s="231"/>
      <c r="BA359" s="231"/>
      <c r="BB359" s="231"/>
      <c r="BC359" s="231"/>
      <c r="BD359" s="231"/>
      <c r="BE359" s="231"/>
      <c r="BF359" s="231"/>
      <c r="BG359" s="231"/>
      <c r="BH359" s="231"/>
      <c r="BI359" s="231"/>
      <c r="BJ359" s="231"/>
      <c r="BK359" s="231"/>
      <c r="BL359" s="231"/>
      <c r="BM359" s="54"/>
    </row>
    <row r="360" spans="1:65">
      <c r="A360" s="29"/>
      <c r="B360" s="3" t="s">
        <v>86</v>
      </c>
      <c r="C360" s="28"/>
      <c r="D360" s="13">
        <v>1.7852315874523662E-2</v>
      </c>
      <c r="E360" s="13" t="s">
        <v>647</v>
      </c>
      <c r="F360" s="13">
        <v>1.5333920286145466E-2</v>
      </c>
      <c r="G360" s="13">
        <v>5.6610332979722816E-2</v>
      </c>
      <c r="H360" s="13">
        <v>1.719553594398103E-2</v>
      </c>
      <c r="I360" s="13">
        <v>2.5896514769633373E-2</v>
      </c>
      <c r="J360" s="13">
        <v>8.297336289269177E-3</v>
      </c>
      <c r="K360" s="13">
        <v>1.6208178128066065E-2</v>
      </c>
      <c r="L360" s="13">
        <v>2.1105793212376829E-2</v>
      </c>
      <c r="M360" s="13">
        <v>9.3558256732182744E-3</v>
      </c>
      <c r="N360" s="13">
        <v>6.7129050702981627E-2</v>
      </c>
      <c r="O360" s="13">
        <v>3.8450802912965071E-2</v>
      </c>
      <c r="P360" s="147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3"/>
    </row>
    <row r="361" spans="1:65">
      <c r="A361" s="29"/>
      <c r="B361" s="3" t="s">
        <v>274</v>
      </c>
      <c r="C361" s="28"/>
      <c r="D361" s="13">
        <v>2.4507685602931595E-2</v>
      </c>
      <c r="E361" s="13" t="s">
        <v>647</v>
      </c>
      <c r="F361" s="13">
        <v>0.14355162525552956</v>
      </c>
      <c r="G361" s="13">
        <v>-8.8066676688615897E-2</v>
      </c>
      <c r="H361" s="13">
        <v>-2.2186018475798264E-3</v>
      </c>
      <c r="I361" s="13">
        <v>-1.5986689322085579E-2</v>
      </c>
      <c r="J361" s="13">
        <v>4.3540041817689445E-2</v>
      </c>
      <c r="K361" s="13">
        <v>-8.2927580863324524E-3</v>
      </c>
      <c r="L361" s="13">
        <v>-1.3961970575834703E-2</v>
      </c>
      <c r="M361" s="13">
        <v>1.4752231036185837E-2</v>
      </c>
      <c r="N361" s="13">
        <v>0.13829687914222943</v>
      </c>
      <c r="O361" s="13">
        <v>3.341644808643518E-2</v>
      </c>
      <c r="P361" s="147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3"/>
    </row>
    <row r="362" spans="1:65">
      <c r="A362" s="29"/>
      <c r="B362" s="45" t="s">
        <v>275</v>
      </c>
      <c r="C362" s="46"/>
      <c r="D362" s="44">
        <v>0.5</v>
      </c>
      <c r="E362" s="44">
        <v>10.89</v>
      </c>
      <c r="F362" s="44">
        <v>3.75</v>
      </c>
      <c r="G362" s="44">
        <v>2.58</v>
      </c>
      <c r="H362" s="44">
        <v>0.23</v>
      </c>
      <c r="I362" s="44">
        <v>0.61</v>
      </c>
      <c r="J362" s="44">
        <v>1.02</v>
      </c>
      <c r="K362" s="44">
        <v>0.4</v>
      </c>
      <c r="L362" s="44">
        <v>0.55000000000000004</v>
      </c>
      <c r="M362" s="44">
        <v>0.23</v>
      </c>
      <c r="N362" s="44">
        <v>3.6</v>
      </c>
      <c r="O362" s="44">
        <v>0.74</v>
      </c>
      <c r="P362" s="147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3"/>
    </row>
    <row r="363" spans="1:65">
      <c r="B363" s="30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BM363" s="53"/>
    </row>
    <row r="364" spans="1:65" ht="15">
      <c r="B364" s="8" t="s">
        <v>570</v>
      </c>
      <c r="BM364" s="27" t="s">
        <v>278</v>
      </c>
    </row>
    <row r="365" spans="1:65" ht="15">
      <c r="A365" s="24" t="s">
        <v>81</v>
      </c>
      <c r="B365" s="18" t="s">
        <v>118</v>
      </c>
      <c r="C365" s="15" t="s">
        <v>119</v>
      </c>
      <c r="D365" s="16" t="s">
        <v>244</v>
      </c>
      <c r="E365" s="17" t="s">
        <v>244</v>
      </c>
      <c r="F365" s="17" t="s">
        <v>244</v>
      </c>
      <c r="G365" s="17" t="s">
        <v>244</v>
      </c>
      <c r="H365" s="17" t="s">
        <v>244</v>
      </c>
      <c r="I365" s="17" t="s">
        <v>244</v>
      </c>
      <c r="J365" s="17" t="s">
        <v>244</v>
      </c>
      <c r="K365" s="17" t="s">
        <v>244</v>
      </c>
      <c r="L365" s="17" t="s">
        <v>244</v>
      </c>
      <c r="M365" s="147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7">
        <v>1</v>
      </c>
    </row>
    <row r="366" spans="1:65">
      <c r="A366" s="29"/>
      <c r="B366" s="19" t="s">
        <v>245</v>
      </c>
      <c r="C366" s="9" t="s">
        <v>245</v>
      </c>
      <c r="D366" s="145" t="s">
        <v>247</v>
      </c>
      <c r="E366" s="146" t="s">
        <v>249</v>
      </c>
      <c r="F366" s="146" t="s">
        <v>254</v>
      </c>
      <c r="G366" s="146" t="s">
        <v>257</v>
      </c>
      <c r="H366" s="146" t="s">
        <v>260</v>
      </c>
      <c r="I366" s="146" t="s">
        <v>261</v>
      </c>
      <c r="J366" s="146" t="s">
        <v>263</v>
      </c>
      <c r="K366" s="146" t="s">
        <v>288</v>
      </c>
      <c r="L366" s="146" t="s">
        <v>290</v>
      </c>
      <c r="M366" s="147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7" t="s">
        <v>3</v>
      </c>
    </row>
    <row r="367" spans="1:65">
      <c r="A367" s="29"/>
      <c r="B367" s="19"/>
      <c r="C367" s="9"/>
      <c r="D367" s="10" t="s">
        <v>303</v>
      </c>
      <c r="E367" s="11" t="s">
        <v>103</v>
      </c>
      <c r="F367" s="11" t="s">
        <v>103</v>
      </c>
      <c r="G367" s="11" t="s">
        <v>103</v>
      </c>
      <c r="H367" s="11" t="s">
        <v>103</v>
      </c>
      <c r="I367" s="11" t="s">
        <v>303</v>
      </c>
      <c r="J367" s="11" t="s">
        <v>99</v>
      </c>
      <c r="K367" s="11" t="s">
        <v>103</v>
      </c>
      <c r="L367" s="11" t="s">
        <v>303</v>
      </c>
      <c r="M367" s="147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7">
        <v>2</v>
      </c>
    </row>
    <row r="368" spans="1:65">
      <c r="A368" s="29"/>
      <c r="B368" s="19"/>
      <c r="C368" s="9"/>
      <c r="D368" s="25"/>
      <c r="E368" s="25"/>
      <c r="F368" s="25"/>
      <c r="G368" s="25"/>
      <c r="H368" s="25"/>
      <c r="I368" s="25"/>
      <c r="J368" s="25"/>
      <c r="K368" s="25"/>
      <c r="L368" s="25"/>
      <c r="M368" s="147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7">
        <v>2</v>
      </c>
    </row>
    <row r="369" spans="1:65">
      <c r="A369" s="29"/>
      <c r="B369" s="18">
        <v>1</v>
      </c>
      <c r="C369" s="14">
        <v>1</v>
      </c>
      <c r="D369" s="141">
        <v>0.9</v>
      </c>
      <c r="E369" s="21">
        <v>2</v>
      </c>
      <c r="F369" s="21">
        <v>1</v>
      </c>
      <c r="G369" s="21">
        <v>2</v>
      </c>
      <c r="H369" s="21">
        <v>2</v>
      </c>
      <c r="I369" s="141">
        <v>0.15</v>
      </c>
      <c r="J369" s="21">
        <v>1.8</v>
      </c>
      <c r="K369" s="21">
        <v>1.1895948058049783</v>
      </c>
      <c r="L369" s="21">
        <v>2</v>
      </c>
      <c r="M369" s="147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>
        <v>1</v>
      </c>
    </row>
    <row r="370" spans="1:65">
      <c r="A370" s="29"/>
      <c r="B370" s="19">
        <v>1</v>
      </c>
      <c r="C370" s="9">
        <v>2</v>
      </c>
      <c r="D370" s="142">
        <v>0.9</v>
      </c>
      <c r="E370" s="11">
        <v>2</v>
      </c>
      <c r="F370" s="11">
        <v>1</v>
      </c>
      <c r="G370" s="11">
        <v>2</v>
      </c>
      <c r="H370" s="11">
        <v>1</v>
      </c>
      <c r="I370" s="142">
        <v>0.15</v>
      </c>
      <c r="J370" s="11">
        <v>1.7</v>
      </c>
      <c r="K370" s="11">
        <v>1.21947876335604</v>
      </c>
      <c r="L370" s="11">
        <v>2</v>
      </c>
      <c r="M370" s="147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7">
        <v>12</v>
      </c>
    </row>
    <row r="371" spans="1:65">
      <c r="A371" s="29"/>
      <c r="B371" s="19">
        <v>1</v>
      </c>
      <c r="C371" s="9">
        <v>3</v>
      </c>
      <c r="D371" s="142">
        <v>0.8</v>
      </c>
      <c r="E371" s="11">
        <v>1</v>
      </c>
      <c r="F371" s="11">
        <v>2</v>
      </c>
      <c r="G371" s="11">
        <v>2</v>
      </c>
      <c r="H371" s="11">
        <v>2</v>
      </c>
      <c r="I371" s="142">
        <v>0.16</v>
      </c>
      <c r="J371" s="11">
        <v>1.7</v>
      </c>
      <c r="K371" s="11">
        <v>1.18622362695159</v>
      </c>
      <c r="L371" s="11">
        <v>1</v>
      </c>
      <c r="M371" s="147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7">
        <v>16</v>
      </c>
    </row>
    <row r="372" spans="1:65">
      <c r="A372" s="29"/>
      <c r="B372" s="19">
        <v>1</v>
      </c>
      <c r="C372" s="9">
        <v>4</v>
      </c>
      <c r="D372" s="142">
        <v>1</v>
      </c>
      <c r="E372" s="11">
        <v>2</v>
      </c>
      <c r="F372" s="11">
        <v>2</v>
      </c>
      <c r="G372" s="11">
        <v>2</v>
      </c>
      <c r="H372" s="11">
        <v>2</v>
      </c>
      <c r="I372" s="142">
        <v>0.16</v>
      </c>
      <c r="J372" s="11">
        <v>2</v>
      </c>
      <c r="K372" s="11">
        <v>1.1417656700574901</v>
      </c>
      <c r="L372" s="11">
        <v>1</v>
      </c>
      <c r="M372" s="147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7">
        <v>1.6086841177765701</v>
      </c>
    </row>
    <row r="373" spans="1:65">
      <c r="A373" s="29"/>
      <c r="B373" s="19">
        <v>1</v>
      </c>
      <c r="C373" s="9">
        <v>5</v>
      </c>
      <c r="D373" s="142">
        <v>0.9</v>
      </c>
      <c r="E373" s="11">
        <v>2</v>
      </c>
      <c r="F373" s="11">
        <v>1</v>
      </c>
      <c r="G373" s="11">
        <v>1</v>
      </c>
      <c r="H373" s="11">
        <v>2</v>
      </c>
      <c r="I373" s="142">
        <v>0.15</v>
      </c>
      <c r="J373" s="11">
        <v>1.8</v>
      </c>
      <c r="K373" s="11">
        <v>1.154417301824074</v>
      </c>
      <c r="L373" s="11">
        <v>2</v>
      </c>
      <c r="M373" s="147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7">
        <v>18</v>
      </c>
    </row>
    <row r="374" spans="1:65">
      <c r="A374" s="29"/>
      <c r="B374" s="19">
        <v>1</v>
      </c>
      <c r="C374" s="9">
        <v>6</v>
      </c>
      <c r="D374" s="142">
        <v>1</v>
      </c>
      <c r="E374" s="11">
        <v>2</v>
      </c>
      <c r="F374" s="11">
        <v>1</v>
      </c>
      <c r="G374" s="11">
        <v>1</v>
      </c>
      <c r="H374" s="11">
        <v>2</v>
      </c>
      <c r="I374" s="142">
        <v>0.16</v>
      </c>
      <c r="J374" s="11">
        <v>1.5</v>
      </c>
      <c r="K374" s="11">
        <v>1.1732527786218603</v>
      </c>
      <c r="L374" s="11">
        <v>2</v>
      </c>
      <c r="M374" s="147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3"/>
    </row>
    <row r="375" spans="1:65">
      <c r="A375" s="29"/>
      <c r="B375" s="20" t="s">
        <v>271</v>
      </c>
      <c r="C375" s="12"/>
      <c r="D375" s="22">
        <v>0.91666666666666663</v>
      </c>
      <c r="E375" s="22">
        <v>1.8333333333333333</v>
      </c>
      <c r="F375" s="22">
        <v>1.3333333333333333</v>
      </c>
      <c r="G375" s="22">
        <v>1.6666666666666667</v>
      </c>
      <c r="H375" s="22">
        <v>1.8333333333333333</v>
      </c>
      <c r="I375" s="22">
        <v>0.155</v>
      </c>
      <c r="J375" s="22">
        <v>1.75</v>
      </c>
      <c r="K375" s="22">
        <v>1.177455491102672</v>
      </c>
      <c r="L375" s="22">
        <v>1.6666666666666667</v>
      </c>
      <c r="M375" s="147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3"/>
    </row>
    <row r="376" spans="1:65">
      <c r="A376" s="29"/>
      <c r="B376" s="3" t="s">
        <v>272</v>
      </c>
      <c r="C376" s="28"/>
      <c r="D376" s="11">
        <v>0.9</v>
      </c>
      <c r="E376" s="11">
        <v>2</v>
      </c>
      <c r="F376" s="11">
        <v>1</v>
      </c>
      <c r="G376" s="11">
        <v>2</v>
      </c>
      <c r="H376" s="11">
        <v>2</v>
      </c>
      <c r="I376" s="11">
        <v>0.155</v>
      </c>
      <c r="J376" s="11">
        <v>1.75</v>
      </c>
      <c r="K376" s="11">
        <v>1.1797382027867251</v>
      </c>
      <c r="L376" s="11">
        <v>2</v>
      </c>
      <c r="M376" s="147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3"/>
    </row>
    <row r="377" spans="1:65">
      <c r="A377" s="29"/>
      <c r="B377" s="3" t="s">
        <v>273</v>
      </c>
      <c r="C377" s="28"/>
      <c r="D377" s="23">
        <v>7.5277265270908084E-2</v>
      </c>
      <c r="E377" s="23">
        <v>0.40824829046386274</v>
      </c>
      <c r="F377" s="23">
        <v>0.51639777949432231</v>
      </c>
      <c r="G377" s="23">
        <v>0.51639777949432208</v>
      </c>
      <c r="H377" s="23">
        <v>0.40824829046386274</v>
      </c>
      <c r="I377" s="23">
        <v>5.4772255750516656E-3</v>
      </c>
      <c r="J377" s="23">
        <v>0.16431676725154984</v>
      </c>
      <c r="K377" s="23">
        <v>2.7612978333593028E-2</v>
      </c>
      <c r="L377" s="23">
        <v>0.51639777949432208</v>
      </c>
      <c r="M377" s="147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3"/>
    </row>
    <row r="378" spans="1:65">
      <c r="A378" s="29"/>
      <c r="B378" s="3" t="s">
        <v>86</v>
      </c>
      <c r="C378" s="28"/>
      <c r="D378" s="13">
        <v>8.2120653022808826E-2</v>
      </c>
      <c r="E378" s="13">
        <v>0.2226808857075615</v>
      </c>
      <c r="F378" s="13">
        <v>0.38729833462074176</v>
      </c>
      <c r="G378" s="13">
        <v>0.30983866769659324</v>
      </c>
      <c r="H378" s="13">
        <v>0.2226808857075615</v>
      </c>
      <c r="I378" s="13">
        <v>3.5336939193881714E-2</v>
      </c>
      <c r="J378" s="13">
        <v>9.38952955723142E-2</v>
      </c>
      <c r="K378" s="13">
        <v>2.3451398836090039E-2</v>
      </c>
      <c r="L378" s="13">
        <v>0.30983866769659324</v>
      </c>
      <c r="M378" s="147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3"/>
    </row>
    <row r="379" spans="1:65">
      <c r="A379" s="29"/>
      <c r="B379" s="3" t="s">
        <v>274</v>
      </c>
      <c r="C379" s="28"/>
      <c r="D379" s="13">
        <v>-0.43017609452523831</v>
      </c>
      <c r="E379" s="13">
        <v>0.13964781094952339</v>
      </c>
      <c r="F379" s="13">
        <v>-0.17116522840034665</v>
      </c>
      <c r="G379" s="13">
        <v>3.6043464499566857E-2</v>
      </c>
      <c r="H379" s="13">
        <v>0.13964781094952339</v>
      </c>
      <c r="I379" s="13">
        <v>-0.90364795780154028</v>
      </c>
      <c r="J379" s="13">
        <v>8.7845637724545123E-2</v>
      </c>
      <c r="K379" s="13">
        <v>-0.26806296022236942</v>
      </c>
      <c r="L379" s="13">
        <v>3.6043464499566857E-2</v>
      </c>
      <c r="M379" s="147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3"/>
    </row>
    <row r="380" spans="1:65">
      <c r="A380" s="29"/>
      <c r="B380" s="45" t="s">
        <v>275</v>
      </c>
      <c r="C380" s="46"/>
      <c r="D380" s="44">
        <v>3.03</v>
      </c>
      <c r="E380" s="44">
        <v>0.67</v>
      </c>
      <c r="F380" s="44">
        <v>1.35</v>
      </c>
      <c r="G380" s="44">
        <v>0</v>
      </c>
      <c r="H380" s="44">
        <v>0.67</v>
      </c>
      <c r="I380" s="44">
        <v>6.12</v>
      </c>
      <c r="J380" s="44">
        <v>0.34</v>
      </c>
      <c r="K380" s="44">
        <v>1.98</v>
      </c>
      <c r="L380" s="44">
        <v>0</v>
      </c>
      <c r="M380" s="147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3"/>
    </row>
    <row r="381" spans="1:65">
      <c r="B381" s="30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BM381" s="53"/>
    </row>
    <row r="382" spans="1:65" ht="15">
      <c r="B382" s="8" t="s">
        <v>571</v>
      </c>
      <c r="BM382" s="27" t="s">
        <v>66</v>
      </c>
    </row>
    <row r="383" spans="1:65" ht="15">
      <c r="A383" s="24" t="s">
        <v>8</v>
      </c>
      <c r="B383" s="18" t="s">
        <v>118</v>
      </c>
      <c r="C383" s="15" t="s">
        <v>119</v>
      </c>
      <c r="D383" s="16" t="s">
        <v>244</v>
      </c>
      <c r="E383" s="17" t="s">
        <v>244</v>
      </c>
      <c r="F383" s="17" t="s">
        <v>244</v>
      </c>
      <c r="G383" s="17" t="s">
        <v>244</v>
      </c>
      <c r="H383" s="17" t="s">
        <v>244</v>
      </c>
      <c r="I383" s="17" t="s">
        <v>244</v>
      </c>
      <c r="J383" s="147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7">
        <v>1</v>
      </c>
    </row>
    <row r="384" spans="1:65">
      <c r="A384" s="29"/>
      <c r="B384" s="19" t="s">
        <v>245</v>
      </c>
      <c r="C384" s="9" t="s">
        <v>245</v>
      </c>
      <c r="D384" s="145" t="s">
        <v>247</v>
      </c>
      <c r="E384" s="146" t="s">
        <v>254</v>
      </c>
      <c r="F384" s="146" t="s">
        <v>260</v>
      </c>
      <c r="G384" s="146" t="s">
        <v>261</v>
      </c>
      <c r="H384" s="146" t="s">
        <v>262</v>
      </c>
      <c r="I384" s="146" t="s">
        <v>263</v>
      </c>
      <c r="J384" s="147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7" t="s">
        <v>3</v>
      </c>
    </row>
    <row r="385" spans="1:65">
      <c r="A385" s="29"/>
      <c r="B385" s="19"/>
      <c r="C385" s="9"/>
      <c r="D385" s="10" t="s">
        <v>303</v>
      </c>
      <c r="E385" s="11" t="s">
        <v>103</v>
      </c>
      <c r="F385" s="11" t="s">
        <v>103</v>
      </c>
      <c r="G385" s="11" t="s">
        <v>303</v>
      </c>
      <c r="H385" s="11" t="s">
        <v>100</v>
      </c>
      <c r="I385" s="11" t="s">
        <v>99</v>
      </c>
      <c r="J385" s="147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7">
        <v>2</v>
      </c>
    </row>
    <row r="386" spans="1:65">
      <c r="A386" s="29"/>
      <c r="B386" s="19"/>
      <c r="C386" s="9"/>
      <c r="D386" s="25"/>
      <c r="E386" s="25"/>
      <c r="F386" s="25"/>
      <c r="G386" s="25"/>
      <c r="H386" s="25"/>
      <c r="I386" s="25"/>
      <c r="J386" s="147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7">
        <v>2</v>
      </c>
    </row>
    <row r="387" spans="1:65">
      <c r="A387" s="29"/>
      <c r="B387" s="18">
        <v>1</v>
      </c>
      <c r="C387" s="14">
        <v>1</v>
      </c>
      <c r="D387" s="141">
        <v>30</v>
      </c>
      <c r="E387" s="21">
        <v>3</v>
      </c>
      <c r="F387" s="21">
        <v>3</v>
      </c>
      <c r="G387" s="21">
        <v>2.5</v>
      </c>
      <c r="H387" s="21">
        <v>2.4338688192712836</v>
      </c>
      <c r="I387" s="21">
        <v>2.9</v>
      </c>
      <c r="J387" s="147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7">
        <v>1</v>
      </c>
    </row>
    <row r="388" spans="1:65">
      <c r="A388" s="29"/>
      <c r="B388" s="19">
        <v>1</v>
      </c>
      <c r="C388" s="9">
        <v>2</v>
      </c>
      <c r="D388" s="142">
        <v>20</v>
      </c>
      <c r="E388" s="11">
        <v>3</v>
      </c>
      <c r="F388" s="11">
        <v>2</v>
      </c>
      <c r="G388" s="11">
        <v>2.7</v>
      </c>
      <c r="H388" s="11">
        <v>2.3823025810563365</v>
      </c>
      <c r="I388" s="11">
        <v>2.7</v>
      </c>
      <c r="J388" s="147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7" t="e">
        <v>#N/A</v>
      </c>
    </row>
    <row r="389" spans="1:65">
      <c r="A389" s="29"/>
      <c r="B389" s="19">
        <v>1</v>
      </c>
      <c r="C389" s="9">
        <v>3</v>
      </c>
      <c r="D389" s="142">
        <v>30</v>
      </c>
      <c r="E389" s="11">
        <v>2</v>
      </c>
      <c r="F389" s="11">
        <v>2</v>
      </c>
      <c r="G389" s="11">
        <v>2.7</v>
      </c>
      <c r="H389" s="11">
        <v>2.5024932146003831</v>
      </c>
      <c r="I389" s="11">
        <v>2.6</v>
      </c>
      <c r="J389" s="147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7">
        <v>16</v>
      </c>
    </row>
    <row r="390" spans="1:65">
      <c r="A390" s="29"/>
      <c r="B390" s="19">
        <v>1</v>
      </c>
      <c r="C390" s="9">
        <v>4</v>
      </c>
      <c r="D390" s="142">
        <v>30</v>
      </c>
      <c r="E390" s="11">
        <v>2</v>
      </c>
      <c r="F390" s="11">
        <v>2</v>
      </c>
      <c r="G390" s="11">
        <v>2.6</v>
      </c>
      <c r="H390" s="11">
        <v>2.459464390378983</v>
      </c>
      <c r="I390" s="11">
        <v>2.7</v>
      </c>
      <c r="J390" s="147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7">
        <v>2.5293408423924446</v>
      </c>
    </row>
    <row r="391" spans="1:65">
      <c r="A391" s="29"/>
      <c r="B391" s="19">
        <v>1</v>
      </c>
      <c r="C391" s="9">
        <v>5</v>
      </c>
      <c r="D391" s="142">
        <v>30</v>
      </c>
      <c r="E391" s="11">
        <v>3</v>
      </c>
      <c r="F391" s="11">
        <v>2</v>
      </c>
      <c r="G391" s="11">
        <v>2.6</v>
      </c>
      <c r="H391" s="11">
        <v>2.3823444391176198</v>
      </c>
      <c r="I391" s="11">
        <v>2.7</v>
      </c>
      <c r="J391" s="147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7">
        <v>95</v>
      </c>
    </row>
    <row r="392" spans="1:65">
      <c r="A392" s="29"/>
      <c r="B392" s="19">
        <v>1</v>
      </c>
      <c r="C392" s="9">
        <v>6</v>
      </c>
      <c r="D392" s="142">
        <v>50</v>
      </c>
      <c r="E392" s="11">
        <v>2</v>
      </c>
      <c r="F392" s="11">
        <v>3</v>
      </c>
      <c r="G392" s="11">
        <v>2.7</v>
      </c>
      <c r="H392" s="11">
        <v>2.4197518273487333</v>
      </c>
      <c r="I392" s="11">
        <v>2.9</v>
      </c>
      <c r="J392" s="147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3"/>
    </row>
    <row r="393" spans="1:65">
      <c r="A393" s="29"/>
      <c r="B393" s="20" t="s">
        <v>271</v>
      </c>
      <c r="C393" s="12"/>
      <c r="D393" s="22">
        <v>31.666666666666668</v>
      </c>
      <c r="E393" s="22">
        <v>2.5</v>
      </c>
      <c r="F393" s="22">
        <v>2.3333333333333335</v>
      </c>
      <c r="G393" s="22">
        <v>2.6333333333333333</v>
      </c>
      <c r="H393" s="22">
        <v>2.4300375452955567</v>
      </c>
      <c r="I393" s="22">
        <v>2.7499999999999996</v>
      </c>
      <c r="J393" s="147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3"/>
    </row>
    <row r="394" spans="1:65">
      <c r="A394" s="29"/>
      <c r="B394" s="3" t="s">
        <v>272</v>
      </c>
      <c r="C394" s="28"/>
      <c r="D394" s="11">
        <v>30</v>
      </c>
      <c r="E394" s="11">
        <v>2.5</v>
      </c>
      <c r="F394" s="11">
        <v>2</v>
      </c>
      <c r="G394" s="11">
        <v>2.6500000000000004</v>
      </c>
      <c r="H394" s="11">
        <v>2.4268103233100087</v>
      </c>
      <c r="I394" s="11">
        <v>2.7</v>
      </c>
      <c r="J394" s="147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3"/>
    </row>
    <row r="395" spans="1:65">
      <c r="A395" s="29"/>
      <c r="B395" s="3" t="s">
        <v>273</v>
      </c>
      <c r="C395" s="28"/>
      <c r="D395" s="23">
        <v>9.831920802501747</v>
      </c>
      <c r="E395" s="23">
        <v>0.54772255750516607</v>
      </c>
      <c r="F395" s="23">
        <v>0.51639777949432275</v>
      </c>
      <c r="G395" s="23">
        <v>8.1649658092772678E-2</v>
      </c>
      <c r="H395" s="23">
        <v>4.6453195945494664E-2</v>
      </c>
      <c r="I395" s="23">
        <v>0.1224744871391588</v>
      </c>
      <c r="J395" s="147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3"/>
    </row>
    <row r="396" spans="1:65">
      <c r="A396" s="29"/>
      <c r="B396" s="3" t="s">
        <v>86</v>
      </c>
      <c r="C396" s="28"/>
      <c r="D396" s="13">
        <v>0.31048170955268672</v>
      </c>
      <c r="E396" s="13">
        <v>0.21908902300206642</v>
      </c>
      <c r="F396" s="13">
        <v>0.22131333406899545</v>
      </c>
      <c r="G396" s="13">
        <v>3.100619927573646E-2</v>
      </c>
      <c r="H396" s="13">
        <v>1.9116246181227103E-2</v>
      </c>
      <c r="I396" s="13">
        <v>4.4536177141512298E-2</v>
      </c>
      <c r="J396" s="147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3"/>
    </row>
    <row r="397" spans="1:65">
      <c r="A397" s="29"/>
      <c r="B397" s="3" t="s">
        <v>274</v>
      </c>
      <c r="C397" s="28"/>
      <c r="D397" s="13">
        <v>11.519730886373505</v>
      </c>
      <c r="E397" s="13">
        <v>-1.1600193181039109E-2</v>
      </c>
      <c r="F397" s="13">
        <v>-7.7493513635636502E-2</v>
      </c>
      <c r="G397" s="13">
        <v>4.1114463182638783E-2</v>
      </c>
      <c r="H397" s="13">
        <v>-3.9260543866819986E-2</v>
      </c>
      <c r="I397" s="13">
        <v>8.7239787500856814E-2</v>
      </c>
      <c r="J397" s="147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3"/>
    </row>
    <row r="398" spans="1:65">
      <c r="A398" s="29"/>
      <c r="B398" s="45" t="s">
        <v>275</v>
      </c>
      <c r="C398" s="46"/>
      <c r="D398" s="44">
        <v>122.65</v>
      </c>
      <c r="E398" s="44">
        <v>0.28000000000000003</v>
      </c>
      <c r="F398" s="44">
        <v>0.98</v>
      </c>
      <c r="G398" s="44">
        <v>0.28000000000000003</v>
      </c>
      <c r="H398" s="44">
        <v>0.57999999999999996</v>
      </c>
      <c r="I398" s="44">
        <v>0.77</v>
      </c>
      <c r="J398" s="147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3"/>
    </row>
    <row r="399" spans="1:65">
      <c r="B399" s="30"/>
      <c r="C399" s="20"/>
      <c r="D399" s="20"/>
      <c r="E399" s="20"/>
      <c r="F399" s="20"/>
      <c r="G399" s="20"/>
      <c r="H399" s="20"/>
      <c r="I399" s="20"/>
      <c r="BM399" s="53"/>
    </row>
    <row r="400" spans="1:65" ht="15">
      <c r="B400" s="8" t="s">
        <v>572</v>
      </c>
      <c r="BM400" s="27" t="s">
        <v>278</v>
      </c>
    </row>
    <row r="401" spans="1:65" ht="15">
      <c r="A401" s="24" t="s">
        <v>53</v>
      </c>
      <c r="B401" s="18" t="s">
        <v>118</v>
      </c>
      <c r="C401" s="15" t="s">
        <v>119</v>
      </c>
      <c r="D401" s="16" t="s">
        <v>244</v>
      </c>
      <c r="E401" s="147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7">
        <v>1</v>
      </c>
    </row>
    <row r="402" spans="1:65">
      <c r="A402" s="29"/>
      <c r="B402" s="19" t="s">
        <v>245</v>
      </c>
      <c r="C402" s="9" t="s">
        <v>245</v>
      </c>
      <c r="D402" s="145" t="s">
        <v>263</v>
      </c>
      <c r="E402" s="147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7" t="s">
        <v>3</v>
      </c>
    </row>
    <row r="403" spans="1:65">
      <c r="A403" s="29"/>
      <c r="B403" s="19"/>
      <c r="C403" s="9"/>
      <c r="D403" s="10" t="s">
        <v>99</v>
      </c>
      <c r="E403" s="147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7">
        <v>2</v>
      </c>
    </row>
    <row r="404" spans="1:65">
      <c r="A404" s="29"/>
      <c r="B404" s="19"/>
      <c r="C404" s="9"/>
      <c r="D404" s="25"/>
      <c r="E404" s="147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7">
        <v>2</v>
      </c>
    </row>
    <row r="405" spans="1:65">
      <c r="A405" s="29"/>
      <c r="B405" s="18">
        <v>1</v>
      </c>
      <c r="C405" s="14">
        <v>1</v>
      </c>
      <c r="D405" s="21">
        <v>0.2</v>
      </c>
      <c r="E405" s="147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7">
        <v>1</v>
      </c>
    </row>
    <row r="406" spans="1:65">
      <c r="A406" s="29"/>
      <c r="B406" s="19">
        <v>1</v>
      </c>
      <c r="C406" s="9">
        <v>2</v>
      </c>
      <c r="D406" s="11">
        <v>0.5</v>
      </c>
      <c r="E406" s="147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7">
        <v>13</v>
      </c>
    </row>
    <row r="407" spans="1:65">
      <c r="A407" s="29"/>
      <c r="B407" s="19">
        <v>1</v>
      </c>
      <c r="C407" s="9">
        <v>3</v>
      </c>
      <c r="D407" s="11">
        <v>0.7</v>
      </c>
      <c r="E407" s="147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7">
        <v>16</v>
      </c>
    </row>
    <row r="408" spans="1:65">
      <c r="A408" s="29"/>
      <c r="B408" s="19">
        <v>1</v>
      </c>
      <c r="C408" s="9">
        <v>4</v>
      </c>
      <c r="D408" s="11" t="s">
        <v>111</v>
      </c>
      <c r="E408" s="147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7">
        <v>0.266666666666667</v>
      </c>
    </row>
    <row r="409" spans="1:65">
      <c r="A409" s="29"/>
      <c r="B409" s="19">
        <v>1</v>
      </c>
      <c r="C409" s="9">
        <v>5</v>
      </c>
      <c r="D409" s="11" t="s">
        <v>111</v>
      </c>
      <c r="E409" s="147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7">
        <v>19</v>
      </c>
    </row>
    <row r="410" spans="1:65">
      <c r="A410" s="29"/>
      <c r="B410" s="19">
        <v>1</v>
      </c>
      <c r="C410" s="9">
        <v>6</v>
      </c>
      <c r="D410" s="11">
        <v>0.1</v>
      </c>
      <c r="E410" s="147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53"/>
    </row>
    <row r="411" spans="1:65">
      <c r="A411" s="29"/>
      <c r="B411" s="20" t="s">
        <v>271</v>
      </c>
      <c r="C411" s="12"/>
      <c r="D411" s="22">
        <v>0.375</v>
      </c>
      <c r="E411" s="147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3"/>
    </row>
    <row r="412" spans="1:65">
      <c r="A412" s="29"/>
      <c r="B412" s="3" t="s">
        <v>272</v>
      </c>
      <c r="C412" s="28"/>
      <c r="D412" s="11">
        <v>0.35</v>
      </c>
      <c r="E412" s="147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3"/>
    </row>
    <row r="413" spans="1:65">
      <c r="A413" s="29"/>
      <c r="B413" s="3" t="s">
        <v>273</v>
      </c>
      <c r="C413" s="28"/>
      <c r="D413" s="23">
        <v>0.27537852736430513</v>
      </c>
      <c r="E413" s="147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3"/>
    </row>
    <row r="414" spans="1:65">
      <c r="A414" s="29"/>
      <c r="B414" s="3" t="s">
        <v>86</v>
      </c>
      <c r="C414" s="28"/>
      <c r="D414" s="13">
        <v>0.734342739638147</v>
      </c>
      <c r="E414" s="147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3"/>
    </row>
    <row r="415" spans="1:65">
      <c r="A415" s="29"/>
      <c r="B415" s="3" t="s">
        <v>274</v>
      </c>
      <c r="C415" s="28"/>
      <c r="D415" s="13">
        <v>0.40624999999999822</v>
      </c>
      <c r="E415" s="147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3"/>
    </row>
    <row r="416" spans="1:65">
      <c r="A416" s="29"/>
      <c r="B416" s="45" t="s">
        <v>275</v>
      </c>
      <c r="C416" s="46"/>
      <c r="D416" s="44" t="s">
        <v>276</v>
      </c>
      <c r="E416" s="147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3"/>
    </row>
    <row r="417" spans="1:65">
      <c r="B417" s="30"/>
      <c r="C417" s="20"/>
      <c r="D417" s="20"/>
      <c r="BM417" s="53"/>
    </row>
    <row r="418" spans="1:65" ht="15">
      <c r="B418" s="8" t="s">
        <v>573</v>
      </c>
      <c r="BM418" s="27" t="s">
        <v>66</v>
      </c>
    </row>
    <row r="419" spans="1:65" ht="15">
      <c r="A419" s="24" t="s">
        <v>11</v>
      </c>
      <c r="B419" s="18" t="s">
        <v>118</v>
      </c>
      <c r="C419" s="15" t="s">
        <v>119</v>
      </c>
      <c r="D419" s="16" t="s">
        <v>244</v>
      </c>
      <c r="E419" s="17" t="s">
        <v>244</v>
      </c>
      <c r="F419" s="17" t="s">
        <v>244</v>
      </c>
      <c r="G419" s="17" t="s">
        <v>244</v>
      </c>
      <c r="H419" s="17" t="s">
        <v>244</v>
      </c>
      <c r="I419" s="17" t="s">
        <v>244</v>
      </c>
      <c r="J419" s="17" t="s">
        <v>244</v>
      </c>
      <c r="K419" s="17" t="s">
        <v>244</v>
      </c>
      <c r="L419" s="17" t="s">
        <v>244</v>
      </c>
      <c r="M419" s="17" t="s">
        <v>244</v>
      </c>
      <c r="N419" s="17" t="s">
        <v>244</v>
      </c>
      <c r="O419" s="17" t="s">
        <v>244</v>
      </c>
      <c r="P419" s="147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7">
        <v>1</v>
      </c>
    </row>
    <row r="420" spans="1:65">
      <c r="A420" s="29"/>
      <c r="B420" s="19" t="s">
        <v>245</v>
      </c>
      <c r="C420" s="9" t="s">
        <v>245</v>
      </c>
      <c r="D420" s="145" t="s">
        <v>247</v>
      </c>
      <c r="E420" s="146" t="s">
        <v>287</v>
      </c>
      <c r="F420" s="146" t="s">
        <v>251</v>
      </c>
      <c r="G420" s="146" t="s">
        <v>252</v>
      </c>
      <c r="H420" s="146" t="s">
        <v>254</v>
      </c>
      <c r="I420" s="146" t="s">
        <v>256</v>
      </c>
      <c r="J420" s="146" t="s">
        <v>257</v>
      </c>
      <c r="K420" s="146" t="s">
        <v>260</v>
      </c>
      <c r="L420" s="146" t="s">
        <v>261</v>
      </c>
      <c r="M420" s="146" t="s">
        <v>262</v>
      </c>
      <c r="N420" s="146" t="s">
        <v>263</v>
      </c>
      <c r="O420" s="146" t="s">
        <v>290</v>
      </c>
      <c r="P420" s="147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7" t="s">
        <v>3</v>
      </c>
    </row>
    <row r="421" spans="1:65">
      <c r="A421" s="29"/>
      <c r="B421" s="19"/>
      <c r="C421" s="9"/>
      <c r="D421" s="10" t="s">
        <v>303</v>
      </c>
      <c r="E421" s="11" t="s">
        <v>103</v>
      </c>
      <c r="F421" s="11" t="s">
        <v>103</v>
      </c>
      <c r="G421" s="11" t="s">
        <v>99</v>
      </c>
      <c r="H421" s="11" t="s">
        <v>103</v>
      </c>
      <c r="I421" s="11" t="s">
        <v>303</v>
      </c>
      <c r="J421" s="11" t="s">
        <v>103</v>
      </c>
      <c r="K421" s="11" t="s">
        <v>103</v>
      </c>
      <c r="L421" s="11" t="s">
        <v>303</v>
      </c>
      <c r="M421" s="11" t="s">
        <v>100</v>
      </c>
      <c r="N421" s="11" t="s">
        <v>99</v>
      </c>
      <c r="O421" s="11" t="s">
        <v>303</v>
      </c>
      <c r="P421" s="147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7">
        <v>2</v>
      </c>
    </row>
    <row r="422" spans="1:65">
      <c r="A422" s="29"/>
      <c r="B422" s="19"/>
      <c r="C422" s="9"/>
      <c r="D422" s="25"/>
      <c r="E422" s="25"/>
      <c r="F422" s="25"/>
      <c r="G422" s="25"/>
      <c r="H422" s="25"/>
      <c r="I422" s="25"/>
      <c r="J422" s="25"/>
      <c r="K422" s="25"/>
      <c r="L422" s="25"/>
      <c r="M422" s="25"/>
      <c r="N422" s="25"/>
      <c r="O422" s="25"/>
      <c r="P422" s="147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7">
        <v>3</v>
      </c>
    </row>
    <row r="423" spans="1:65">
      <c r="A423" s="29"/>
      <c r="B423" s="18">
        <v>1</v>
      </c>
      <c r="C423" s="14">
        <v>1</v>
      </c>
      <c r="D423" s="141">
        <v>0.7</v>
      </c>
      <c r="E423" s="141" t="s">
        <v>109</v>
      </c>
      <c r="F423" s="21">
        <v>0.639199311654571</v>
      </c>
      <c r="G423" s="21">
        <v>0.79</v>
      </c>
      <c r="H423" s="21">
        <v>0.65</v>
      </c>
      <c r="I423" s="141">
        <v>0.7</v>
      </c>
      <c r="J423" s="21">
        <v>0.67</v>
      </c>
      <c r="K423" s="21">
        <v>0.66</v>
      </c>
      <c r="L423" s="21">
        <v>0.66</v>
      </c>
      <c r="M423" s="21">
        <v>0.72804133019978523</v>
      </c>
      <c r="N423" s="21">
        <v>0.76</v>
      </c>
      <c r="O423" s="21">
        <v>0.66</v>
      </c>
      <c r="P423" s="147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7">
        <v>1</v>
      </c>
    </row>
    <row r="424" spans="1:65">
      <c r="A424" s="29"/>
      <c r="B424" s="19">
        <v>1</v>
      </c>
      <c r="C424" s="9">
        <v>2</v>
      </c>
      <c r="D424" s="142">
        <v>0.7</v>
      </c>
      <c r="E424" s="142" t="s">
        <v>109</v>
      </c>
      <c r="F424" s="11">
        <v>0.63369842425870004</v>
      </c>
      <c r="G424" s="11">
        <v>0.83</v>
      </c>
      <c r="H424" s="11">
        <v>0.67</v>
      </c>
      <c r="I424" s="142">
        <v>0.7</v>
      </c>
      <c r="J424" s="11">
        <v>0.65</v>
      </c>
      <c r="K424" s="11">
        <v>0.65</v>
      </c>
      <c r="L424" s="11">
        <v>0.67</v>
      </c>
      <c r="M424" s="11">
        <v>0.71398644188945859</v>
      </c>
      <c r="N424" s="11">
        <v>0.75</v>
      </c>
      <c r="O424" s="11">
        <v>0.72</v>
      </c>
      <c r="P424" s="147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7" t="e">
        <v>#N/A</v>
      </c>
    </row>
    <row r="425" spans="1:65">
      <c r="A425" s="29"/>
      <c r="B425" s="19">
        <v>1</v>
      </c>
      <c r="C425" s="9">
        <v>3</v>
      </c>
      <c r="D425" s="142">
        <v>0.6</v>
      </c>
      <c r="E425" s="142" t="s">
        <v>109</v>
      </c>
      <c r="F425" s="11">
        <v>0.605761323837676</v>
      </c>
      <c r="G425" s="11">
        <v>0.52</v>
      </c>
      <c r="H425" s="11">
        <v>0.65</v>
      </c>
      <c r="I425" s="142">
        <v>0.7</v>
      </c>
      <c r="J425" s="11">
        <v>0.68</v>
      </c>
      <c r="K425" s="11">
        <v>0.67</v>
      </c>
      <c r="L425" s="11">
        <v>0.65</v>
      </c>
      <c r="M425" s="11">
        <v>0.71125239913920801</v>
      </c>
      <c r="N425" s="11">
        <v>0.76</v>
      </c>
      <c r="O425" s="11">
        <v>0.68</v>
      </c>
      <c r="P425" s="147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>
        <v>16</v>
      </c>
    </row>
    <row r="426" spans="1:65">
      <c r="A426" s="29"/>
      <c r="B426" s="19">
        <v>1</v>
      </c>
      <c r="C426" s="9">
        <v>4</v>
      </c>
      <c r="D426" s="142">
        <v>0.7</v>
      </c>
      <c r="E426" s="142" t="s">
        <v>109</v>
      </c>
      <c r="F426" s="11">
        <v>0.62041919896085096</v>
      </c>
      <c r="G426" s="11">
        <v>0.73</v>
      </c>
      <c r="H426" s="11">
        <v>0.68</v>
      </c>
      <c r="I426" s="142">
        <v>0.7</v>
      </c>
      <c r="J426" s="11">
        <v>0.66</v>
      </c>
      <c r="K426" s="11">
        <v>0.65</v>
      </c>
      <c r="L426" s="11">
        <v>0.67</v>
      </c>
      <c r="M426" s="11">
        <v>0.67441139061476896</v>
      </c>
      <c r="N426" s="11">
        <v>0.66</v>
      </c>
      <c r="O426" s="11">
        <v>0.69</v>
      </c>
      <c r="P426" s="147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7">
        <v>0.67601239508442523</v>
      </c>
    </row>
    <row r="427" spans="1:65">
      <c r="A427" s="29"/>
      <c r="B427" s="19">
        <v>1</v>
      </c>
      <c r="C427" s="9">
        <v>5</v>
      </c>
      <c r="D427" s="142">
        <v>0.6</v>
      </c>
      <c r="E427" s="142" t="s">
        <v>109</v>
      </c>
      <c r="F427" s="11">
        <v>0.61876399310220997</v>
      </c>
      <c r="G427" s="148">
        <v>0.9</v>
      </c>
      <c r="H427" s="11">
        <v>0.65</v>
      </c>
      <c r="I427" s="142">
        <v>0.7</v>
      </c>
      <c r="J427" s="11">
        <v>0.67</v>
      </c>
      <c r="K427" s="11">
        <v>0.64</v>
      </c>
      <c r="L427" s="11">
        <v>0.68</v>
      </c>
      <c r="M427" s="11">
        <v>0.68680361374054988</v>
      </c>
      <c r="N427" s="11">
        <v>0.73</v>
      </c>
      <c r="O427" s="11">
        <v>0.69</v>
      </c>
      <c r="P427" s="147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7">
        <v>96</v>
      </c>
    </row>
    <row r="428" spans="1:65">
      <c r="A428" s="29"/>
      <c r="B428" s="19">
        <v>1</v>
      </c>
      <c r="C428" s="9">
        <v>6</v>
      </c>
      <c r="D428" s="142">
        <v>0.7</v>
      </c>
      <c r="E428" s="142" t="s">
        <v>109</v>
      </c>
      <c r="F428" s="11">
        <v>0.64308313607453005</v>
      </c>
      <c r="G428" s="11">
        <v>0.57999999999999996</v>
      </c>
      <c r="H428" s="11">
        <v>0.72</v>
      </c>
      <c r="I428" s="142">
        <v>0.7</v>
      </c>
      <c r="J428" s="11">
        <v>0.68</v>
      </c>
      <c r="K428" s="11">
        <v>0.65</v>
      </c>
      <c r="L428" s="11">
        <v>0.66</v>
      </c>
      <c r="M428" s="11">
        <v>0.68924877108665061</v>
      </c>
      <c r="N428" s="11">
        <v>0.62</v>
      </c>
      <c r="O428" s="11">
        <v>0.74</v>
      </c>
      <c r="P428" s="147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53"/>
    </row>
    <row r="429" spans="1:65">
      <c r="A429" s="29"/>
      <c r="B429" s="20" t="s">
        <v>271</v>
      </c>
      <c r="C429" s="12"/>
      <c r="D429" s="22">
        <v>0.66666666666666663</v>
      </c>
      <c r="E429" s="22" t="s">
        <v>647</v>
      </c>
      <c r="F429" s="22">
        <v>0.62682089798142304</v>
      </c>
      <c r="G429" s="22">
        <v>0.72499999999999998</v>
      </c>
      <c r="H429" s="22">
        <v>0.67</v>
      </c>
      <c r="I429" s="22">
        <v>0.70000000000000007</v>
      </c>
      <c r="J429" s="22">
        <v>0.66833333333333333</v>
      </c>
      <c r="K429" s="22">
        <v>0.65333333333333332</v>
      </c>
      <c r="L429" s="22">
        <v>0.66500000000000004</v>
      </c>
      <c r="M429" s="22">
        <v>0.7006239911117369</v>
      </c>
      <c r="N429" s="22">
        <v>0.71333333333333337</v>
      </c>
      <c r="O429" s="22">
        <v>0.69666666666666666</v>
      </c>
      <c r="P429" s="147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3"/>
    </row>
    <row r="430" spans="1:65">
      <c r="A430" s="29"/>
      <c r="B430" s="3" t="s">
        <v>272</v>
      </c>
      <c r="C430" s="28"/>
      <c r="D430" s="11">
        <v>0.7</v>
      </c>
      <c r="E430" s="11" t="s">
        <v>647</v>
      </c>
      <c r="F430" s="11">
        <v>0.6270588116097755</v>
      </c>
      <c r="G430" s="11">
        <v>0.76</v>
      </c>
      <c r="H430" s="11">
        <v>0.66</v>
      </c>
      <c r="I430" s="11">
        <v>0.7</v>
      </c>
      <c r="J430" s="11">
        <v>0.67</v>
      </c>
      <c r="K430" s="11">
        <v>0.65</v>
      </c>
      <c r="L430" s="11">
        <v>0.66500000000000004</v>
      </c>
      <c r="M430" s="11">
        <v>0.70025058511292926</v>
      </c>
      <c r="N430" s="11">
        <v>0.74</v>
      </c>
      <c r="O430" s="11">
        <v>0.69</v>
      </c>
      <c r="P430" s="147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3"/>
    </row>
    <row r="431" spans="1:65">
      <c r="A431" s="29"/>
      <c r="B431" s="3" t="s">
        <v>273</v>
      </c>
      <c r="C431" s="28"/>
      <c r="D431" s="23">
        <v>5.1639777949432218E-2</v>
      </c>
      <c r="E431" s="23" t="s">
        <v>647</v>
      </c>
      <c r="F431" s="23">
        <v>1.4243503854415685E-2</v>
      </c>
      <c r="G431" s="23">
        <v>0.1476143624448519</v>
      </c>
      <c r="H431" s="23">
        <v>2.756809750418043E-2</v>
      </c>
      <c r="I431" s="23">
        <v>1.2161883888976234E-16</v>
      </c>
      <c r="J431" s="23">
        <v>1.1690451944500132E-2</v>
      </c>
      <c r="K431" s="23">
        <v>1.0327955589886455E-2</v>
      </c>
      <c r="L431" s="23">
        <v>1.0488088481701525E-2</v>
      </c>
      <c r="M431" s="23">
        <v>2.0252049361826355E-2</v>
      </c>
      <c r="N431" s="23">
        <v>5.9217114643206538E-2</v>
      </c>
      <c r="O431" s="23">
        <v>2.8751811537130415E-2</v>
      </c>
      <c r="P431" s="230"/>
      <c r="Q431" s="231"/>
      <c r="R431" s="231"/>
      <c r="S431" s="231"/>
      <c r="T431" s="231"/>
      <c r="U431" s="231"/>
      <c r="V431" s="231"/>
      <c r="W431" s="231"/>
      <c r="X431" s="231"/>
      <c r="Y431" s="231"/>
      <c r="Z431" s="231"/>
      <c r="AA431" s="231"/>
      <c r="AB431" s="231"/>
      <c r="AC431" s="231"/>
      <c r="AD431" s="231"/>
      <c r="AE431" s="231"/>
      <c r="AF431" s="231"/>
      <c r="AG431" s="231"/>
      <c r="AH431" s="231"/>
      <c r="AI431" s="231"/>
      <c r="AJ431" s="231"/>
      <c r="AK431" s="231"/>
      <c r="AL431" s="231"/>
      <c r="AM431" s="231"/>
      <c r="AN431" s="231"/>
      <c r="AO431" s="231"/>
      <c r="AP431" s="231"/>
      <c r="AQ431" s="231"/>
      <c r="AR431" s="231"/>
      <c r="AS431" s="231"/>
      <c r="AT431" s="231"/>
      <c r="AU431" s="231"/>
      <c r="AV431" s="231"/>
      <c r="AW431" s="231"/>
      <c r="AX431" s="231"/>
      <c r="AY431" s="231"/>
      <c r="AZ431" s="231"/>
      <c r="BA431" s="231"/>
      <c r="BB431" s="231"/>
      <c r="BC431" s="231"/>
      <c r="BD431" s="231"/>
      <c r="BE431" s="231"/>
      <c r="BF431" s="231"/>
      <c r="BG431" s="231"/>
      <c r="BH431" s="231"/>
      <c r="BI431" s="231"/>
      <c r="BJ431" s="231"/>
      <c r="BK431" s="231"/>
      <c r="BL431" s="231"/>
      <c r="BM431" s="54"/>
    </row>
    <row r="432" spans="1:65">
      <c r="A432" s="29"/>
      <c r="B432" s="3" t="s">
        <v>86</v>
      </c>
      <c r="C432" s="28"/>
      <c r="D432" s="13">
        <v>7.7459666924148338E-2</v>
      </c>
      <c r="E432" s="13" t="s">
        <v>647</v>
      </c>
      <c r="F432" s="13">
        <v>2.2723402969308495E-2</v>
      </c>
      <c r="G432" s="13">
        <v>0.20360601716531299</v>
      </c>
      <c r="H432" s="13">
        <v>4.114641418534392E-2</v>
      </c>
      <c r="I432" s="13">
        <v>1.7374119841394619E-16</v>
      </c>
      <c r="J432" s="13">
        <v>1.7491948046633614E-2</v>
      </c>
      <c r="K432" s="13">
        <v>1.5808095290642536E-2</v>
      </c>
      <c r="L432" s="13">
        <v>1.5771561626618833E-2</v>
      </c>
      <c r="M432" s="13">
        <v>2.8905732059918168E-2</v>
      </c>
      <c r="N432" s="13">
        <v>8.3014646696083924E-2</v>
      </c>
      <c r="O432" s="13">
        <v>4.1270542876263756E-2</v>
      </c>
      <c r="P432" s="147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3"/>
    </row>
    <row r="433" spans="1:65">
      <c r="A433" s="29"/>
      <c r="B433" s="3" t="s">
        <v>274</v>
      </c>
      <c r="C433" s="28"/>
      <c r="D433" s="13">
        <v>-1.382478854783642E-2</v>
      </c>
      <c r="E433" s="13" t="s">
        <v>647</v>
      </c>
      <c r="F433" s="13">
        <v>-7.2767152585802575E-2</v>
      </c>
      <c r="G433" s="13">
        <v>7.2465542454227982E-2</v>
      </c>
      <c r="H433" s="13">
        <v>-8.893912490575473E-3</v>
      </c>
      <c r="I433" s="13">
        <v>3.5483972024771937E-2</v>
      </c>
      <c r="J433" s="13">
        <v>-1.1359350519205891E-2</v>
      </c>
      <c r="K433" s="13">
        <v>-3.3548292776879651E-2</v>
      </c>
      <c r="L433" s="13">
        <v>-1.6290226576466726E-2</v>
      </c>
      <c r="M433" s="13">
        <v>3.640701887461395E-2</v>
      </c>
      <c r="N433" s="13">
        <v>5.520747625381528E-2</v>
      </c>
      <c r="O433" s="13">
        <v>3.0553095967511101E-2</v>
      </c>
      <c r="P433" s="147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3"/>
    </row>
    <row r="434" spans="1:65">
      <c r="A434" s="29"/>
      <c r="B434" s="45" t="s">
        <v>275</v>
      </c>
      <c r="C434" s="46"/>
      <c r="D434" s="44" t="s">
        <v>276</v>
      </c>
      <c r="E434" s="44">
        <v>8.84</v>
      </c>
      <c r="F434" s="44">
        <v>1.58</v>
      </c>
      <c r="G434" s="44">
        <v>1.1599999999999999</v>
      </c>
      <c r="H434" s="44">
        <v>0.37</v>
      </c>
      <c r="I434" s="44" t="s">
        <v>276</v>
      </c>
      <c r="J434" s="44">
        <v>0.42</v>
      </c>
      <c r="K434" s="44">
        <v>0.84</v>
      </c>
      <c r="L434" s="44">
        <v>0.51</v>
      </c>
      <c r="M434" s="44">
        <v>0.48</v>
      </c>
      <c r="N434" s="44">
        <v>0.84</v>
      </c>
      <c r="O434" s="44">
        <v>0.37</v>
      </c>
      <c r="P434" s="147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3"/>
    </row>
    <row r="435" spans="1:65">
      <c r="B435" s="30" t="s">
        <v>299</v>
      </c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BM435" s="53"/>
    </row>
    <row r="436" spans="1:65">
      <c r="BM436" s="53"/>
    </row>
    <row r="437" spans="1:65" ht="15">
      <c r="B437" s="8" t="s">
        <v>574</v>
      </c>
      <c r="BM437" s="27" t="s">
        <v>66</v>
      </c>
    </row>
    <row r="438" spans="1:65" ht="15">
      <c r="A438" s="24" t="s">
        <v>14</v>
      </c>
      <c r="B438" s="18" t="s">
        <v>118</v>
      </c>
      <c r="C438" s="15" t="s">
        <v>119</v>
      </c>
      <c r="D438" s="16" t="s">
        <v>244</v>
      </c>
      <c r="E438" s="17" t="s">
        <v>244</v>
      </c>
      <c r="F438" s="17" t="s">
        <v>244</v>
      </c>
      <c r="G438" s="17" t="s">
        <v>244</v>
      </c>
      <c r="H438" s="17" t="s">
        <v>244</v>
      </c>
      <c r="I438" s="17" t="s">
        <v>244</v>
      </c>
      <c r="J438" s="17" t="s">
        <v>244</v>
      </c>
      <c r="K438" s="17" t="s">
        <v>244</v>
      </c>
      <c r="L438" s="147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7">
        <v>1</v>
      </c>
    </row>
    <row r="439" spans="1:65">
      <c r="A439" s="29"/>
      <c r="B439" s="19" t="s">
        <v>245</v>
      </c>
      <c r="C439" s="9" t="s">
        <v>245</v>
      </c>
      <c r="D439" s="145" t="s">
        <v>247</v>
      </c>
      <c r="E439" s="146" t="s">
        <v>249</v>
      </c>
      <c r="F439" s="146" t="s">
        <v>254</v>
      </c>
      <c r="G439" s="146" t="s">
        <v>257</v>
      </c>
      <c r="H439" s="146" t="s">
        <v>260</v>
      </c>
      <c r="I439" s="146" t="s">
        <v>261</v>
      </c>
      <c r="J439" s="146" t="s">
        <v>288</v>
      </c>
      <c r="K439" s="146" t="s">
        <v>290</v>
      </c>
      <c r="L439" s="147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7" t="s">
        <v>3</v>
      </c>
    </row>
    <row r="440" spans="1:65">
      <c r="A440" s="29"/>
      <c r="B440" s="19"/>
      <c r="C440" s="9"/>
      <c r="D440" s="10" t="s">
        <v>303</v>
      </c>
      <c r="E440" s="11" t="s">
        <v>103</v>
      </c>
      <c r="F440" s="11" t="s">
        <v>103</v>
      </c>
      <c r="G440" s="11" t="s">
        <v>103</v>
      </c>
      <c r="H440" s="11" t="s">
        <v>103</v>
      </c>
      <c r="I440" s="11" t="s">
        <v>303</v>
      </c>
      <c r="J440" s="11" t="s">
        <v>103</v>
      </c>
      <c r="K440" s="11" t="s">
        <v>303</v>
      </c>
      <c r="L440" s="147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7">
        <v>2</v>
      </c>
    </row>
    <row r="441" spans="1:65">
      <c r="A441" s="29"/>
      <c r="B441" s="19"/>
      <c r="C441" s="9"/>
      <c r="D441" s="25"/>
      <c r="E441" s="25"/>
      <c r="F441" s="25"/>
      <c r="G441" s="25"/>
      <c r="H441" s="25"/>
      <c r="I441" s="25"/>
      <c r="J441" s="25"/>
      <c r="K441" s="25"/>
      <c r="L441" s="147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7">
        <v>2</v>
      </c>
    </row>
    <row r="442" spans="1:65">
      <c r="A442" s="29"/>
      <c r="B442" s="18">
        <v>1</v>
      </c>
      <c r="C442" s="14">
        <v>1</v>
      </c>
      <c r="D442" s="21" t="s">
        <v>97</v>
      </c>
      <c r="E442" s="21" t="s">
        <v>111</v>
      </c>
      <c r="F442" s="21" t="s">
        <v>97</v>
      </c>
      <c r="G442" s="21" t="s">
        <v>97</v>
      </c>
      <c r="H442" s="21" t="s">
        <v>97</v>
      </c>
      <c r="I442" s="21" t="s">
        <v>297</v>
      </c>
      <c r="J442" s="21" t="s">
        <v>111</v>
      </c>
      <c r="K442" s="21" t="s">
        <v>97</v>
      </c>
      <c r="L442" s="147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7">
        <v>1</v>
      </c>
    </row>
    <row r="443" spans="1:65">
      <c r="A443" s="29"/>
      <c r="B443" s="19">
        <v>1</v>
      </c>
      <c r="C443" s="9">
        <v>2</v>
      </c>
      <c r="D443" s="11" t="s">
        <v>97</v>
      </c>
      <c r="E443" s="11" t="s">
        <v>111</v>
      </c>
      <c r="F443" s="11" t="s">
        <v>97</v>
      </c>
      <c r="G443" s="11" t="s">
        <v>97</v>
      </c>
      <c r="H443" s="11" t="s">
        <v>97</v>
      </c>
      <c r="I443" s="11" t="s">
        <v>297</v>
      </c>
      <c r="J443" s="11" t="s">
        <v>111</v>
      </c>
      <c r="K443" s="11" t="s">
        <v>97</v>
      </c>
      <c r="L443" s="147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7" t="e">
        <v>#N/A</v>
      </c>
    </row>
    <row r="444" spans="1:65">
      <c r="A444" s="29"/>
      <c r="B444" s="19">
        <v>1</v>
      </c>
      <c r="C444" s="9">
        <v>3</v>
      </c>
      <c r="D444" s="11" t="s">
        <v>97</v>
      </c>
      <c r="E444" s="11" t="s">
        <v>111</v>
      </c>
      <c r="F444" s="11" t="s">
        <v>97</v>
      </c>
      <c r="G444" s="11" t="s">
        <v>97</v>
      </c>
      <c r="H444" s="11" t="s">
        <v>97</v>
      </c>
      <c r="I444" s="11" t="s">
        <v>297</v>
      </c>
      <c r="J444" s="11" t="s">
        <v>111</v>
      </c>
      <c r="K444" s="11" t="s">
        <v>97</v>
      </c>
      <c r="L444" s="147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7">
        <v>16</v>
      </c>
    </row>
    <row r="445" spans="1:65">
      <c r="A445" s="29"/>
      <c r="B445" s="19">
        <v>1</v>
      </c>
      <c r="C445" s="9">
        <v>4</v>
      </c>
      <c r="D445" s="11" t="s">
        <v>97</v>
      </c>
      <c r="E445" s="11" t="s">
        <v>111</v>
      </c>
      <c r="F445" s="11" t="s">
        <v>97</v>
      </c>
      <c r="G445" s="11" t="s">
        <v>97</v>
      </c>
      <c r="H445" s="11" t="s">
        <v>97</v>
      </c>
      <c r="I445" s="11" t="s">
        <v>297</v>
      </c>
      <c r="J445" s="11" t="s">
        <v>111</v>
      </c>
      <c r="K445" s="11" t="s">
        <v>97</v>
      </c>
      <c r="L445" s="147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7" t="s">
        <v>97</v>
      </c>
    </row>
    <row r="446" spans="1:65">
      <c r="A446" s="29"/>
      <c r="B446" s="19">
        <v>1</v>
      </c>
      <c r="C446" s="9">
        <v>5</v>
      </c>
      <c r="D446" s="11" t="s">
        <v>97</v>
      </c>
      <c r="E446" s="11" t="s">
        <v>111</v>
      </c>
      <c r="F446" s="11" t="s">
        <v>97</v>
      </c>
      <c r="G446" s="11" t="s">
        <v>97</v>
      </c>
      <c r="H446" s="11" t="s">
        <v>97</v>
      </c>
      <c r="I446" s="11" t="s">
        <v>297</v>
      </c>
      <c r="J446" s="11" t="s">
        <v>111</v>
      </c>
      <c r="K446" s="11" t="s">
        <v>97</v>
      </c>
      <c r="L446" s="147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7">
        <v>97</v>
      </c>
    </row>
    <row r="447" spans="1:65">
      <c r="A447" s="29"/>
      <c r="B447" s="19">
        <v>1</v>
      </c>
      <c r="C447" s="9">
        <v>6</v>
      </c>
      <c r="D447" s="11" t="s">
        <v>97</v>
      </c>
      <c r="E447" s="11" t="s">
        <v>111</v>
      </c>
      <c r="F447" s="11" t="s">
        <v>97</v>
      </c>
      <c r="G447" s="11" t="s">
        <v>97</v>
      </c>
      <c r="H447" s="11" t="s">
        <v>97</v>
      </c>
      <c r="I447" s="11" t="s">
        <v>297</v>
      </c>
      <c r="J447" s="11" t="s">
        <v>111</v>
      </c>
      <c r="K447" s="11" t="s">
        <v>97</v>
      </c>
      <c r="L447" s="147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3"/>
    </row>
    <row r="448" spans="1:65">
      <c r="A448" s="29"/>
      <c r="B448" s="20" t="s">
        <v>271</v>
      </c>
      <c r="C448" s="12"/>
      <c r="D448" s="22" t="s">
        <v>647</v>
      </c>
      <c r="E448" s="22" t="s">
        <v>647</v>
      </c>
      <c r="F448" s="22" t="s">
        <v>647</v>
      </c>
      <c r="G448" s="22" t="s">
        <v>647</v>
      </c>
      <c r="H448" s="22" t="s">
        <v>647</v>
      </c>
      <c r="I448" s="22" t="s">
        <v>647</v>
      </c>
      <c r="J448" s="22" t="s">
        <v>647</v>
      </c>
      <c r="K448" s="22" t="s">
        <v>647</v>
      </c>
      <c r="L448" s="147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3"/>
    </row>
    <row r="449" spans="1:65">
      <c r="A449" s="29"/>
      <c r="B449" s="3" t="s">
        <v>272</v>
      </c>
      <c r="C449" s="28"/>
      <c r="D449" s="11" t="s">
        <v>647</v>
      </c>
      <c r="E449" s="11" t="s">
        <v>647</v>
      </c>
      <c r="F449" s="11" t="s">
        <v>647</v>
      </c>
      <c r="G449" s="11" t="s">
        <v>647</v>
      </c>
      <c r="H449" s="11" t="s">
        <v>647</v>
      </c>
      <c r="I449" s="11" t="s">
        <v>647</v>
      </c>
      <c r="J449" s="11" t="s">
        <v>647</v>
      </c>
      <c r="K449" s="11" t="s">
        <v>647</v>
      </c>
      <c r="L449" s="147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3"/>
    </row>
    <row r="450" spans="1:65">
      <c r="A450" s="29"/>
      <c r="B450" s="3" t="s">
        <v>273</v>
      </c>
      <c r="C450" s="28"/>
      <c r="D450" s="23" t="s">
        <v>647</v>
      </c>
      <c r="E450" s="23" t="s">
        <v>647</v>
      </c>
      <c r="F450" s="23" t="s">
        <v>647</v>
      </c>
      <c r="G450" s="23" t="s">
        <v>647</v>
      </c>
      <c r="H450" s="23" t="s">
        <v>647</v>
      </c>
      <c r="I450" s="23" t="s">
        <v>647</v>
      </c>
      <c r="J450" s="23" t="s">
        <v>647</v>
      </c>
      <c r="K450" s="23" t="s">
        <v>647</v>
      </c>
      <c r="L450" s="147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3"/>
    </row>
    <row r="451" spans="1:65">
      <c r="A451" s="29"/>
      <c r="B451" s="3" t="s">
        <v>86</v>
      </c>
      <c r="C451" s="28"/>
      <c r="D451" s="13" t="s">
        <v>647</v>
      </c>
      <c r="E451" s="13" t="s">
        <v>647</v>
      </c>
      <c r="F451" s="13" t="s">
        <v>647</v>
      </c>
      <c r="G451" s="13" t="s">
        <v>647</v>
      </c>
      <c r="H451" s="13" t="s">
        <v>647</v>
      </c>
      <c r="I451" s="13" t="s">
        <v>647</v>
      </c>
      <c r="J451" s="13" t="s">
        <v>647</v>
      </c>
      <c r="K451" s="13" t="s">
        <v>647</v>
      </c>
      <c r="L451" s="147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3"/>
    </row>
    <row r="452" spans="1:65">
      <c r="A452" s="29"/>
      <c r="B452" s="3" t="s">
        <v>274</v>
      </c>
      <c r="C452" s="28"/>
      <c r="D452" s="13" t="s">
        <v>647</v>
      </c>
      <c r="E452" s="13" t="s">
        <v>647</v>
      </c>
      <c r="F452" s="13" t="s">
        <v>647</v>
      </c>
      <c r="G452" s="13" t="s">
        <v>647</v>
      </c>
      <c r="H452" s="13" t="s">
        <v>647</v>
      </c>
      <c r="I452" s="13" t="s">
        <v>647</v>
      </c>
      <c r="J452" s="13" t="s">
        <v>647</v>
      </c>
      <c r="K452" s="13" t="s">
        <v>647</v>
      </c>
      <c r="L452" s="147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3"/>
    </row>
    <row r="453" spans="1:65">
      <c r="A453" s="29"/>
      <c r="B453" s="45" t="s">
        <v>275</v>
      </c>
      <c r="C453" s="46"/>
      <c r="D453" s="44" t="s">
        <v>276</v>
      </c>
      <c r="E453" s="44" t="s">
        <v>276</v>
      </c>
      <c r="F453" s="44" t="s">
        <v>276</v>
      </c>
      <c r="G453" s="44" t="s">
        <v>276</v>
      </c>
      <c r="H453" s="44" t="s">
        <v>276</v>
      </c>
      <c r="I453" s="44" t="s">
        <v>276</v>
      </c>
      <c r="J453" s="44" t="s">
        <v>276</v>
      </c>
      <c r="K453" s="44" t="s">
        <v>276</v>
      </c>
      <c r="L453" s="147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3"/>
    </row>
    <row r="454" spans="1:65">
      <c r="B454" s="30"/>
      <c r="C454" s="20"/>
      <c r="D454" s="20"/>
      <c r="E454" s="20"/>
      <c r="F454" s="20"/>
      <c r="G454" s="20"/>
      <c r="H454" s="20"/>
      <c r="I454" s="20"/>
      <c r="J454" s="20"/>
      <c r="K454" s="20"/>
      <c r="BM454" s="53"/>
    </row>
    <row r="455" spans="1:65" ht="19.5">
      <c r="B455" s="8" t="s">
        <v>575</v>
      </c>
      <c r="BM455" s="27" t="s">
        <v>66</v>
      </c>
    </row>
    <row r="456" spans="1:65" ht="19.5">
      <c r="A456" s="24" t="s">
        <v>317</v>
      </c>
      <c r="B456" s="18" t="s">
        <v>118</v>
      </c>
      <c r="C456" s="15" t="s">
        <v>119</v>
      </c>
      <c r="D456" s="16" t="s">
        <v>244</v>
      </c>
      <c r="E456" s="17" t="s">
        <v>244</v>
      </c>
      <c r="F456" s="17" t="s">
        <v>244</v>
      </c>
      <c r="G456" s="17" t="s">
        <v>244</v>
      </c>
      <c r="H456" s="17" t="s">
        <v>244</v>
      </c>
      <c r="I456" s="17" t="s">
        <v>244</v>
      </c>
      <c r="J456" s="17" t="s">
        <v>244</v>
      </c>
      <c r="K456" s="17" t="s">
        <v>244</v>
      </c>
      <c r="L456" s="17" t="s">
        <v>244</v>
      </c>
      <c r="M456" s="17" t="s">
        <v>244</v>
      </c>
      <c r="N456" s="17" t="s">
        <v>244</v>
      </c>
      <c r="O456" s="17" t="s">
        <v>244</v>
      </c>
      <c r="P456" s="17" t="s">
        <v>244</v>
      </c>
      <c r="Q456" s="17" t="s">
        <v>244</v>
      </c>
      <c r="R456" s="17" t="s">
        <v>244</v>
      </c>
      <c r="S456" s="17" t="s">
        <v>244</v>
      </c>
      <c r="T456" s="17" t="s">
        <v>244</v>
      </c>
      <c r="U456" s="17" t="s">
        <v>244</v>
      </c>
      <c r="V456" s="147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7">
        <v>1</v>
      </c>
    </row>
    <row r="457" spans="1:65">
      <c r="A457" s="29"/>
      <c r="B457" s="19" t="s">
        <v>245</v>
      </c>
      <c r="C457" s="9" t="s">
        <v>245</v>
      </c>
      <c r="D457" s="145" t="s">
        <v>247</v>
      </c>
      <c r="E457" s="146" t="s">
        <v>248</v>
      </c>
      <c r="F457" s="146" t="s">
        <v>249</v>
      </c>
      <c r="G457" s="146" t="s">
        <v>250</v>
      </c>
      <c r="H457" s="146" t="s">
        <v>287</v>
      </c>
      <c r="I457" s="146" t="s">
        <v>252</v>
      </c>
      <c r="J457" s="146" t="s">
        <v>253</v>
      </c>
      <c r="K457" s="146" t="s">
        <v>254</v>
      </c>
      <c r="L457" s="146" t="s">
        <v>255</v>
      </c>
      <c r="M457" s="146" t="s">
        <v>257</v>
      </c>
      <c r="N457" s="146" t="s">
        <v>258</v>
      </c>
      <c r="O457" s="146" t="s">
        <v>260</v>
      </c>
      <c r="P457" s="146" t="s">
        <v>261</v>
      </c>
      <c r="Q457" s="146" t="s">
        <v>262</v>
      </c>
      <c r="R457" s="146" t="s">
        <v>263</v>
      </c>
      <c r="S457" s="146" t="s">
        <v>288</v>
      </c>
      <c r="T457" s="146" t="s">
        <v>290</v>
      </c>
      <c r="U457" s="146" t="s">
        <v>264</v>
      </c>
      <c r="V457" s="147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7" t="s">
        <v>1</v>
      </c>
    </row>
    <row r="458" spans="1:65">
      <c r="A458" s="29"/>
      <c r="B458" s="19"/>
      <c r="C458" s="9"/>
      <c r="D458" s="10" t="s">
        <v>303</v>
      </c>
      <c r="E458" s="11" t="s">
        <v>104</v>
      </c>
      <c r="F458" s="11" t="s">
        <v>104</v>
      </c>
      <c r="G458" s="11" t="s">
        <v>104</v>
      </c>
      <c r="H458" s="11" t="s">
        <v>103</v>
      </c>
      <c r="I458" s="11" t="s">
        <v>103</v>
      </c>
      <c r="J458" s="11" t="s">
        <v>104</v>
      </c>
      <c r="K458" s="11" t="s">
        <v>103</v>
      </c>
      <c r="L458" s="11" t="s">
        <v>104</v>
      </c>
      <c r="M458" s="11" t="s">
        <v>104</v>
      </c>
      <c r="N458" s="11" t="s">
        <v>104</v>
      </c>
      <c r="O458" s="11" t="s">
        <v>104</v>
      </c>
      <c r="P458" s="11" t="s">
        <v>303</v>
      </c>
      <c r="Q458" s="11" t="s">
        <v>100</v>
      </c>
      <c r="R458" s="11" t="s">
        <v>99</v>
      </c>
      <c r="S458" s="11" t="s">
        <v>104</v>
      </c>
      <c r="T458" s="11" t="s">
        <v>303</v>
      </c>
      <c r="U458" s="11" t="s">
        <v>104</v>
      </c>
      <c r="V458" s="147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7">
        <v>2</v>
      </c>
    </row>
    <row r="459" spans="1:65">
      <c r="A459" s="29"/>
      <c r="B459" s="19"/>
      <c r="C459" s="9"/>
      <c r="D459" s="25"/>
      <c r="E459" s="25"/>
      <c r="F459" s="25"/>
      <c r="G459" s="25"/>
      <c r="H459" s="25"/>
      <c r="I459" s="25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147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7">
        <v>3</v>
      </c>
    </row>
    <row r="460" spans="1:65">
      <c r="A460" s="29"/>
      <c r="B460" s="18">
        <v>1</v>
      </c>
      <c r="C460" s="14">
        <v>1</v>
      </c>
      <c r="D460" s="21">
        <v>1.81</v>
      </c>
      <c r="E460" s="21">
        <v>1.8000000000000003</v>
      </c>
      <c r="F460" s="21">
        <v>1.7470000000000001</v>
      </c>
      <c r="G460" s="21">
        <v>1.78</v>
      </c>
      <c r="H460" s="21">
        <v>1.6933100000000001</v>
      </c>
      <c r="I460" s="21">
        <v>1.867</v>
      </c>
      <c r="J460" s="21">
        <v>1.78</v>
      </c>
      <c r="K460" s="21">
        <v>1.6627099999999999</v>
      </c>
      <c r="L460" s="21">
        <v>1.8000000000000003</v>
      </c>
      <c r="M460" s="143">
        <v>1.57</v>
      </c>
      <c r="N460" s="21">
        <v>1.76</v>
      </c>
      <c r="O460" s="21">
        <v>1.81</v>
      </c>
      <c r="P460" s="21">
        <v>1.8500000000000003</v>
      </c>
      <c r="Q460" s="21">
        <v>1.747116618</v>
      </c>
      <c r="R460" s="21">
        <v>1.76</v>
      </c>
      <c r="S460" s="21">
        <v>1.8555566219999999</v>
      </c>
      <c r="T460" s="21">
        <v>1.7110000000000001</v>
      </c>
      <c r="U460" s="21">
        <v>1.7744</v>
      </c>
      <c r="V460" s="147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7">
        <v>1</v>
      </c>
    </row>
    <row r="461" spans="1:65">
      <c r="A461" s="29"/>
      <c r="B461" s="19">
        <v>1</v>
      </c>
      <c r="C461" s="9">
        <v>2</v>
      </c>
      <c r="D461" s="11">
        <v>1.81</v>
      </c>
      <c r="E461" s="11">
        <v>1.86</v>
      </c>
      <c r="F461" s="11">
        <v>1.7709999999999999</v>
      </c>
      <c r="G461" s="11">
        <v>1.76</v>
      </c>
      <c r="H461" s="11">
        <v>1.70174</v>
      </c>
      <c r="I461" s="11">
        <v>1.7230000000000001</v>
      </c>
      <c r="J461" s="11">
        <v>1.78</v>
      </c>
      <c r="K461" s="11">
        <v>1.6857200000000001</v>
      </c>
      <c r="L461" s="11">
        <v>1.78</v>
      </c>
      <c r="M461" s="11">
        <v>1.69</v>
      </c>
      <c r="N461" s="11">
        <v>1.81</v>
      </c>
      <c r="O461" s="11">
        <v>1.81</v>
      </c>
      <c r="P461" s="11">
        <v>1.87</v>
      </c>
      <c r="Q461" s="11">
        <v>1.724944622</v>
      </c>
      <c r="R461" s="11">
        <v>1.77</v>
      </c>
      <c r="S461" s="11">
        <v>1.8234879639999999</v>
      </c>
      <c r="T461" s="11">
        <v>1.7589999999999999</v>
      </c>
      <c r="U461" s="11">
        <v>1.8346</v>
      </c>
      <c r="V461" s="147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7" t="e">
        <v>#N/A</v>
      </c>
    </row>
    <row r="462" spans="1:65">
      <c r="A462" s="29"/>
      <c r="B462" s="19">
        <v>1</v>
      </c>
      <c r="C462" s="9">
        <v>3</v>
      </c>
      <c r="D462" s="11">
        <v>1.81</v>
      </c>
      <c r="E462" s="11">
        <v>1.66</v>
      </c>
      <c r="F462" s="11">
        <v>1.7949999999999999</v>
      </c>
      <c r="G462" s="11">
        <v>1.77</v>
      </c>
      <c r="H462" s="11">
        <v>1.7237800000000001</v>
      </c>
      <c r="I462" s="11">
        <v>1.7350000000000001</v>
      </c>
      <c r="J462" s="11">
        <v>1.78</v>
      </c>
      <c r="K462" s="11">
        <v>1.67211</v>
      </c>
      <c r="L462" s="11">
        <v>1.78</v>
      </c>
      <c r="M462" s="11">
        <v>1.69</v>
      </c>
      <c r="N462" s="11">
        <v>1.81</v>
      </c>
      <c r="O462" s="11">
        <v>1.81</v>
      </c>
      <c r="P462" s="11">
        <v>1.87</v>
      </c>
      <c r="Q462" s="11">
        <v>1.7796725250000001</v>
      </c>
      <c r="R462" s="11">
        <v>1.73</v>
      </c>
      <c r="S462" s="11">
        <v>1.801219949</v>
      </c>
      <c r="T462" s="11">
        <v>1.7110000000000001</v>
      </c>
      <c r="U462" s="11">
        <v>1.7431000000000001</v>
      </c>
      <c r="V462" s="147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7">
        <v>16</v>
      </c>
    </row>
    <row r="463" spans="1:65">
      <c r="A463" s="29"/>
      <c r="B463" s="19">
        <v>1</v>
      </c>
      <c r="C463" s="9">
        <v>4</v>
      </c>
      <c r="D463" s="11">
        <v>1.81</v>
      </c>
      <c r="E463" s="11">
        <v>1.72</v>
      </c>
      <c r="F463" s="11">
        <v>1.7709999999999999</v>
      </c>
      <c r="G463" s="11">
        <v>1.78</v>
      </c>
      <c r="H463" s="11">
        <v>1.7294400000000001</v>
      </c>
      <c r="I463" s="11">
        <v>1.831</v>
      </c>
      <c r="J463" s="11">
        <v>1.8000000000000003</v>
      </c>
      <c r="K463" s="11">
        <v>1.69198</v>
      </c>
      <c r="L463" s="11">
        <v>1.78</v>
      </c>
      <c r="M463" s="11">
        <v>1.69</v>
      </c>
      <c r="N463" s="11">
        <v>1.8500000000000003</v>
      </c>
      <c r="O463" s="11">
        <v>1.81</v>
      </c>
      <c r="P463" s="11">
        <v>1.8399999999999999</v>
      </c>
      <c r="Q463" s="11">
        <v>1.746155661</v>
      </c>
      <c r="R463" s="11">
        <v>1.7500000000000002</v>
      </c>
      <c r="S463" s="11">
        <v>1.797059331</v>
      </c>
      <c r="T463" s="11">
        <v>1.7110000000000001</v>
      </c>
      <c r="U463" s="11">
        <v>1.6960999999999999</v>
      </c>
      <c r="V463" s="147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7">
        <v>1.7678086818861616</v>
      </c>
    </row>
    <row r="464" spans="1:65">
      <c r="A464" s="29"/>
      <c r="B464" s="19">
        <v>1</v>
      </c>
      <c r="C464" s="9">
        <v>5</v>
      </c>
      <c r="D464" s="11">
        <v>1.81</v>
      </c>
      <c r="E464" s="11">
        <v>1.68</v>
      </c>
      <c r="F464" s="11">
        <v>1.7709999999999999</v>
      </c>
      <c r="G464" s="11">
        <v>1.77</v>
      </c>
      <c r="H464" s="11">
        <v>1.77474</v>
      </c>
      <c r="I464" s="11">
        <v>1.7470000000000001</v>
      </c>
      <c r="J464" s="11">
        <v>1.7399999999999998</v>
      </c>
      <c r="K464" s="11">
        <v>1.7031799999999999</v>
      </c>
      <c r="L464" s="11">
        <v>1.78</v>
      </c>
      <c r="M464" s="11">
        <v>1.69</v>
      </c>
      <c r="N464" s="11">
        <v>1.7500000000000002</v>
      </c>
      <c r="O464" s="11">
        <v>1.81</v>
      </c>
      <c r="P464" s="11">
        <v>1.82</v>
      </c>
      <c r="Q464" s="11">
        <v>1.7932667280000001</v>
      </c>
      <c r="R464" s="11">
        <v>1.77</v>
      </c>
      <c r="S464" s="11">
        <v>1.8147958289999999</v>
      </c>
      <c r="T464" s="11">
        <v>1.698</v>
      </c>
      <c r="U464" s="11">
        <v>1.8286</v>
      </c>
      <c r="V464" s="147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7">
        <v>98</v>
      </c>
    </row>
    <row r="465" spans="1:65">
      <c r="A465" s="29"/>
      <c r="B465" s="19">
        <v>1</v>
      </c>
      <c r="C465" s="9">
        <v>6</v>
      </c>
      <c r="D465" s="11">
        <v>1.81</v>
      </c>
      <c r="E465" s="11">
        <v>1.6500000000000001</v>
      </c>
      <c r="F465" s="11">
        <v>1.7110000000000001</v>
      </c>
      <c r="G465" s="11">
        <v>1.76</v>
      </c>
      <c r="H465" s="11">
        <v>1.7736499999999999</v>
      </c>
      <c r="I465" s="11">
        <v>1.867</v>
      </c>
      <c r="J465" s="11">
        <v>1.72</v>
      </c>
      <c r="K465" s="11">
        <v>1.6705399999999999</v>
      </c>
      <c r="L465" s="11">
        <v>1.69</v>
      </c>
      <c r="M465" s="11">
        <v>1.81</v>
      </c>
      <c r="N465" s="11">
        <v>1.7500000000000002</v>
      </c>
      <c r="O465" s="11">
        <v>1.81</v>
      </c>
      <c r="P465" s="11">
        <v>1.8500000000000003</v>
      </c>
      <c r="Q465" s="11">
        <v>1.8214029869999999</v>
      </c>
      <c r="R465" s="11">
        <v>1.8000000000000003</v>
      </c>
      <c r="S465" s="11">
        <v>1.8453064669999999</v>
      </c>
      <c r="T465" s="11">
        <v>1.7350000000000001</v>
      </c>
      <c r="U465" s="11">
        <v>1.8008999999999999</v>
      </c>
      <c r="V465" s="147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3"/>
    </row>
    <row r="466" spans="1:65">
      <c r="A466" s="29"/>
      <c r="B466" s="20" t="s">
        <v>271</v>
      </c>
      <c r="C466" s="12"/>
      <c r="D466" s="22">
        <v>1.8100000000000003</v>
      </c>
      <c r="E466" s="22">
        <v>1.7283333333333335</v>
      </c>
      <c r="F466" s="22">
        <v>1.7610000000000001</v>
      </c>
      <c r="G466" s="22">
        <v>1.7700000000000002</v>
      </c>
      <c r="H466" s="22">
        <v>1.7327766666666669</v>
      </c>
      <c r="I466" s="22">
        <v>1.7949999999999999</v>
      </c>
      <c r="J466" s="22">
        <v>1.7666666666666668</v>
      </c>
      <c r="K466" s="22">
        <v>1.6810400000000001</v>
      </c>
      <c r="L466" s="22">
        <v>1.7683333333333333</v>
      </c>
      <c r="M466" s="22">
        <v>1.6899999999999997</v>
      </c>
      <c r="N466" s="22">
        <v>1.7883333333333338</v>
      </c>
      <c r="O466" s="22">
        <v>1.8100000000000003</v>
      </c>
      <c r="P466" s="22">
        <v>1.8499999999999999</v>
      </c>
      <c r="Q466" s="22">
        <v>1.7687598568333336</v>
      </c>
      <c r="R466" s="22">
        <v>1.7633333333333334</v>
      </c>
      <c r="S466" s="22">
        <v>1.8229043603333333</v>
      </c>
      <c r="T466" s="22">
        <v>1.7208333333333332</v>
      </c>
      <c r="U466" s="22">
        <v>1.7796166666666666</v>
      </c>
      <c r="V466" s="147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3"/>
    </row>
    <row r="467" spans="1:65">
      <c r="A467" s="29"/>
      <c r="B467" s="3" t="s">
        <v>272</v>
      </c>
      <c r="C467" s="28"/>
      <c r="D467" s="11">
        <v>1.81</v>
      </c>
      <c r="E467" s="11">
        <v>1.7</v>
      </c>
      <c r="F467" s="11">
        <v>1.7709999999999999</v>
      </c>
      <c r="G467" s="11">
        <v>1.77</v>
      </c>
      <c r="H467" s="11">
        <v>1.72661</v>
      </c>
      <c r="I467" s="11">
        <v>1.7890000000000001</v>
      </c>
      <c r="J467" s="11">
        <v>1.78</v>
      </c>
      <c r="K467" s="11">
        <v>1.6789149999999999</v>
      </c>
      <c r="L467" s="11">
        <v>1.78</v>
      </c>
      <c r="M467" s="11">
        <v>1.69</v>
      </c>
      <c r="N467" s="11">
        <v>1.7850000000000001</v>
      </c>
      <c r="O467" s="11">
        <v>1.81</v>
      </c>
      <c r="P467" s="11">
        <v>1.8500000000000003</v>
      </c>
      <c r="Q467" s="11">
        <v>1.7633945715000001</v>
      </c>
      <c r="R467" s="11">
        <v>1.7650000000000001</v>
      </c>
      <c r="S467" s="11">
        <v>1.8191418964999999</v>
      </c>
      <c r="T467" s="11">
        <v>1.7110000000000001</v>
      </c>
      <c r="U467" s="11">
        <v>1.78765</v>
      </c>
      <c r="V467" s="147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3"/>
    </row>
    <row r="468" spans="1:65">
      <c r="A468" s="29"/>
      <c r="B468" s="3" t="s">
        <v>273</v>
      </c>
      <c r="C468" s="28"/>
      <c r="D468" s="23">
        <v>2.4323767777952469E-16</v>
      </c>
      <c r="E468" s="23">
        <v>8.4478794183313707E-2</v>
      </c>
      <c r="F468" s="23">
        <v>2.8816661846924527E-2</v>
      </c>
      <c r="G468" s="23">
        <v>8.9442719099991665E-3</v>
      </c>
      <c r="H468" s="23">
        <v>3.4769286829997872E-2</v>
      </c>
      <c r="I468" s="23">
        <v>6.7456652748264873E-2</v>
      </c>
      <c r="J468" s="23">
        <v>3.0110906108363356E-2</v>
      </c>
      <c r="K468" s="23">
        <v>1.5216763124922485E-2</v>
      </c>
      <c r="L468" s="23">
        <v>3.9200340134578834E-2</v>
      </c>
      <c r="M468" s="23">
        <v>7.5894663844041102E-2</v>
      </c>
      <c r="N468" s="23">
        <v>4.1190613817551541E-2</v>
      </c>
      <c r="O468" s="23">
        <v>2.4323767777952469E-16</v>
      </c>
      <c r="P468" s="23">
        <v>1.8973665961010317E-2</v>
      </c>
      <c r="Q468" s="23">
        <v>3.5749479645467645E-2</v>
      </c>
      <c r="R468" s="23">
        <v>2.3380903889000309E-2</v>
      </c>
      <c r="S468" s="23">
        <v>2.354694326145379E-2</v>
      </c>
      <c r="T468" s="23">
        <v>2.2220861069424495E-2</v>
      </c>
      <c r="U468" s="23">
        <v>5.3312715806519057E-2</v>
      </c>
      <c r="V468" s="230"/>
      <c r="W468" s="231"/>
      <c r="X468" s="231"/>
      <c r="Y468" s="231"/>
      <c r="Z468" s="231"/>
      <c r="AA468" s="231"/>
      <c r="AB468" s="231"/>
      <c r="AC468" s="231"/>
      <c r="AD468" s="231"/>
      <c r="AE468" s="231"/>
      <c r="AF468" s="231"/>
      <c r="AG468" s="231"/>
      <c r="AH468" s="231"/>
      <c r="AI468" s="231"/>
      <c r="AJ468" s="231"/>
      <c r="AK468" s="231"/>
      <c r="AL468" s="231"/>
      <c r="AM468" s="231"/>
      <c r="AN468" s="231"/>
      <c r="AO468" s="231"/>
      <c r="AP468" s="231"/>
      <c r="AQ468" s="231"/>
      <c r="AR468" s="231"/>
      <c r="AS468" s="231"/>
      <c r="AT468" s="231"/>
      <c r="AU468" s="231"/>
      <c r="AV468" s="231"/>
      <c r="AW468" s="231"/>
      <c r="AX468" s="231"/>
      <c r="AY468" s="231"/>
      <c r="AZ468" s="231"/>
      <c r="BA468" s="231"/>
      <c r="BB468" s="231"/>
      <c r="BC468" s="231"/>
      <c r="BD468" s="231"/>
      <c r="BE468" s="231"/>
      <c r="BF468" s="231"/>
      <c r="BG468" s="231"/>
      <c r="BH468" s="231"/>
      <c r="BI468" s="231"/>
      <c r="BJ468" s="231"/>
      <c r="BK468" s="231"/>
      <c r="BL468" s="231"/>
      <c r="BM468" s="54"/>
    </row>
    <row r="469" spans="1:65">
      <c r="A469" s="29"/>
      <c r="B469" s="3" t="s">
        <v>86</v>
      </c>
      <c r="C469" s="28"/>
      <c r="D469" s="13">
        <v>1.3438545733675394E-16</v>
      </c>
      <c r="E469" s="13">
        <v>4.8878762304713809E-2</v>
      </c>
      <c r="F469" s="13">
        <v>1.6363805705238231E-2</v>
      </c>
      <c r="G469" s="13">
        <v>5.0532609661012237E-3</v>
      </c>
      <c r="H469" s="13">
        <v>2.0065648100446414E-2</v>
      </c>
      <c r="I469" s="13">
        <v>3.7580307937752022E-2</v>
      </c>
      <c r="J469" s="13">
        <v>1.7043909117941521E-2</v>
      </c>
      <c r="K469" s="13">
        <v>9.051993483154764E-3</v>
      </c>
      <c r="L469" s="13">
        <v>2.2167958605793875E-2</v>
      </c>
      <c r="M469" s="13">
        <v>4.4908085114817226E-2</v>
      </c>
      <c r="N469" s="13">
        <v>2.303296206014065E-2</v>
      </c>
      <c r="O469" s="13">
        <v>1.3438545733675394E-16</v>
      </c>
      <c r="P469" s="13">
        <v>1.0256035654600173E-2</v>
      </c>
      <c r="Q469" s="13">
        <v>2.0211607306302771E-2</v>
      </c>
      <c r="R469" s="13">
        <v>1.3259491808506791E-2</v>
      </c>
      <c r="S469" s="13">
        <v>1.2917267506644197E-2</v>
      </c>
      <c r="T469" s="13">
        <v>1.2912849047607455E-2</v>
      </c>
      <c r="U469" s="13">
        <v>2.9957415439571661E-2</v>
      </c>
      <c r="V469" s="147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3"/>
    </row>
    <row r="470" spans="1:65">
      <c r="A470" s="29"/>
      <c r="B470" s="3" t="s">
        <v>274</v>
      </c>
      <c r="C470" s="28"/>
      <c r="D470" s="13">
        <v>2.38664503382926E-2</v>
      </c>
      <c r="E470" s="13">
        <v>-2.2330102209199398E-2</v>
      </c>
      <c r="F470" s="13">
        <v>-3.8514811902026214E-3</v>
      </c>
      <c r="G470" s="13">
        <v>1.2395674578884464E-3</v>
      </c>
      <c r="H470" s="13">
        <v>-1.9816632635901166E-2</v>
      </c>
      <c r="I470" s="13">
        <v>1.538136925814082E-2</v>
      </c>
      <c r="J470" s="13">
        <v>-6.4600611547871445E-4</v>
      </c>
      <c r="K470" s="13">
        <v>-4.90826200681308E-2</v>
      </c>
      <c r="L470" s="13">
        <v>2.9678067120464391E-4</v>
      </c>
      <c r="M470" s="13">
        <v>-4.4014198302920415E-2</v>
      </c>
      <c r="N470" s="13">
        <v>1.1610222111407165E-2</v>
      </c>
      <c r="O470" s="13">
        <v>2.38664503382926E-2</v>
      </c>
      <c r="P470" s="13">
        <v>4.6493333218696753E-2</v>
      </c>
      <c r="Q470" s="13">
        <v>5.3805310321086708E-4</v>
      </c>
      <c r="R470" s="13">
        <v>-2.5315796888457642E-3</v>
      </c>
      <c r="S470" s="13">
        <v>3.1166086586014163E-2</v>
      </c>
      <c r="T470" s="13">
        <v>-2.6572642749275399E-2</v>
      </c>
      <c r="U470" s="13">
        <v>6.679447217052159E-3</v>
      </c>
      <c r="V470" s="147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3"/>
    </row>
    <row r="471" spans="1:65">
      <c r="A471" s="29"/>
      <c r="B471" s="45" t="s">
        <v>275</v>
      </c>
      <c r="C471" s="46"/>
      <c r="D471" s="44">
        <v>0.83</v>
      </c>
      <c r="E471" s="44">
        <v>0.87</v>
      </c>
      <c r="F471" s="44">
        <v>0.17</v>
      </c>
      <c r="G471" s="44">
        <v>0.03</v>
      </c>
      <c r="H471" s="44">
        <v>0.78</v>
      </c>
      <c r="I471" s="44">
        <v>0.56999999999999995</v>
      </c>
      <c r="J471" s="44">
        <v>0.04</v>
      </c>
      <c r="K471" s="44">
        <v>1.9</v>
      </c>
      <c r="L471" s="44">
        <v>0</v>
      </c>
      <c r="M471" s="44">
        <v>1.78</v>
      </c>
      <c r="N471" s="44">
        <v>0.43</v>
      </c>
      <c r="O471" s="44">
        <v>0.83</v>
      </c>
      <c r="P471" s="44">
        <v>1.77</v>
      </c>
      <c r="Q471" s="44">
        <v>0</v>
      </c>
      <c r="R471" s="44">
        <v>0.11</v>
      </c>
      <c r="S471" s="44">
        <v>1.18</v>
      </c>
      <c r="T471" s="44">
        <v>1.04</v>
      </c>
      <c r="U471" s="44">
        <v>0.24</v>
      </c>
      <c r="V471" s="147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3"/>
    </row>
    <row r="472" spans="1:65">
      <c r="B472" s="30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BM472" s="53"/>
    </row>
    <row r="473" spans="1:65" ht="15">
      <c r="B473" s="8" t="s">
        <v>576</v>
      </c>
      <c r="BM473" s="27" t="s">
        <v>66</v>
      </c>
    </row>
    <row r="474" spans="1:65" ht="15">
      <c r="A474" s="24" t="s">
        <v>17</v>
      </c>
      <c r="B474" s="18" t="s">
        <v>118</v>
      </c>
      <c r="C474" s="15" t="s">
        <v>119</v>
      </c>
      <c r="D474" s="16" t="s">
        <v>244</v>
      </c>
      <c r="E474" s="17" t="s">
        <v>244</v>
      </c>
      <c r="F474" s="17" t="s">
        <v>244</v>
      </c>
      <c r="G474" s="17" t="s">
        <v>244</v>
      </c>
      <c r="H474" s="17" t="s">
        <v>244</v>
      </c>
      <c r="I474" s="17" t="s">
        <v>244</v>
      </c>
      <c r="J474" s="17" t="s">
        <v>244</v>
      </c>
      <c r="K474" s="17" t="s">
        <v>244</v>
      </c>
      <c r="L474" s="17" t="s">
        <v>244</v>
      </c>
      <c r="M474" s="17" t="s">
        <v>244</v>
      </c>
      <c r="N474" s="17" t="s">
        <v>244</v>
      </c>
      <c r="O474" s="17" t="s">
        <v>244</v>
      </c>
      <c r="P474" s="17" t="s">
        <v>244</v>
      </c>
      <c r="Q474" s="147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7">
        <v>1</v>
      </c>
    </row>
    <row r="475" spans="1:65">
      <c r="A475" s="29"/>
      <c r="B475" s="19" t="s">
        <v>245</v>
      </c>
      <c r="C475" s="9" t="s">
        <v>245</v>
      </c>
      <c r="D475" s="145" t="s">
        <v>247</v>
      </c>
      <c r="E475" s="146" t="s">
        <v>287</v>
      </c>
      <c r="F475" s="146" t="s">
        <v>251</v>
      </c>
      <c r="G475" s="146" t="s">
        <v>252</v>
      </c>
      <c r="H475" s="146" t="s">
        <v>254</v>
      </c>
      <c r="I475" s="146" t="s">
        <v>256</v>
      </c>
      <c r="J475" s="146" t="s">
        <v>257</v>
      </c>
      <c r="K475" s="146" t="s">
        <v>260</v>
      </c>
      <c r="L475" s="146" t="s">
        <v>261</v>
      </c>
      <c r="M475" s="146" t="s">
        <v>262</v>
      </c>
      <c r="N475" s="146" t="s">
        <v>263</v>
      </c>
      <c r="O475" s="146" t="s">
        <v>290</v>
      </c>
      <c r="P475" s="146" t="s">
        <v>264</v>
      </c>
      <c r="Q475" s="147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7" t="s">
        <v>3</v>
      </c>
    </row>
    <row r="476" spans="1:65">
      <c r="A476" s="29"/>
      <c r="B476" s="19"/>
      <c r="C476" s="9"/>
      <c r="D476" s="10" t="s">
        <v>303</v>
      </c>
      <c r="E476" s="11" t="s">
        <v>103</v>
      </c>
      <c r="F476" s="11" t="s">
        <v>103</v>
      </c>
      <c r="G476" s="11" t="s">
        <v>103</v>
      </c>
      <c r="H476" s="11" t="s">
        <v>103</v>
      </c>
      <c r="I476" s="11" t="s">
        <v>303</v>
      </c>
      <c r="J476" s="11" t="s">
        <v>103</v>
      </c>
      <c r="K476" s="11" t="s">
        <v>103</v>
      </c>
      <c r="L476" s="11" t="s">
        <v>303</v>
      </c>
      <c r="M476" s="11" t="s">
        <v>100</v>
      </c>
      <c r="N476" s="11" t="s">
        <v>99</v>
      </c>
      <c r="O476" s="11" t="s">
        <v>303</v>
      </c>
      <c r="P476" s="11" t="s">
        <v>104</v>
      </c>
      <c r="Q476" s="147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7">
        <v>1</v>
      </c>
    </row>
    <row r="477" spans="1:65">
      <c r="A477" s="29"/>
      <c r="B477" s="19"/>
      <c r="C477" s="9"/>
      <c r="D477" s="25"/>
      <c r="E477" s="25"/>
      <c r="F477" s="25"/>
      <c r="G477" s="25"/>
      <c r="H477" s="25"/>
      <c r="I477" s="25"/>
      <c r="J477" s="25"/>
      <c r="K477" s="25"/>
      <c r="L477" s="25"/>
      <c r="M477" s="25"/>
      <c r="N477" s="25"/>
      <c r="O477" s="25"/>
      <c r="P477" s="25"/>
      <c r="Q477" s="147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7">
        <v>2</v>
      </c>
    </row>
    <row r="478" spans="1:65">
      <c r="A478" s="29"/>
      <c r="B478" s="18">
        <v>1</v>
      </c>
      <c r="C478" s="14">
        <v>1</v>
      </c>
      <c r="D478" s="210">
        <v>20.399999999999999</v>
      </c>
      <c r="E478" s="211">
        <v>25</v>
      </c>
      <c r="F478" s="210">
        <v>22.068197999999999</v>
      </c>
      <c r="G478" s="210">
        <v>21</v>
      </c>
      <c r="H478" s="210">
        <v>18.8</v>
      </c>
      <c r="I478" s="210">
        <v>20.9</v>
      </c>
      <c r="J478" s="210">
        <v>20</v>
      </c>
      <c r="K478" s="210">
        <v>20.7</v>
      </c>
      <c r="L478" s="211">
        <v>26.1</v>
      </c>
      <c r="M478" s="210">
        <v>20.899257316704734</v>
      </c>
      <c r="N478" s="211">
        <v>24</v>
      </c>
      <c r="O478" s="210">
        <v>20.399999999999999</v>
      </c>
      <c r="P478" s="211">
        <v>23</v>
      </c>
      <c r="Q478" s="212"/>
      <c r="R478" s="213"/>
      <c r="S478" s="213"/>
      <c r="T478" s="213"/>
      <c r="U478" s="213"/>
      <c r="V478" s="213"/>
      <c r="W478" s="213"/>
      <c r="X478" s="213"/>
      <c r="Y478" s="213"/>
      <c r="Z478" s="213"/>
      <c r="AA478" s="213"/>
      <c r="AB478" s="213"/>
      <c r="AC478" s="213"/>
      <c r="AD478" s="213"/>
      <c r="AE478" s="213"/>
      <c r="AF478" s="213"/>
      <c r="AG478" s="213"/>
      <c r="AH478" s="213"/>
      <c r="AI478" s="213"/>
      <c r="AJ478" s="213"/>
      <c r="AK478" s="213"/>
      <c r="AL478" s="213"/>
      <c r="AM478" s="213"/>
      <c r="AN478" s="213"/>
      <c r="AO478" s="213"/>
      <c r="AP478" s="213"/>
      <c r="AQ478" s="213"/>
      <c r="AR478" s="213"/>
      <c r="AS478" s="213"/>
      <c r="AT478" s="213"/>
      <c r="AU478" s="213"/>
      <c r="AV478" s="213"/>
      <c r="AW478" s="213"/>
      <c r="AX478" s="213"/>
      <c r="AY478" s="213"/>
      <c r="AZ478" s="213"/>
      <c r="BA478" s="213"/>
      <c r="BB478" s="213"/>
      <c r="BC478" s="213"/>
      <c r="BD478" s="213"/>
      <c r="BE478" s="213"/>
      <c r="BF478" s="213"/>
      <c r="BG478" s="213"/>
      <c r="BH478" s="213"/>
      <c r="BI478" s="213"/>
      <c r="BJ478" s="213"/>
      <c r="BK478" s="213"/>
      <c r="BL478" s="213"/>
      <c r="BM478" s="214">
        <v>1</v>
      </c>
    </row>
    <row r="479" spans="1:65">
      <c r="A479" s="29"/>
      <c r="B479" s="19">
        <v>1</v>
      </c>
      <c r="C479" s="9">
        <v>2</v>
      </c>
      <c r="D479" s="216">
        <v>20.399999999999999</v>
      </c>
      <c r="E479" s="217">
        <v>24</v>
      </c>
      <c r="F479" s="216">
        <v>22.018174599999998</v>
      </c>
      <c r="G479" s="216">
        <v>20</v>
      </c>
      <c r="H479" s="216">
        <v>19.2</v>
      </c>
      <c r="I479" s="216">
        <v>20.7</v>
      </c>
      <c r="J479" s="216">
        <v>20.100000000000001</v>
      </c>
      <c r="K479" s="216">
        <v>20.5</v>
      </c>
      <c r="L479" s="217">
        <v>24.8</v>
      </c>
      <c r="M479" s="216">
        <v>20.626867813295334</v>
      </c>
      <c r="N479" s="217">
        <v>24</v>
      </c>
      <c r="O479" s="216">
        <v>21.5</v>
      </c>
      <c r="P479" s="217">
        <v>25</v>
      </c>
      <c r="Q479" s="212"/>
      <c r="R479" s="213"/>
      <c r="S479" s="213"/>
      <c r="T479" s="213"/>
      <c r="U479" s="213"/>
      <c r="V479" s="213"/>
      <c r="W479" s="213"/>
      <c r="X479" s="213"/>
      <c r="Y479" s="213"/>
      <c r="Z479" s="213"/>
      <c r="AA479" s="213"/>
      <c r="AB479" s="213"/>
      <c r="AC479" s="213"/>
      <c r="AD479" s="213"/>
      <c r="AE479" s="213"/>
      <c r="AF479" s="213"/>
      <c r="AG479" s="213"/>
      <c r="AH479" s="213"/>
      <c r="AI479" s="213"/>
      <c r="AJ479" s="213"/>
      <c r="AK479" s="213"/>
      <c r="AL479" s="213"/>
      <c r="AM479" s="213"/>
      <c r="AN479" s="213"/>
      <c r="AO479" s="213"/>
      <c r="AP479" s="213"/>
      <c r="AQ479" s="213"/>
      <c r="AR479" s="213"/>
      <c r="AS479" s="213"/>
      <c r="AT479" s="213"/>
      <c r="AU479" s="213"/>
      <c r="AV479" s="213"/>
      <c r="AW479" s="213"/>
      <c r="AX479" s="213"/>
      <c r="AY479" s="213"/>
      <c r="AZ479" s="213"/>
      <c r="BA479" s="213"/>
      <c r="BB479" s="213"/>
      <c r="BC479" s="213"/>
      <c r="BD479" s="213"/>
      <c r="BE479" s="213"/>
      <c r="BF479" s="213"/>
      <c r="BG479" s="213"/>
      <c r="BH479" s="213"/>
      <c r="BI479" s="213"/>
      <c r="BJ479" s="213"/>
      <c r="BK479" s="213"/>
      <c r="BL479" s="213"/>
      <c r="BM479" s="214">
        <v>19</v>
      </c>
    </row>
    <row r="480" spans="1:65">
      <c r="A480" s="29"/>
      <c r="B480" s="19">
        <v>1</v>
      </c>
      <c r="C480" s="9">
        <v>3</v>
      </c>
      <c r="D480" s="216">
        <v>19.5</v>
      </c>
      <c r="E480" s="217">
        <v>25</v>
      </c>
      <c r="F480" s="216">
        <v>21.818804</v>
      </c>
      <c r="G480" s="216">
        <v>19</v>
      </c>
      <c r="H480" s="216">
        <v>19.100000000000001</v>
      </c>
      <c r="I480" s="216">
        <v>20.7</v>
      </c>
      <c r="J480" s="216">
        <v>19.7</v>
      </c>
      <c r="K480" s="216">
        <v>20.6</v>
      </c>
      <c r="L480" s="217">
        <v>24.5</v>
      </c>
      <c r="M480" s="216">
        <v>20.575885926802602</v>
      </c>
      <c r="N480" s="228">
        <v>28</v>
      </c>
      <c r="O480" s="216">
        <v>20.9</v>
      </c>
      <c r="P480" s="217">
        <v>24</v>
      </c>
      <c r="Q480" s="212"/>
      <c r="R480" s="213"/>
      <c r="S480" s="213"/>
      <c r="T480" s="213"/>
      <c r="U480" s="213"/>
      <c r="V480" s="213"/>
      <c r="W480" s="213"/>
      <c r="X480" s="213"/>
      <c r="Y480" s="213"/>
      <c r="Z480" s="213"/>
      <c r="AA480" s="213"/>
      <c r="AB480" s="213"/>
      <c r="AC480" s="213"/>
      <c r="AD480" s="213"/>
      <c r="AE480" s="213"/>
      <c r="AF480" s="213"/>
      <c r="AG480" s="213"/>
      <c r="AH480" s="213"/>
      <c r="AI480" s="213"/>
      <c r="AJ480" s="213"/>
      <c r="AK480" s="213"/>
      <c r="AL480" s="213"/>
      <c r="AM480" s="213"/>
      <c r="AN480" s="213"/>
      <c r="AO480" s="213"/>
      <c r="AP480" s="213"/>
      <c r="AQ480" s="213"/>
      <c r="AR480" s="213"/>
      <c r="AS480" s="213"/>
      <c r="AT480" s="213"/>
      <c r="AU480" s="213"/>
      <c r="AV480" s="213"/>
      <c r="AW480" s="213"/>
      <c r="AX480" s="213"/>
      <c r="AY480" s="213"/>
      <c r="AZ480" s="213"/>
      <c r="BA480" s="213"/>
      <c r="BB480" s="213"/>
      <c r="BC480" s="213"/>
      <c r="BD480" s="213"/>
      <c r="BE480" s="213"/>
      <c r="BF480" s="213"/>
      <c r="BG480" s="213"/>
      <c r="BH480" s="213"/>
      <c r="BI480" s="213"/>
      <c r="BJ480" s="213"/>
      <c r="BK480" s="213"/>
      <c r="BL480" s="213"/>
      <c r="BM480" s="214">
        <v>16</v>
      </c>
    </row>
    <row r="481" spans="1:65">
      <c r="A481" s="29"/>
      <c r="B481" s="19">
        <v>1</v>
      </c>
      <c r="C481" s="9">
        <v>4</v>
      </c>
      <c r="D481" s="216">
        <v>20</v>
      </c>
      <c r="E481" s="217">
        <v>24</v>
      </c>
      <c r="F481" s="216">
        <v>21.847349999999999</v>
      </c>
      <c r="G481" s="216">
        <v>20</v>
      </c>
      <c r="H481" s="216">
        <v>18.5</v>
      </c>
      <c r="I481" s="216">
        <v>20.6</v>
      </c>
      <c r="J481" s="216">
        <v>20.5</v>
      </c>
      <c r="K481" s="216">
        <v>20.5</v>
      </c>
      <c r="L481" s="217">
        <v>24.8</v>
      </c>
      <c r="M481" s="216">
        <v>19.509205463373245</v>
      </c>
      <c r="N481" s="217">
        <v>23</v>
      </c>
      <c r="O481" s="216">
        <v>20.100000000000001</v>
      </c>
      <c r="P481" s="217">
        <v>22</v>
      </c>
      <c r="Q481" s="212"/>
      <c r="R481" s="213"/>
      <c r="S481" s="213"/>
      <c r="T481" s="213"/>
      <c r="U481" s="213"/>
      <c r="V481" s="213"/>
      <c r="W481" s="213"/>
      <c r="X481" s="213"/>
      <c r="Y481" s="213"/>
      <c r="Z481" s="213"/>
      <c r="AA481" s="213"/>
      <c r="AB481" s="213"/>
      <c r="AC481" s="213"/>
      <c r="AD481" s="213"/>
      <c r="AE481" s="213"/>
      <c r="AF481" s="213"/>
      <c r="AG481" s="213"/>
      <c r="AH481" s="213"/>
      <c r="AI481" s="213"/>
      <c r="AJ481" s="213"/>
      <c r="AK481" s="213"/>
      <c r="AL481" s="213"/>
      <c r="AM481" s="213"/>
      <c r="AN481" s="213"/>
      <c r="AO481" s="213"/>
      <c r="AP481" s="213"/>
      <c r="AQ481" s="213"/>
      <c r="AR481" s="213"/>
      <c r="AS481" s="213"/>
      <c r="AT481" s="213"/>
      <c r="AU481" s="213"/>
      <c r="AV481" s="213"/>
      <c r="AW481" s="213"/>
      <c r="AX481" s="213"/>
      <c r="AY481" s="213"/>
      <c r="AZ481" s="213"/>
      <c r="BA481" s="213"/>
      <c r="BB481" s="213"/>
      <c r="BC481" s="213"/>
      <c r="BD481" s="213"/>
      <c r="BE481" s="213"/>
      <c r="BF481" s="213"/>
      <c r="BG481" s="213"/>
      <c r="BH481" s="213"/>
      <c r="BI481" s="213"/>
      <c r="BJ481" s="213"/>
      <c r="BK481" s="213"/>
      <c r="BL481" s="213"/>
      <c r="BM481" s="214">
        <v>20.445124739903456</v>
      </c>
    </row>
    <row r="482" spans="1:65">
      <c r="A482" s="29"/>
      <c r="B482" s="19">
        <v>1</v>
      </c>
      <c r="C482" s="9">
        <v>5</v>
      </c>
      <c r="D482" s="216">
        <v>20.3</v>
      </c>
      <c r="E482" s="217">
        <v>24</v>
      </c>
      <c r="F482" s="216">
        <v>21.879940000000001</v>
      </c>
      <c r="G482" s="216">
        <v>22</v>
      </c>
      <c r="H482" s="216">
        <v>18.5</v>
      </c>
      <c r="I482" s="216">
        <v>20.5</v>
      </c>
      <c r="J482" s="216">
        <v>20.8</v>
      </c>
      <c r="K482" s="216">
        <v>20.6</v>
      </c>
      <c r="L482" s="217">
        <v>26</v>
      </c>
      <c r="M482" s="216">
        <v>21.413952926109133</v>
      </c>
      <c r="N482" s="217">
        <v>23</v>
      </c>
      <c r="O482" s="216">
        <v>20.399999999999999</v>
      </c>
      <c r="P482" s="217">
        <v>24</v>
      </c>
      <c r="Q482" s="212"/>
      <c r="R482" s="213"/>
      <c r="S482" s="213"/>
      <c r="T482" s="213"/>
      <c r="U482" s="213"/>
      <c r="V482" s="213"/>
      <c r="W482" s="213"/>
      <c r="X482" s="213"/>
      <c r="Y482" s="213"/>
      <c r="Z482" s="213"/>
      <c r="AA482" s="213"/>
      <c r="AB482" s="213"/>
      <c r="AC482" s="213"/>
      <c r="AD482" s="213"/>
      <c r="AE482" s="213"/>
      <c r="AF482" s="213"/>
      <c r="AG482" s="213"/>
      <c r="AH482" s="213"/>
      <c r="AI482" s="213"/>
      <c r="AJ482" s="213"/>
      <c r="AK482" s="213"/>
      <c r="AL482" s="213"/>
      <c r="AM482" s="213"/>
      <c r="AN482" s="213"/>
      <c r="AO482" s="213"/>
      <c r="AP482" s="213"/>
      <c r="AQ482" s="213"/>
      <c r="AR482" s="213"/>
      <c r="AS482" s="213"/>
      <c r="AT482" s="213"/>
      <c r="AU482" s="213"/>
      <c r="AV482" s="213"/>
      <c r="AW482" s="213"/>
      <c r="AX482" s="213"/>
      <c r="AY482" s="213"/>
      <c r="AZ482" s="213"/>
      <c r="BA482" s="213"/>
      <c r="BB482" s="213"/>
      <c r="BC482" s="213"/>
      <c r="BD482" s="213"/>
      <c r="BE482" s="213"/>
      <c r="BF482" s="213"/>
      <c r="BG482" s="213"/>
      <c r="BH482" s="213"/>
      <c r="BI482" s="213"/>
      <c r="BJ482" s="213"/>
      <c r="BK482" s="213"/>
      <c r="BL482" s="213"/>
      <c r="BM482" s="214">
        <v>99</v>
      </c>
    </row>
    <row r="483" spans="1:65">
      <c r="A483" s="29"/>
      <c r="B483" s="19">
        <v>1</v>
      </c>
      <c r="C483" s="9">
        <v>6</v>
      </c>
      <c r="D483" s="216">
        <v>20.2</v>
      </c>
      <c r="E483" s="217">
        <v>24</v>
      </c>
      <c r="F483" s="216">
        <v>21.589881999999999</v>
      </c>
      <c r="G483" s="216">
        <v>20</v>
      </c>
      <c r="H483" s="216">
        <v>19.399999999999999</v>
      </c>
      <c r="I483" s="216">
        <v>20.399999999999999</v>
      </c>
      <c r="J483" s="216">
        <v>20.9</v>
      </c>
      <c r="K483" s="216">
        <v>20.399999999999999</v>
      </c>
      <c r="L483" s="217">
        <v>25.7</v>
      </c>
      <c r="M483" s="216">
        <v>19.889217908501685</v>
      </c>
      <c r="N483" s="217">
        <v>22</v>
      </c>
      <c r="O483" s="216">
        <v>21.2</v>
      </c>
      <c r="P483" s="217">
        <v>22</v>
      </c>
      <c r="Q483" s="212"/>
      <c r="R483" s="213"/>
      <c r="S483" s="213"/>
      <c r="T483" s="213"/>
      <c r="U483" s="213"/>
      <c r="V483" s="213"/>
      <c r="W483" s="213"/>
      <c r="X483" s="213"/>
      <c r="Y483" s="213"/>
      <c r="Z483" s="213"/>
      <c r="AA483" s="213"/>
      <c r="AB483" s="213"/>
      <c r="AC483" s="213"/>
      <c r="AD483" s="213"/>
      <c r="AE483" s="213"/>
      <c r="AF483" s="213"/>
      <c r="AG483" s="213"/>
      <c r="AH483" s="213"/>
      <c r="AI483" s="213"/>
      <c r="AJ483" s="213"/>
      <c r="AK483" s="213"/>
      <c r="AL483" s="213"/>
      <c r="AM483" s="213"/>
      <c r="AN483" s="213"/>
      <c r="AO483" s="213"/>
      <c r="AP483" s="213"/>
      <c r="AQ483" s="213"/>
      <c r="AR483" s="213"/>
      <c r="AS483" s="213"/>
      <c r="AT483" s="213"/>
      <c r="AU483" s="213"/>
      <c r="AV483" s="213"/>
      <c r="AW483" s="213"/>
      <c r="AX483" s="213"/>
      <c r="AY483" s="213"/>
      <c r="AZ483" s="213"/>
      <c r="BA483" s="213"/>
      <c r="BB483" s="213"/>
      <c r="BC483" s="213"/>
      <c r="BD483" s="213"/>
      <c r="BE483" s="213"/>
      <c r="BF483" s="213"/>
      <c r="BG483" s="213"/>
      <c r="BH483" s="213"/>
      <c r="BI483" s="213"/>
      <c r="BJ483" s="213"/>
      <c r="BK483" s="213"/>
      <c r="BL483" s="213"/>
      <c r="BM483" s="218"/>
    </row>
    <row r="484" spans="1:65">
      <c r="A484" s="29"/>
      <c r="B484" s="20" t="s">
        <v>271</v>
      </c>
      <c r="C484" s="12"/>
      <c r="D484" s="219">
        <v>20.133333333333333</v>
      </c>
      <c r="E484" s="219">
        <v>24.333333333333332</v>
      </c>
      <c r="F484" s="219">
        <v>21.870391433333335</v>
      </c>
      <c r="G484" s="219">
        <v>20.333333333333332</v>
      </c>
      <c r="H484" s="219">
        <v>18.916666666666668</v>
      </c>
      <c r="I484" s="219">
        <v>20.633333333333336</v>
      </c>
      <c r="J484" s="219">
        <v>20.333333333333332</v>
      </c>
      <c r="K484" s="219">
        <v>20.55</v>
      </c>
      <c r="L484" s="219">
        <v>25.316666666666666</v>
      </c>
      <c r="M484" s="219">
        <v>20.485731225797789</v>
      </c>
      <c r="N484" s="219">
        <v>24</v>
      </c>
      <c r="O484" s="219">
        <v>20.750000000000004</v>
      </c>
      <c r="P484" s="219">
        <v>23.333333333333332</v>
      </c>
      <c r="Q484" s="212"/>
      <c r="R484" s="213"/>
      <c r="S484" s="213"/>
      <c r="T484" s="213"/>
      <c r="U484" s="213"/>
      <c r="V484" s="213"/>
      <c r="W484" s="213"/>
      <c r="X484" s="213"/>
      <c r="Y484" s="213"/>
      <c r="Z484" s="213"/>
      <c r="AA484" s="213"/>
      <c r="AB484" s="213"/>
      <c r="AC484" s="213"/>
      <c r="AD484" s="213"/>
      <c r="AE484" s="213"/>
      <c r="AF484" s="213"/>
      <c r="AG484" s="213"/>
      <c r="AH484" s="213"/>
      <c r="AI484" s="213"/>
      <c r="AJ484" s="213"/>
      <c r="AK484" s="213"/>
      <c r="AL484" s="213"/>
      <c r="AM484" s="213"/>
      <c r="AN484" s="213"/>
      <c r="AO484" s="213"/>
      <c r="AP484" s="213"/>
      <c r="AQ484" s="213"/>
      <c r="AR484" s="213"/>
      <c r="AS484" s="213"/>
      <c r="AT484" s="213"/>
      <c r="AU484" s="213"/>
      <c r="AV484" s="213"/>
      <c r="AW484" s="213"/>
      <c r="AX484" s="213"/>
      <c r="AY484" s="213"/>
      <c r="AZ484" s="213"/>
      <c r="BA484" s="213"/>
      <c r="BB484" s="213"/>
      <c r="BC484" s="213"/>
      <c r="BD484" s="213"/>
      <c r="BE484" s="213"/>
      <c r="BF484" s="213"/>
      <c r="BG484" s="213"/>
      <c r="BH484" s="213"/>
      <c r="BI484" s="213"/>
      <c r="BJ484" s="213"/>
      <c r="BK484" s="213"/>
      <c r="BL484" s="213"/>
      <c r="BM484" s="218"/>
    </row>
    <row r="485" spans="1:65">
      <c r="A485" s="29"/>
      <c r="B485" s="3" t="s">
        <v>272</v>
      </c>
      <c r="C485" s="28"/>
      <c r="D485" s="216">
        <v>20.25</v>
      </c>
      <c r="E485" s="216">
        <v>24</v>
      </c>
      <c r="F485" s="216">
        <v>21.863644999999998</v>
      </c>
      <c r="G485" s="216">
        <v>20</v>
      </c>
      <c r="H485" s="216">
        <v>18.950000000000003</v>
      </c>
      <c r="I485" s="216">
        <v>20.65</v>
      </c>
      <c r="J485" s="216">
        <v>20.3</v>
      </c>
      <c r="K485" s="216">
        <v>20.55</v>
      </c>
      <c r="L485" s="216">
        <v>25.25</v>
      </c>
      <c r="M485" s="216">
        <v>20.601376870048966</v>
      </c>
      <c r="N485" s="216">
        <v>23.5</v>
      </c>
      <c r="O485" s="216">
        <v>20.65</v>
      </c>
      <c r="P485" s="216">
        <v>23.5</v>
      </c>
      <c r="Q485" s="212"/>
      <c r="R485" s="213"/>
      <c r="S485" s="213"/>
      <c r="T485" s="213"/>
      <c r="U485" s="213"/>
      <c r="V485" s="213"/>
      <c r="W485" s="213"/>
      <c r="X485" s="213"/>
      <c r="Y485" s="213"/>
      <c r="Z485" s="213"/>
      <c r="AA485" s="213"/>
      <c r="AB485" s="213"/>
      <c r="AC485" s="213"/>
      <c r="AD485" s="213"/>
      <c r="AE485" s="213"/>
      <c r="AF485" s="213"/>
      <c r="AG485" s="213"/>
      <c r="AH485" s="213"/>
      <c r="AI485" s="213"/>
      <c r="AJ485" s="213"/>
      <c r="AK485" s="213"/>
      <c r="AL485" s="213"/>
      <c r="AM485" s="213"/>
      <c r="AN485" s="213"/>
      <c r="AO485" s="213"/>
      <c r="AP485" s="213"/>
      <c r="AQ485" s="213"/>
      <c r="AR485" s="213"/>
      <c r="AS485" s="213"/>
      <c r="AT485" s="213"/>
      <c r="AU485" s="213"/>
      <c r="AV485" s="213"/>
      <c r="AW485" s="213"/>
      <c r="AX485" s="213"/>
      <c r="AY485" s="213"/>
      <c r="AZ485" s="213"/>
      <c r="BA485" s="213"/>
      <c r="BB485" s="213"/>
      <c r="BC485" s="213"/>
      <c r="BD485" s="213"/>
      <c r="BE485" s="213"/>
      <c r="BF485" s="213"/>
      <c r="BG485" s="213"/>
      <c r="BH485" s="213"/>
      <c r="BI485" s="213"/>
      <c r="BJ485" s="213"/>
      <c r="BK485" s="213"/>
      <c r="BL485" s="213"/>
      <c r="BM485" s="218"/>
    </row>
    <row r="486" spans="1:65">
      <c r="A486" s="29"/>
      <c r="B486" s="3" t="s">
        <v>273</v>
      </c>
      <c r="C486" s="28"/>
      <c r="D486" s="23">
        <v>0.3444802848737013</v>
      </c>
      <c r="E486" s="23">
        <v>0.5163977794943222</v>
      </c>
      <c r="F486" s="23">
        <v>0.1690776096405629</v>
      </c>
      <c r="G486" s="23">
        <v>1.0327955589886446</v>
      </c>
      <c r="H486" s="23">
        <v>0.37638632635454011</v>
      </c>
      <c r="I486" s="23">
        <v>0.17511900715418241</v>
      </c>
      <c r="J486" s="23">
        <v>0.47609522856952319</v>
      </c>
      <c r="K486" s="23">
        <v>0.10488088481701563</v>
      </c>
      <c r="L486" s="23">
        <v>0.6968978882638881</v>
      </c>
      <c r="M486" s="23">
        <v>0.68848783019365256</v>
      </c>
      <c r="N486" s="23">
        <v>2.0976176963403033</v>
      </c>
      <c r="O486" s="23">
        <v>0.5394441583704469</v>
      </c>
      <c r="P486" s="23">
        <v>1.2110601416389968</v>
      </c>
      <c r="Q486" s="147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3"/>
    </row>
    <row r="487" spans="1:65">
      <c r="A487" s="29"/>
      <c r="B487" s="3" t="s">
        <v>86</v>
      </c>
      <c r="C487" s="28"/>
      <c r="D487" s="13">
        <v>1.7109947924190464E-2</v>
      </c>
      <c r="E487" s="13">
        <v>2.1221826554561188E-2</v>
      </c>
      <c r="F487" s="13">
        <v>7.7308908784717275E-3</v>
      </c>
      <c r="G487" s="13">
        <v>5.0793224212556297E-2</v>
      </c>
      <c r="H487" s="13">
        <v>1.989707452094485E-2</v>
      </c>
      <c r="I487" s="13">
        <v>8.4871893612689358E-3</v>
      </c>
      <c r="J487" s="13">
        <v>2.3414519437845404E-2</v>
      </c>
      <c r="K487" s="13">
        <v>5.1036926918255777E-3</v>
      </c>
      <c r="L487" s="13">
        <v>2.7527237192780309E-2</v>
      </c>
      <c r="M487" s="13">
        <v>3.3608164756483587E-2</v>
      </c>
      <c r="N487" s="13">
        <v>8.7400737347512636E-2</v>
      </c>
      <c r="O487" s="13">
        <v>2.5997308837129966E-2</v>
      </c>
      <c r="P487" s="13">
        <v>5.1902577498814148E-2</v>
      </c>
      <c r="Q487" s="147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3"/>
    </row>
    <row r="488" spans="1:65">
      <c r="A488" s="29"/>
      <c r="B488" s="3" t="s">
        <v>274</v>
      </c>
      <c r="C488" s="28"/>
      <c r="D488" s="13">
        <v>-1.5250159171765199E-2</v>
      </c>
      <c r="E488" s="13">
        <v>0.19017778775597916</v>
      </c>
      <c r="F488" s="13">
        <v>6.9711812060903489E-2</v>
      </c>
      <c r="G488" s="13">
        <v>-5.4678759847298641E-3</v>
      </c>
      <c r="H488" s="13">
        <v>-7.4759048559564056E-2</v>
      </c>
      <c r="I488" s="13">
        <v>9.2055487958235815E-3</v>
      </c>
      <c r="J488" s="13">
        <v>-5.4678759847298641E-3</v>
      </c>
      <c r="K488" s="13">
        <v>5.1295974678919887E-3</v>
      </c>
      <c r="L488" s="13">
        <v>0.23827401342557009</v>
      </c>
      <c r="M488" s="13">
        <v>1.9861207212437115E-3</v>
      </c>
      <c r="N488" s="13">
        <v>0.17387398244425345</v>
      </c>
      <c r="O488" s="13">
        <v>1.4911880654927545E-2</v>
      </c>
      <c r="P488" s="13">
        <v>0.14126637182080182</v>
      </c>
      <c r="Q488" s="147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3"/>
    </row>
    <row r="489" spans="1:65">
      <c r="A489" s="29"/>
      <c r="B489" s="45" t="s">
        <v>275</v>
      </c>
      <c r="C489" s="46"/>
      <c r="D489" s="44">
        <v>0.67</v>
      </c>
      <c r="E489" s="44">
        <v>4.99</v>
      </c>
      <c r="F489" s="44">
        <v>1.67</v>
      </c>
      <c r="G489" s="44">
        <v>0.4</v>
      </c>
      <c r="H489" s="44">
        <v>2.3199999999999998</v>
      </c>
      <c r="I489" s="44">
        <v>0</v>
      </c>
      <c r="J489" s="44">
        <v>0.4</v>
      </c>
      <c r="K489" s="44">
        <v>0.11</v>
      </c>
      <c r="L489" s="44">
        <v>6.32</v>
      </c>
      <c r="M489" s="44">
        <v>0.2</v>
      </c>
      <c r="N489" s="44">
        <v>4.54</v>
      </c>
      <c r="O489" s="44">
        <v>0.16</v>
      </c>
      <c r="P489" s="44">
        <v>3.64</v>
      </c>
      <c r="Q489" s="147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3"/>
    </row>
    <row r="490" spans="1:65">
      <c r="B490" s="30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BM490" s="53"/>
    </row>
    <row r="491" spans="1:65" ht="15">
      <c r="B491" s="8" t="s">
        <v>577</v>
      </c>
      <c r="BM491" s="27" t="s">
        <v>66</v>
      </c>
    </row>
    <row r="492" spans="1:65" ht="15">
      <c r="A492" s="24" t="s">
        <v>20</v>
      </c>
      <c r="B492" s="18" t="s">
        <v>118</v>
      </c>
      <c r="C492" s="15" t="s">
        <v>119</v>
      </c>
      <c r="D492" s="16" t="s">
        <v>244</v>
      </c>
      <c r="E492" s="17" t="s">
        <v>244</v>
      </c>
      <c r="F492" s="17" t="s">
        <v>244</v>
      </c>
      <c r="G492" s="17" t="s">
        <v>244</v>
      </c>
      <c r="H492" s="17" t="s">
        <v>244</v>
      </c>
      <c r="I492" s="17" t="s">
        <v>244</v>
      </c>
      <c r="J492" s="17" t="s">
        <v>244</v>
      </c>
      <c r="K492" s="17" t="s">
        <v>244</v>
      </c>
      <c r="L492" s="17" t="s">
        <v>244</v>
      </c>
      <c r="M492" s="17" t="s">
        <v>244</v>
      </c>
      <c r="N492" s="17" t="s">
        <v>244</v>
      </c>
      <c r="O492" s="17" t="s">
        <v>244</v>
      </c>
      <c r="P492" s="147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7">
        <v>1</v>
      </c>
    </row>
    <row r="493" spans="1:65">
      <c r="A493" s="29"/>
      <c r="B493" s="19" t="s">
        <v>245</v>
      </c>
      <c r="C493" s="9" t="s">
        <v>245</v>
      </c>
      <c r="D493" s="145" t="s">
        <v>247</v>
      </c>
      <c r="E493" s="146" t="s">
        <v>249</v>
      </c>
      <c r="F493" s="146" t="s">
        <v>287</v>
      </c>
      <c r="G493" s="146" t="s">
        <v>251</v>
      </c>
      <c r="H493" s="146" t="s">
        <v>252</v>
      </c>
      <c r="I493" s="146" t="s">
        <v>254</v>
      </c>
      <c r="J493" s="146" t="s">
        <v>257</v>
      </c>
      <c r="K493" s="146" t="s">
        <v>260</v>
      </c>
      <c r="L493" s="146" t="s">
        <v>261</v>
      </c>
      <c r="M493" s="146" t="s">
        <v>288</v>
      </c>
      <c r="N493" s="146" t="s">
        <v>290</v>
      </c>
      <c r="O493" s="146" t="s">
        <v>264</v>
      </c>
      <c r="P493" s="147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7" t="s">
        <v>3</v>
      </c>
    </row>
    <row r="494" spans="1:65">
      <c r="A494" s="29"/>
      <c r="B494" s="19"/>
      <c r="C494" s="9"/>
      <c r="D494" s="10" t="s">
        <v>303</v>
      </c>
      <c r="E494" s="11" t="s">
        <v>103</v>
      </c>
      <c r="F494" s="11" t="s">
        <v>103</v>
      </c>
      <c r="G494" s="11" t="s">
        <v>103</v>
      </c>
      <c r="H494" s="11" t="s">
        <v>103</v>
      </c>
      <c r="I494" s="11" t="s">
        <v>103</v>
      </c>
      <c r="J494" s="11" t="s">
        <v>104</v>
      </c>
      <c r="K494" s="11" t="s">
        <v>104</v>
      </c>
      <c r="L494" s="11" t="s">
        <v>303</v>
      </c>
      <c r="M494" s="11" t="s">
        <v>103</v>
      </c>
      <c r="N494" s="11" t="s">
        <v>303</v>
      </c>
      <c r="O494" s="11" t="s">
        <v>104</v>
      </c>
      <c r="P494" s="147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7">
        <v>1</v>
      </c>
    </row>
    <row r="495" spans="1:65">
      <c r="A495" s="29"/>
      <c r="B495" s="19"/>
      <c r="C495" s="9"/>
      <c r="D495" s="25"/>
      <c r="E495" s="25"/>
      <c r="F495" s="25"/>
      <c r="G495" s="25"/>
      <c r="H495" s="25"/>
      <c r="I495" s="25"/>
      <c r="J495" s="25"/>
      <c r="K495" s="25"/>
      <c r="L495" s="25"/>
      <c r="M495" s="25"/>
      <c r="N495" s="25"/>
      <c r="O495" s="25"/>
      <c r="P495" s="147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7">
        <v>2</v>
      </c>
    </row>
    <row r="496" spans="1:65">
      <c r="A496" s="29"/>
      <c r="B496" s="18">
        <v>1</v>
      </c>
      <c r="C496" s="14">
        <v>1</v>
      </c>
      <c r="D496" s="211">
        <v>26.3</v>
      </c>
      <c r="E496" s="210">
        <v>34</v>
      </c>
      <c r="F496" s="211">
        <v>58</v>
      </c>
      <c r="G496" s="210">
        <v>33.310890000000001</v>
      </c>
      <c r="H496" s="211" t="s">
        <v>108</v>
      </c>
      <c r="I496" s="210">
        <v>33</v>
      </c>
      <c r="J496" s="210">
        <v>35</v>
      </c>
      <c r="K496" s="210">
        <v>33</v>
      </c>
      <c r="L496" s="210">
        <v>33.700000000000003</v>
      </c>
      <c r="M496" s="210">
        <v>38.421704005506626</v>
      </c>
      <c r="N496" s="211">
        <v>29</v>
      </c>
      <c r="O496" s="210">
        <v>34</v>
      </c>
      <c r="P496" s="212"/>
      <c r="Q496" s="213"/>
      <c r="R496" s="213"/>
      <c r="S496" s="213"/>
      <c r="T496" s="213"/>
      <c r="U496" s="213"/>
      <c r="V496" s="213"/>
      <c r="W496" s="213"/>
      <c r="X496" s="213"/>
      <c r="Y496" s="213"/>
      <c r="Z496" s="213"/>
      <c r="AA496" s="213"/>
      <c r="AB496" s="213"/>
      <c r="AC496" s="213"/>
      <c r="AD496" s="213"/>
      <c r="AE496" s="213"/>
      <c r="AF496" s="213"/>
      <c r="AG496" s="213"/>
      <c r="AH496" s="213"/>
      <c r="AI496" s="213"/>
      <c r="AJ496" s="213"/>
      <c r="AK496" s="213"/>
      <c r="AL496" s="213"/>
      <c r="AM496" s="213"/>
      <c r="AN496" s="213"/>
      <c r="AO496" s="213"/>
      <c r="AP496" s="213"/>
      <c r="AQ496" s="213"/>
      <c r="AR496" s="213"/>
      <c r="AS496" s="213"/>
      <c r="AT496" s="213"/>
      <c r="AU496" s="213"/>
      <c r="AV496" s="213"/>
      <c r="AW496" s="213"/>
      <c r="AX496" s="213"/>
      <c r="AY496" s="213"/>
      <c r="AZ496" s="213"/>
      <c r="BA496" s="213"/>
      <c r="BB496" s="213"/>
      <c r="BC496" s="213"/>
      <c r="BD496" s="213"/>
      <c r="BE496" s="213"/>
      <c r="BF496" s="213"/>
      <c r="BG496" s="213"/>
      <c r="BH496" s="213"/>
      <c r="BI496" s="213"/>
      <c r="BJ496" s="213"/>
      <c r="BK496" s="213"/>
      <c r="BL496" s="213"/>
      <c r="BM496" s="214">
        <v>1</v>
      </c>
    </row>
    <row r="497" spans="1:65">
      <c r="A497" s="29"/>
      <c r="B497" s="19">
        <v>1</v>
      </c>
      <c r="C497" s="9">
        <v>2</v>
      </c>
      <c r="D497" s="217">
        <v>25.3</v>
      </c>
      <c r="E497" s="216">
        <v>34</v>
      </c>
      <c r="F497" s="217">
        <v>148</v>
      </c>
      <c r="G497" s="216">
        <v>33.490310000000001</v>
      </c>
      <c r="H497" s="217" t="s">
        <v>108</v>
      </c>
      <c r="I497" s="216">
        <v>30</v>
      </c>
      <c r="J497" s="216">
        <v>35</v>
      </c>
      <c r="K497" s="216">
        <v>33</v>
      </c>
      <c r="L497" s="216">
        <v>33.1</v>
      </c>
      <c r="M497" s="216">
        <v>36.673119680171105</v>
      </c>
      <c r="N497" s="217">
        <v>30</v>
      </c>
      <c r="O497" s="216">
        <v>35</v>
      </c>
      <c r="P497" s="212"/>
      <c r="Q497" s="213"/>
      <c r="R497" s="213"/>
      <c r="S497" s="213"/>
      <c r="T497" s="213"/>
      <c r="U497" s="213"/>
      <c r="V497" s="213"/>
      <c r="W497" s="213"/>
      <c r="X497" s="213"/>
      <c r="Y497" s="213"/>
      <c r="Z497" s="213"/>
      <c r="AA497" s="213"/>
      <c r="AB497" s="213"/>
      <c r="AC497" s="213"/>
      <c r="AD497" s="213"/>
      <c r="AE497" s="213"/>
      <c r="AF497" s="213"/>
      <c r="AG497" s="213"/>
      <c r="AH497" s="213"/>
      <c r="AI497" s="213"/>
      <c r="AJ497" s="213"/>
      <c r="AK497" s="213"/>
      <c r="AL497" s="213"/>
      <c r="AM497" s="213"/>
      <c r="AN497" s="213"/>
      <c r="AO497" s="213"/>
      <c r="AP497" s="213"/>
      <c r="AQ497" s="213"/>
      <c r="AR497" s="213"/>
      <c r="AS497" s="213"/>
      <c r="AT497" s="213"/>
      <c r="AU497" s="213"/>
      <c r="AV497" s="213"/>
      <c r="AW497" s="213"/>
      <c r="AX497" s="213"/>
      <c r="AY497" s="213"/>
      <c r="AZ497" s="213"/>
      <c r="BA497" s="213"/>
      <c r="BB497" s="213"/>
      <c r="BC497" s="213"/>
      <c r="BD497" s="213"/>
      <c r="BE497" s="213"/>
      <c r="BF497" s="213"/>
      <c r="BG497" s="213"/>
      <c r="BH497" s="213"/>
      <c r="BI497" s="213"/>
      <c r="BJ497" s="213"/>
      <c r="BK497" s="213"/>
      <c r="BL497" s="213"/>
      <c r="BM497" s="214" t="e">
        <v>#N/A</v>
      </c>
    </row>
    <row r="498" spans="1:65">
      <c r="A498" s="29"/>
      <c r="B498" s="19">
        <v>1</v>
      </c>
      <c r="C498" s="9">
        <v>3</v>
      </c>
      <c r="D498" s="217">
        <v>26.3</v>
      </c>
      <c r="E498" s="216">
        <v>34</v>
      </c>
      <c r="F498" s="217">
        <v>160</v>
      </c>
      <c r="G498" s="216">
        <v>33.372253000000001</v>
      </c>
      <c r="H498" s="217" t="s">
        <v>108</v>
      </c>
      <c r="I498" s="216">
        <v>34</v>
      </c>
      <c r="J498" s="216">
        <v>33</v>
      </c>
      <c r="K498" s="216">
        <v>33</v>
      </c>
      <c r="L498" s="216">
        <v>34.299999999999997</v>
      </c>
      <c r="M498" s="216">
        <v>35.742289519954184</v>
      </c>
      <c r="N498" s="217">
        <v>30</v>
      </c>
      <c r="O498" s="216">
        <v>34</v>
      </c>
      <c r="P498" s="212"/>
      <c r="Q498" s="213"/>
      <c r="R498" s="213"/>
      <c r="S498" s="213"/>
      <c r="T498" s="213"/>
      <c r="U498" s="213"/>
      <c r="V498" s="213"/>
      <c r="W498" s="213"/>
      <c r="X498" s="213"/>
      <c r="Y498" s="213"/>
      <c r="Z498" s="213"/>
      <c r="AA498" s="213"/>
      <c r="AB498" s="213"/>
      <c r="AC498" s="213"/>
      <c r="AD498" s="213"/>
      <c r="AE498" s="213"/>
      <c r="AF498" s="213"/>
      <c r="AG498" s="213"/>
      <c r="AH498" s="213"/>
      <c r="AI498" s="213"/>
      <c r="AJ498" s="213"/>
      <c r="AK498" s="213"/>
      <c r="AL498" s="213"/>
      <c r="AM498" s="213"/>
      <c r="AN498" s="213"/>
      <c r="AO498" s="213"/>
      <c r="AP498" s="213"/>
      <c r="AQ498" s="213"/>
      <c r="AR498" s="213"/>
      <c r="AS498" s="213"/>
      <c r="AT498" s="213"/>
      <c r="AU498" s="213"/>
      <c r="AV498" s="213"/>
      <c r="AW498" s="213"/>
      <c r="AX498" s="213"/>
      <c r="AY498" s="213"/>
      <c r="AZ498" s="213"/>
      <c r="BA498" s="213"/>
      <c r="BB498" s="213"/>
      <c r="BC498" s="213"/>
      <c r="BD498" s="213"/>
      <c r="BE498" s="213"/>
      <c r="BF498" s="213"/>
      <c r="BG498" s="213"/>
      <c r="BH498" s="213"/>
      <c r="BI498" s="213"/>
      <c r="BJ498" s="213"/>
      <c r="BK498" s="213"/>
      <c r="BL498" s="213"/>
      <c r="BM498" s="214">
        <v>16</v>
      </c>
    </row>
    <row r="499" spans="1:65">
      <c r="A499" s="29"/>
      <c r="B499" s="19">
        <v>1</v>
      </c>
      <c r="C499" s="9">
        <v>4</v>
      </c>
      <c r="D499" s="217">
        <v>28.2</v>
      </c>
      <c r="E499" s="216">
        <v>36</v>
      </c>
      <c r="F499" s="217">
        <v>177</v>
      </c>
      <c r="G499" s="216">
        <v>33.538666999999997</v>
      </c>
      <c r="H499" s="217" t="s">
        <v>108</v>
      </c>
      <c r="I499" s="216">
        <v>35</v>
      </c>
      <c r="J499" s="216">
        <v>35</v>
      </c>
      <c r="K499" s="216">
        <v>33</v>
      </c>
      <c r="L499" s="216">
        <v>33.799999999999997</v>
      </c>
      <c r="M499" s="216">
        <v>32.005224563126824</v>
      </c>
      <c r="N499" s="217">
        <v>30</v>
      </c>
      <c r="O499" s="216">
        <v>33</v>
      </c>
      <c r="P499" s="212"/>
      <c r="Q499" s="213"/>
      <c r="R499" s="213"/>
      <c r="S499" s="213"/>
      <c r="T499" s="213"/>
      <c r="U499" s="213"/>
      <c r="V499" s="213"/>
      <c r="W499" s="213"/>
      <c r="X499" s="213"/>
      <c r="Y499" s="213"/>
      <c r="Z499" s="213"/>
      <c r="AA499" s="213"/>
      <c r="AB499" s="213"/>
      <c r="AC499" s="213"/>
      <c r="AD499" s="213"/>
      <c r="AE499" s="213"/>
      <c r="AF499" s="213"/>
      <c r="AG499" s="213"/>
      <c r="AH499" s="213"/>
      <c r="AI499" s="213"/>
      <c r="AJ499" s="213"/>
      <c r="AK499" s="213"/>
      <c r="AL499" s="213"/>
      <c r="AM499" s="213"/>
      <c r="AN499" s="213"/>
      <c r="AO499" s="213"/>
      <c r="AP499" s="213"/>
      <c r="AQ499" s="213"/>
      <c r="AR499" s="213"/>
      <c r="AS499" s="213"/>
      <c r="AT499" s="213"/>
      <c r="AU499" s="213"/>
      <c r="AV499" s="213"/>
      <c r="AW499" s="213"/>
      <c r="AX499" s="213"/>
      <c r="AY499" s="213"/>
      <c r="AZ499" s="213"/>
      <c r="BA499" s="213"/>
      <c r="BB499" s="213"/>
      <c r="BC499" s="213"/>
      <c r="BD499" s="213"/>
      <c r="BE499" s="213"/>
      <c r="BF499" s="213"/>
      <c r="BG499" s="213"/>
      <c r="BH499" s="213"/>
      <c r="BI499" s="213"/>
      <c r="BJ499" s="213"/>
      <c r="BK499" s="213"/>
      <c r="BL499" s="213"/>
      <c r="BM499" s="214">
        <v>33.846722697332304</v>
      </c>
    </row>
    <row r="500" spans="1:65">
      <c r="A500" s="29"/>
      <c r="B500" s="19">
        <v>1</v>
      </c>
      <c r="C500" s="9">
        <v>5</v>
      </c>
      <c r="D500" s="217">
        <v>27.8</v>
      </c>
      <c r="E500" s="216">
        <v>37</v>
      </c>
      <c r="F500" s="217">
        <v>45</v>
      </c>
      <c r="G500" s="216">
        <v>33.350555</v>
      </c>
      <c r="H500" s="217" t="s">
        <v>108</v>
      </c>
      <c r="I500" s="216">
        <v>33</v>
      </c>
      <c r="J500" s="216">
        <v>33</v>
      </c>
      <c r="K500" s="216">
        <v>34</v>
      </c>
      <c r="L500" s="216">
        <v>33.9</v>
      </c>
      <c r="M500" s="216">
        <v>32.869001751939884</v>
      </c>
      <c r="N500" s="217">
        <v>29</v>
      </c>
      <c r="O500" s="216">
        <v>32</v>
      </c>
      <c r="P500" s="212"/>
      <c r="Q500" s="213"/>
      <c r="R500" s="213"/>
      <c r="S500" s="213"/>
      <c r="T500" s="213"/>
      <c r="U500" s="213"/>
      <c r="V500" s="213"/>
      <c r="W500" s="213"/>
      <c r="X500" s="213"/>
      <c r="Y500" s="213"/>
      <c r="Z500" s="213"/>
      <c r="AA500" s="213"/>
      <c r="AB500" s="213"/>
      <c r="AC500" s="213"/>
      <c r="AD500" s="213"/>
      <c r="AE500" s="213"/>
      <c r="AF500" s="213"/>
      <c r="AG500" s="213"/>
      <c r="AH500" s="213"/>
      <c r="AI500" s="213"/>
      <c r="AJ500" s="213"/>
      <c r="AK500" s="213"/>
      <c r="AL500" s="213"/>
      <c r="AM500" s="213"/>
      <c r="AN500" s="213"/>
      <c r="AO500" s="213"/>
      <c r="AP500" s="213"/>
      <c r="AQ500" s="213"/>
      <c r="AR500" s="213"/>
      <c r="AS500" s="213"/>
      <c r="AT500" s="213"/>
      <c r="AU500" s="213"/>
      <c r="AV500" s="213"/>
      <c r="AW500" s="213"/>
      <c r="AX500" s="213"/>
      <c r="AY500" s="213"/>
      <c r="AZ500" s="213"/>
      <c r="BA500" s="213"/>
      <c r="BB500" s="213"/>
      <c r="BC500" s="213"/>
      <c r="BD500" s="213"/>
      <c r="BE500" s="213"/>
      <c r="BF500" s="213"/>
      <c r="BG500" s="213"/>
      <c r="BH500" s="213"/>
      <c r="BI500" s="213"/>
      <c r="BJ500" s="213"/>
      <c r="BK500" s="213"/>
      <c r="BL500" s="213"/>
      <c r="BM500" s="214">
        <v>100</v>
      </c>
    </row>
    <row r="501" spans="1:65">
      <c r="A501" s="29"/>
      <c r="B501" s="19">
        <v>1</v>
      </c>
      <c r="C501" s="9">
        <v>6</v>
      </c>
      <c r="D501" s="217">
        <v>28.1</v>
      </c>
      <c r="E501" s="216">
        <v>33</v>
      </c>
      <c r="F501" s="217">
        <v>49</v>
      </c>
      <c r="G501" s="216">
        <v>33.311441000000002</v>
      </c>
      <c r="H501" s="217" t="s">
        <v>108</v>
      </c>
      <c r="I501" s="216">
        <v>31</v>
      </c>
      <c r="J501" s="228">
        <v>41</v>
      </c>
      <c r="K501" s="216">
        <v>33</v>
      </c>
      <c r="L501" s="216">
        <v>34.5</v>
      </c>
      <c r="M501" s="216">
        <v>37.057233951251746</v>
      </c>
      <c r="N501" s="217">
        <v>30</v>
      </c>
      <c r="O501" s="216">
        <v>32</v>
      </c>
      <c r="P501" s="212"/>
      <c r="Q501" s="213"/>
      <c r="R501" s="213"/>
      <c r="S501" s="213"/>
      <c r="T501" s="213"/>
      <c r="U501" s="213"/>
      <c r="V501" s="213"/>
      <c r="W501" s="213"/>
      <c r="X501" s="213"/>
      <c r="Y501" s="213"/>
      <c r="Z501" s="213"/>
      <c r="AA501" s="213"/>
      <c r="AB501" s="213"/>
      <c r="AC501" s="213"/>
      <c r="AD501" s="213"/>
      <c r="AE501" s="213"/>
      <c r="AF501" s="213"/>
      <c r="AG501" s="213"/>
      <c r="AH501" s="213"/>
      <c r="AI501" s="213"/>
      <c r="AJ501" s="213"/>
      <c r="AK501" s="213"/>
      <c r="AL501" s="213"/>
      <c r="AM501" s="213"/>
      <c r="AN501" s="213"/>
      <c r="AO501" s="213"/>
      <c r="AP501" s="213"/>
      <c r="AQ501" s="213"/>
      <c r="AR501" s="213"/>
      <c r="AS501" s="213"/>
      <c r="AT501" s="213"/>
      <c r="AU501" s="213"/>
      <c r="AV501" s="213"/>
      <c r="AW501" s="213"/>
      <c r="AX501" s="213"/>
      <c r="AY501" s="213"/>
      <c r="AZ501" s="213"/>
      <c r="BA501" s="213"/>
      <c r="BB501" s="213"/>
      <c r="BC501" s="213"/>
      <c r="BD501" s="213"/>
      <c r="BE501" s="213"/>
      <c r="BF501" s="213"/>
      <c r="BG501" s="213"/>
      <c r="BH501" s="213"/>
      <c r="BI501" s="213"/>
      <c r="BJ501" s="213"/>
      <c r="BK501" s="213"/>
      <c r="BL501" s="213"/>
      <c r="BM501" s="218"/>
    </row>
    <row r="502" spans="1:65">
      <c r="A502" s="29"/>
      <c r="B502" s="20" t="s">
        <v>271</v>
      </c>
      <c r="C502" s="12"/>
      <c r="D502" s="219">
        <v>27</v>
      </c>
      <c r="E502" s="219">
        <v>34.666666666666664</v>
      </c>
      <c r="F502" s="219">
        <v>106.16666666666667</v>
      </c>
      <c r="G502" s="219">
        <v>33.395686000000005</v>
      </c>
      <c r="H502" s="219" t="s">
        <v>647</v>
      </c>
      <c r="I502" s="219">
        <v>32.666666666666664</v>
      </c>
      <c r="J502" s="219">
        <v>35.333333333333336</v>
      </c>
      <c r="K502" s="219">
        <v>33.166666666666664</v>
      </c>
      <c r="L502" s="219">
        <v>33.883333333333333</v>
      </c>
      <c r="M502" s="219">
        <v>35.461428911991732</v>
      </c>
      <c r="N502" s="219">
        <v>29.666666666666668</v>
      </c>
      <c r="O502" s="219">
        <v>33.333333333333336</v>
      </c>
      <c r="P502" s="212"/>
      <c r="Q502" s="213"/>
      <c r="R502" s="213"/>
      <c r="S502" s="213"/>
      <c r="T502" s="213"/>
      <c r="U502" s="213"/>
      <c r="V502" s="213"/>
      <c r="W502" s="213"/>
      <c r="X502" s="213"/>
      <c r="Y502" s="213"/>
      <c r="Z502" s="213"/>
      <c r="AA502" s="213"/>
      <c r="AB502" s="213"/>
      <c r="AC502" s="213"/>
      <c r="AD502" s="213"/>
      <c r="AE502" s="213"/>
      <c r="AF502" s="213"/>
      <c r="AG502" s="213"/>
      <c r="AH502" s="213"/>
      <c r="AI502" s="213"/>
      <c r="AJ502" s="213"/>
      <c r="AK502" s="213"/>
      <c r="AL502" s="213"/>
      <c r="AM502" s="213"/>
      <c r="AN502" s="213"/>
      <c r="AO502" s="213"/>
      <c r="AP502" s="213"/>
      <c r="AQ502" s="213"/>
      <c r="AR502" s="213"/>
      <c r="AS502" s="213"/>
      <c r="AT502" s="213"/>
      <c r="AU502" s="213"/>
      <c r="AV502" s="213"/>
      <c r="AW502" s="213"/>
      <c r="AX502" s="213"/>
      <c r="AY502" s="213"/>
      <c r="AZ502" s="213"/>
      <c r="BA502" s="213"/>
      <c r="BB502" s="213"/>
      <c r="BC502" s="213"/>
      <c r="BD502" s="213"/>
      <c r="BE502" s="213"/>
      <c r="BF502" s="213"/>
      <c r="BG502" s="213"/>
      <c r="BH502" s="213"/>
      <c r="BI502" s="213"/>
      <c r="BJ502" s="213"/>
      <c r="BK502" s="213"/>
      <c r="BL502" s="213"/>
      <c r="BM502" s="218"/>
    </row>
    <row r="503" spans="1:65">
      <c r="A503" s="29"/>
      <c r="B503" s="3" t="s">
        <v>272</v>
      </c>
      <c r="C503" s="28"/>
      <c r="D503" s="216">
        <v>27.05</v>
      </c>
      <c r="E503" s="216">
        <v>34</v>
      </c>
      <c r="F503" s="216">
        <v>103</v>
      </c>
      <c r="G503" s="216">
        <v>33.361404</v>
      </c>
      <c r="H503" s="216" t="s">
        <v>647</v>
      </c>
      <c r="I503" s="216">
        <v>33</v>
      </c>
      <c r="J503" s="216">
        <v>35</v>
      </c>
      <c r="K503" s="216">
        <v>33</v>
      </c>
      <c r="L503" s="216">
        <v>33.849999999999994</v>
      </c>
      <c r="M503" s="216">
        <v>36.207704600062641</v>
      </c>
      <c r="N503" s="216">
        <v>30</v>
      </c>
      <c r="O503" s="216">
        <v>33.5</v>
      </c>
      <c r="P503" s="212"/>
      <c r="Q503" s="213"/>
      <c r="R503" s="213"/>
      <c r="S503" s="213"/>
      <c r="T503" s="213"/>
      <c r="U503" s="213"/>
      <c r="V503" s="213"/>
      <c r="W503" s="213"/>
      <c r="X503" s="213"/>
      <c r="Y503" s="213"/>
      <c r="Z503" s="213"/>
      <c r="AA503" s="213"/>
      <c r="AB503" s="213"/>
      <c r="AC503" s="213"/>
      <c r="AD503" s="213"/>
      <c r="AE503" s="213"/>
      <c r="AF503" s="213"/>
      <c r="AG503" s="213"/>
      <c r="AH503" s="213"/>
      <c r="AI503" s="213"/>
      <c r="AJ503" s="213"/>
      <c r="AK503" s="213"/>
      <c r="AL503" s="213"/>
      <c r="AM503" s="213"/>
      <c r="AN503" s="213"/>
      <c r="AO503" s="213"/>
      <c r="AP503" s="213"/>
      <c r="AQ503" s="213"/>
      <c r="AR503" s="213"/>
      <c r="AS503" s="213"/>
      <c r="AT503" s="213"/>
      <c r="AU503" s="213"/>
      <c r="AV503" s="213"/>
      <c r="AW503" s="213"/>
      <c r="AX503" s="213"/>
      <c r="AY503" s="213"/>
      <c r="AZ503" s="213"/>
      <c r="BA503" s="213"/>
      <c r="BB503" s="213"/>
      <c r="BC503" s="213"/>
      <c r="BD503" s="213"/>
      <c r="BE503" s="213"/>
      <c r="BF503" s="213"/>
      <c r="BG503" s="213"/>
      <c r="BH503" s="213"/>
      <c r="BI503" s="213"/>
      <c r="BJ503" s="213"/>
      <c r="BK503" s="213"/>
      <c r="BL503" s="213"/>
      <c r="BM503" s="218"/>
    </row>
    <row r="504" spans="1:65">
      <c r="A504" s="29"/>
      <c r="B504" s="3" t="s">
        <v>273</v>
      </c>
      <c r="C504" s="28"/>
      <c r="D504" s="23">
        <v>1.1966620241321271</v>
      </c>
      <c r="E504" s="23">
        <v>1.505545305418162</v>
      </c>
      <c r="F504" s="23">
        <v>61.635758019729636</v>
      </c>
      <c r="G504" s="23">
        <v>9.6198505214996718E-2</v>
      </c>
      <c r="H504" s="23" t="s">
        <v>647</v>
      </c>
      <c r="I504" s="23">
        <v>1.8618986725025255</v>
      </c>
      <c r="J504" s="23">
        <v>2.9439202887759492</v>
      </c>
      <c r="K504" s="23">
        <v>0.40824829046386302</v>
      </c>
      <c r="L504" s="23">
        <v>0.49159604012508651</v>
      </c>
      <c r="M504" s="23">
        <v>2.5108933323698013</v>
      </c>
      <c r="N504" s="23">
        <v>0.5163977794943222</v>
      </c>
      <c r="O504" s="23">
        <v>1.2110601416389966</v>
      </c>
      <c r="P504" s="147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3"/>
    </row>
    <row r="505" spans="1:65">
      <c r="A505" s="29"/>
      <c r="B505" s="3" t="s">
        <v>86</v>
      </c>
      <c r="C505" s="28"/>
      <c r="D505" s="13">
        <v>4.4320815708597298E-2</v>
      </c>
      <c r="E505" s="13">
        <v>4.3429191502446986E-2</v>
      </c>
      <c r="F505" s="13">
        <v>0.58055659045271235</v>
      </c>
      <c r="G505" s="13">
        <v>2.8805668257569765E-3</v>
      </c>
      <c r="H505" s="13" t="s">
        <v>647</v>
      </c>
      <c r="I505" s="13">
        <v>5.6996898137832416E-2</v>
      </c>
      <c r="J505" s="13">
        <v>8.3318498738941954E-2</v>
      </c>
      <c r="K505" s="13">
        <v>1.2308993682327529E-2</v>
      </c>
      <c r="L505" s="13">
        <v>1.4508491100592814E-2</v>
      </c>
      <c r="M505" s="13">
        <v>7.0806321386578719E-2</v>
      </c>
      <c r="N505" s="13">
        <v>1.7406666724527713E-2</v>
      </c>
      <c r="O505" s="13">
        <v>3.6331804249169895E-2</v>
      </c>
      <c r="P505" s="147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3"/>
    </row>
    <row r="506" spans="1:65">
      <c r="A506" s="29"/>
      <c r="B506" s="3" t="s">
        <v>274</v>
      </c>
      <c r="C506" s="28"/>
      <c r="D506" s="13">
        <v>-0.20228613442305132</v>
      </c>
      <c r="E506" s="13">
        <v>2.422521012348966E-2</v>
      </c>
      <c r="F506" s="13">
        <v>2.1366897060031875</v>
      </c>
      <c r="G506" s="13">
        <v>-1.3325860272074386E-2</v>
      </c>
      <c r="H506" s="13" t="s">
        <v>647</v>
      </c>
      <c r="I506" s="13">
        <v>-3.4864705845173205E-2</v>
      </c>
      <c r="J506" s="13">
        <v>4.3921848779710615E-2</v>
      </c>
      <c r="K506" s="13">
        <v>-2.0092226853007489E-2</v>
      </c>
      <c r="L506" s="13">
        <v>1.0816597024301267E-3</v>
      </c>
      <c r="M506" s="13">
        <v>4.7706427269151641E-2</v>
      </c>
      <c r="N506" s="13">
        <v>-0.12349957979816739</v>
      </c>
      <c r="O506" s="13">
        <v>-1.5168067188952139E-2</v>
      </c>
      <c r="P506" s="147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3"/>
    </row>
    <row r="507" spans="1:65">
      <c r="A507" s="29"/>
      <c r="B507" s="45" t="s">
        <v>275</v>
      </c>
      <c r="C507" s="46"/>
      <c r="D507" s="44">
        <v>2.62</v>
      </c>
      <c r="E507" s="44">
        <v>0.54</v>
      </c>
      <c r="F507" s="44">
        <v>30.02</v>
      </c>
      <c r="G507" s="44">
        <v>0.01</v>
      </c>
      <c r="H507" s="44">
        <v>13.55</v>
      </c>
      <c r="I507" s="44">
        <v>0.28999999999999998</v>
      </c>
      <c r="J507" s="44">
        <v>0.81</v>
      </c>
      <c r="K507" s="44">
        <v>0.08</v>
      </c>
      <c r="L507" s="44">
        <v>0.21</v>
      </c>
      <c r="M507" s="44">
        <v>0.86</v>
      </c>
      <c r="N507" s="44">
        <v>1.52</v>
      </c>
      <c r="O507" s="44">
        <v>0.01</v>
      </c>
      <c r="P507" s="147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3"/>
    </row>
    <row r="508" spans="1:65">
      <c r="B508" s="30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BM508" s="53"/>
    </row>
    <row r="509" spans="1:65" ht="15">
      <c r="B509" s="8" t="s">
        <v>578</v>
      </c>
      <c r="BM509" s="27" t="s">
        <v>66</v>
      </c>
    </row>
    <row r="510" spans="1:65" ht="15">
      <c r="A510" s="24" t="s">
        <v>23</v>
      </c>
      <c r="B510" s="18" t="s">
        <v>118</v>
      </c>
      <c r="C510" s="15" t="s">
        <v>119</v>
      </c>
      <c r="D510" s="16" t="s">
        <v>244</v>
      </c>
      <c r="E510" s="17" t="s">
        <v>244</v>
      </c>
      <c r="F510" s="17" t="s">
        <v>244</v>
      </c>
      <c r="G510" s="17" t="s">
        <v>244</v>
      </c>
      <c r="H510" s="17" t="s">
        <v>244</v>
      </c>
      <c r="I510" s="17" t="s">
        <v>244</v>
      </c>
      <c r="J510" s="17" t="s">
        <v>244</v>
      </c>
      <c r="K510" s="17" t="s">
        <v>244</v>
      </c>
      <c r="L510" s="17" t="s">
        <v>244</v>
      </c>
      <c r="M510" s="17" t="s">
        <v>244</v>
      </c>
      <c r="N510" s="147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7">
        <v>1</v>
      </c>
    </row>
    <row r="511" spans="1:65">
      <c r="A511" s="29"/>
      <c r="B511" s="19" t="s">
        <v>245</v>
      </c>
      <c r="C511" s="9" t="s">
        <v>245</v>
      </c>
      <c r="D511" s="145" t="s">
        <v>287</v>
      </c>
      <c r="E511" s="146" t="s">
        <v>252</v>
      </c>
      <c r="F511" s="146" t="s">
        <v>254</v>
      </c>
      <c r="G511" s="146" t="s">
        <v>256</v>
      </c>
      <c r="H511" s="146" t="s">
        <v>257</v>
      </c>
      <c r="I511" s="146" t="s">
        <v>260</v>
      </c>
      <c r="J511" s="146" t="s">
        <v>261</v>
      </c>
      <c r="K511" s="146" t="s">
        <v>262</v>
      </c>
      <c r="L511" s="146" t="s">
        <v>263</v>
      </c>
      <c r="M511" s="146" t="s">
        <v>290</v>
      </c>
      <c r="N511" s="147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7" t="s">
        <v>3</v>
      </c>
    </row>
    <row r="512" spans="1:65">
      <c r="A512" s="29"/>
      <c r="B512" s="19"/>
      <c r="C512" s="9"/>
      <c r="D512" s="10" t="s">
        <v>103</v>
      </c>
      <c r="E512" s="11" t="s">
        <v>99</v>
      </c>
      <c r="F512" s="11" t="s">
        <v>103</v>
      </c>
      <c r="G512" s="11" t="s">
        <v>303</v>
      </c>
      <c r="H512" s="11" t="s">
        <v>103</v>
      </c>
      <c r="I512" s="11" t="s">
        <v>103</v>
      </c>
      <c r="J512" s="11" t="s">
        <v>303</v>
      </c>
      <c r="K512" s="11" t="s">
        <v>100</v>
      </c>
      <c r="L512" s="11" t="s">
        <v>99</v>
      </c>
      <c r="M512" s="11" t="s">
        <v>303</v>
      </c>
      <c r="N512" s="147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7">
        <v>2</v>
      </c>
    </row>
    <row r="513" spans="1:65">
      <c r="A513" s="29"/>
      <c r="B513" s="19"/>
      <c r="C513" s="9"/>
      <c r="D513" s="25"/>
      <c r="E513" s="25"/>
      <c r="F513" s="25"/>
      <c r="G513" s="25"/>
      <c r="H513" s="25"/>
      <c r="I513" s="25"/>
      <c r="J513" s="25"/>
      <c r="K513" s="25"/>
      <c r="L513" s="25"/>
      <c r="M513" s="25"/>
      <c r="N513" s="147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7">
        <v>2</v>
      </c>
    </row>
    <row r="514" spans="1:65">
      <c r="A514" s="29"/>
      <c r="B514" s="18">
        <v>1</v>
      </c>
      <c r="C514" s="14">
        <v>1</v>
      </c>
      <c r="D514" s="141" t="s">
        <v>109</v>
      </c>
      <c r="E514" s="21">
        <v>0.21</v>
      </c>
      <c r="F514" s="21">
        <v>0.26</v>
      </c>
      <c r="G514" s="21">
        <v>0.3</v>
      </c>
      <c r="H514" s="141">
        <v>0.3</v>
      </c>
      <c r="I514" s="21">
        <v>0.26</v>
      </c>
      <c r="J514" s="21">
        <v>0.24</v>
      </c>
      <c r="K514" s="21">
        <v>0.29355190183051333</v>
      </c>
      <c r="L514" s="21">
        <v>0.22</v>
      </c>
      <c r="M514" s="21">
        <v>0.27</v>
      </c>
      <c r="N514" s="147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7">
        <v>1</v>
      </c>
    </row>
    <row r="515" spans="1:65">
      <c r="A515" s="29"/>
      <c r="B515" s="19">
        <v>1</v>
      </c>
      <c r="C515" s="9">
        <v>2</v>
      </c>
      <c r="D515" s="142" t="s">
        <v>109</v>
      </c>
      <c r="E515" s="11">
        <v>0.24</v>
      </c>
      <c r="F515" s="11">
        <v>0.26</v>
      </c>
      <c r="G515" s="11">
        <v>0.28000000000000003</v>
      </c>
      <c r="H515" s="142">
        <v>0.3</v>
      </c>
      <c r="I515" s="11">
        <v>0.26</v>
      </c>
      <c r="J515" s="11">
        <v>0.24</v>
      </c>
      <c r="K515" s="11">
        <v>0.25885591381095635</v>
      </c>
      <c r="L515" s="11">
        <v>0.28000000000000003</v>
      </c>
      <c r="M515" s="11">
        <v>0.27</v>
      </c>
      <c r="N515" s="147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7" t="e">
        <v>#N/A</v>
      </c>
    </row>
    <row r="516" spans="1:65">
      <c r="A516" s="29"/>
      <c r="B516" s="19">
        <v>1</v>
      </c>
      <c r="C516" s="9">
        <v>3</v>
      </c>
      <c r="D516" s="142" t="s">
        <v>109</v>
      </c>
      <c r="E516" s="11">
        <v>0.31</v>
      </c>
      <c r="F516" s="11">
        <v>0.26</v>
      </c>
      <c r="G516" s="11">
        <v>0.26</v>
      </c>
      <c r="H516" s="142">
        <v>0.3</v>
      </c>
      <c r="I516" s="11">
        <v>0.26</v>
      </c>
      <c r="J516" s="11">
        <v>0.24</v>
      </c>
      <c r="K516" s="11">
        <v>0.28972972504456124</v>
      </c>
      <c r="L516" s="11">
        <v>0.25</v>
      </c>
      <c r="M516" s="11">
        <v>0.25</v>
      </c>
      <c r="N516" s="147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7">
        <v>16</v>
      </c>
    </row>
    <row r="517" spans="1:65">
      <c r="A517" s="29"/>
      <c r="B517" s="19">
        <v>1</v>
      </c>
      <c r="C517" s="9">
        <v>4</v>
      </c>
      <c r="D517" s="142" t="s">
        <v>109</v>
      </c>
      <c r="E517" s="11">
        <v>0.28999999999999998</v>
      </c>
      <c r="F517" s="11">
        <v>0.22</v>
      </c>
      <c r="G517" s="11">
        <v>0.3</v>
      </c>
      <c r="H517" s="142">
        <v>0.3</v>
      </c>
      <c r="I517" s="11">
        <v>0.27</v>
      </c>
      <c r="J517" s="11">
        <v>0.24</v>
      </c>
      <c r="K517" s="11">
        <v>0.30762405800276915</v>
      </c>
      <c r="L517" s="11">
        <v>0.22</v>
      </c>
      <c r="M517" s="11">
        <v>0.24</v>
      </c>
      <c r="N517" s="147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7">
        <v>0.2611142140818426</v>
      </c>
    </row>
    <row r="518" spans="1:65">
      <c r="A518" s="29"/>
      <c r="B518" s="19">
        <v>1</v>
      </c>
      <c r="C518" s="9">
        <v>5</v>
      </c>
      <c r="D518" s="142" t="s">
        <v>109</v>
      </c>
      <c r="E518" s="11">
        <v>0.24</v>
      </c>
      <c r="F518" s="11">
        <v>0.2</v>
      </c>
      <c r="G518" s="11">
        <v>0.31</v>
      </c>
      <c r="H518" s="142">
        <v>0.3</v>
      </c>
      <c r="I518" s="11">
        <v>0.27</v>
      </c>
      <c r="J518" s="11">
        <v>0.25</v>
      </c>
      <c r="K518" s="11">
        <v>0.25755863788647027</v>
      </c>
      <c r="L518" s="11">
        <v>0.21</v>
      </c>
      <c r="M518" s="11">
        <v>0.28999999999999998</v>
      </c>
      <c r="N518" s="147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7">
        <v>101</v>
      </c>
    </row>
    <row r="519" spans="1:65">
      <c r="A519" s="29"/>
      <c r="B519" s="19">
        <v>1</v>
      </c>
      <c r="C519" s="9">
        <v>6</v>
      </c>
      <c r="D519" s="142" t="s">
        <v>109</v>
      </c>
      <c r="E519" s="11">
        <v>0.28000000000000003</v>
      </c>
      <c r="F519" s="11">
        <v>0.28000000000000003</v>
      </c>
      <c r="G519" s="11">
        <v>0.31</v>
      </c>
      <c r="H519" s="142">
        <v>0.3</v>
      </c>
      <c r="I519" s="11">
        <v>0.25</v>
      </c>
      <c r="J519" s="11">
        <v>0.24</v>
      </c>
      <c r="K519" s="11">
        <v>0.27616203935317291</v>
      </c>
      <c r="L519" s="11">
        <v>0.25</v>
      </c>
      <c r="M519" s="11">
        <v>0.27</v>
      </c>
      <c r="N519" s="147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3"/>
    </row>
    <row r="520" spans="1:65">
      <c r="A520" s="29"/>
      <c r="B520" s="20" t="s">
        <v>271</v>
      </c>
      <c r="C520" s="12"/>
      <c r="D520" s="22" t="s">
        <v>647</v>
      </c>
      <c r="E520" s="22">
        <v>0.26166666666666666</v>
      </c>
      <c r="F520" s="22">
        <v>0.24666666666666667</v>
      </c>
      <c r="G520" s="22">
        <v>0.29333333333333339</v>
      </c>
      <c r="H520" s="22">
        <v>0.3</v>
      </c>
      <c r="I520" s="22">
        <v>0.26166666666666666</v>
      </c>
      <c r="J520" s="22">
        <v>0.24166666666666667</v>
      </c>
      <c r="K520" s="22">
        <v>0.28058037932140723</v>
      </c>
      <c r="L520" s="22">
        <v>0.23833333333333331</v>
      </c>
      <c r="M520" s="22">
        <v>0.26500000000000001</v>
      </c>
      <c r="N520" s="147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3"/>
    </row>
    <row r="521" spans="1:65">
      <c r="A521" s="29"/>
      <c r="B521" s="3" t="s">
        <v>272</v>
      </c>
      <c r="C521" s="28"/>
      <c r="D521" s="11" t="s">
        <v>647</v>
      </c>
      <c r="E521" s="11">
        <v>0.26</v>
      </c>
      <c r="F521" s="11">
        <v>0.26</v>
      </c>
      <c r="G521" s="11">
        <v>0.3</v>
      </c>
      <c r="H521" s="11">
        <v>0.3</v>
      </c>
      <c r="I521" s="11">
        <v>0.26</v>
      </c>
      <c r="J521" s="11">
        <v>0.24</v>
      </c>
      <c r="K521" s="11">
        <v>0.28294588219886707</v>
      </c>
      <c r="L521" s="11">
        <v>0.23499999999999999</v>
      </c>
      <c r="M521" s="11">
        <v>0.27</v>
      </c>
      <c r="N521" s="147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3"/>
    </row>
    <row r="522" spans="1:65">
      <c r="A522" s="29"/>
      <c r="B522" s="3" t="s">
        <v>273</v>
      </c>
      <c r="C522" s="28"/>
      <c r="D522" s="23" t="s">
        <v>647</v>
      </c>
      <c r="E522" s="23">
        <v>3.7638632635454042E-2</v>
      </c>
      <c r="F522" s="23">
        <v>3.0110906108363426E-2</v>
      </c>
      <c r="G522" s="23">
        <v>1.9663841605003493E-2</v>
      </c>
      <c r="H522" s="23">
        <v>0</v>
      </c>
      <c r="I522" s="23">
        <v>7.5277265270908156E-3</v>
      </c>
      <c r="J522" s="23">
        <v>4.0824829046386332E-3</v>
      </c>
      <c r="K522" s="23">
        <v>2.0024016522533897E-2</v>
      </c>
      <c r="L522" s="23">
        <v>2.6394443859772434E-2</v>
      </c>
      <c r="M522" s="23">
        <v>1.7606816861659009E-2</v>
      </c>
      <c r="N522" s="147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3"/>
    </row>
    <row r="523" spans="1:65">
      <c r="A523" s="29"/>
      <c r="B523" s="3" t="s">
        <v>86</v>
      </c>
      <c r="C523" s="28"/>
      <c r="D523" s="13" t="s">
        <v>647</v>
      </c>
      <c r="E523" s="13">
        <v>0.14384190816097087</v>
      </c>
      <c r="F523" s="13">
        <v>0.12207124097985173</v>
      </c>
      <c r="G523" s="13">
        <v>6.7035823653420992E-2</v>
      </c>
      <c r="H523" s="13">
        <v>0</v>
      </c>
      <c r="I523" s="13">
        <v>2.8768381632194202E-2</v>
      </c>
      <c r="J523" s="13">
        <v>1.6893032708849516E-2</v>
      </c>
      <c r="K523" s="13">
        <v>7.1366417605402882E-2</v>
      </c>
      <c r="L523" s="13">
        <v>0.11074591829275147</v>
      </c>
      <c r="M523" s="13">
        <v>6.6440818345883043E-2</v>
      </c>
      <c r="N523" s="147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3"/>
    </row>
    <row r="524" spans="1:65">
      <c r="A524" s="29"/>
      <c r="B524" s="3" t="s">
        <v>274</v>
      </c>
      <c r="C524" s="28"/>
      <c r="D524" s="13" t="s">
        <v>647</v>
      </c>
      <c r="E524" s="13">
        <v>2.1157507137887777E-3</v>
      </c>
      <c r="F524" s="13">
        <v>-5.5330375123307296E-2</v>
      </c>
      <c r="G524" s="13">
        <v>0.12339090525876983</v>
      </c>
      <c r="H524" s="13">
        <v>0.14892251674192347</v>
      </c>
      <c r="I524" s="13">
        <v>2.1157507137887777E-3</v>
      </c>
      <c r="J524" s="13">
        <v>-7.4479083735672691E-2</v>
      </c>
      <c r="K524" s="13">
        <v>7.4550385194515734E-2</v>
      </c>
      <c r="L524" s="13">
        <v>-8.7244889477249732E-2</v>
      </c>
      <c r="M524" s="13">
        <v>1.4881556455365708E-2</v>
      </c>
      <c r="N524" s="147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3"/>
    </row>
    <row r="525" spans="1:65">
      <c r="A525" s="29"/>
      <c r="B525" s="45" t="s">
        <v>275</v>
      </c>
      <c r="C525" s="46"/>
      <c r="D525" s="44">
        <v>26.32</v>
      </c>
      <c r="E525" s="44">
        <v>0</v>
      </c>
      <c r="F525" s="44">
        <v>0.53</v>
      </c>
      <c r="G525" s="44">
        <v>1.1299999999999999</v>
      </c>
      <c r="H525" s="44" t="s">
        <v>276</v>
      </c>
      <c r="I525" s="44">
        <v>0</v>
      </c>
      <c r="J525" s="44">
        <v>0.71</v>
      </c>
      <c r="K525" s="44">
        <v>0.67</v>
      </c>
      <c r="L525" s="44">
        <v>0.83</v>
      </c>
      <c r="M525" s="44">
        <v>0.12</v>
      </c>
      <c r="N525" s="147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3"/>
    </row>
    <row r="526" spans="1:65">
      <c r="B526" s="30"/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BM526" s="53"/>
    </row>
    <row r="527" spans="1:65" ht="15">
      <c r="B527" s="8" t="s">
        <v>579</v>
      </c>
      <c r="BM527" s="27" t="s">
        <v>66</v>
      </c>
    </row>
    <row r="528" spans="1:65" ht="15">
      <c r="A528" s="24" t="s">
        <v>115</v>
      </c>
      <c r="B528" s="18" t="s">
        <v>118</v>
      </c>
      <c r="C528" s="15" t="s">
        <v>119</v>
      </c>
      <c r="D528" s="16" t="s">
        <v>244</v>
      </c>
      <c r="E528" s="17" t="s">
        <v>244</v>
      </c>
      <c r="F528" s="17" t="s">
        <v>244</v>
      </c>
      <c r="G528" s="17" t="s">
        <v>244</v>
      </c>
      <c r="H528" s="17" t="s">
        <v>244</v>
      </c>
      <c r="I528" s="17" t="s">
        <v>244</v>
      </c>
      <c r="J528" s="17" t="s">
        <v>244</v>
      </c>
      <c r="K528" s="17" t="s">
        <v>244</v>
      </c>
      <c r="L528" s="17" t="s">
        <v>244</v>
      </c>
      <c r="M528" s="17" t="s">
        <v>244</v>
      </c>
      <c r="N528" s="17" t="s">
        <v>244</v>
      </c>
      <c r="O528" s="17" t="s">
        <v>244</v>
      </c>
      <c r="P528" s="17" t="s">
        <v>244</v>
      </c>
      <c r="Q528" s="17" t="s">
        <v>244</v>
      </c>
      <c r="R528" s="17" t="s">
        <v>244</v>
      </c>
      <c r="S528" s="17" t="s">
        <v>244</v>
      </c>
      <c r="T528" s="17" t="s">
        <v>244</v>
      </c>
      <c r="U528" s="17" t="s">
        <v>244</v>
      </c>
      <c r="V528" s="17" t="s">
        <v>244</v>
      </c>
      <c r="W528" s="17" t="s">
        <v>244</v>
      </c>
      <c r="X528" s="147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7">
        <v>1</v>
      </c>
    </row>
    <row r="529" spans="1:65">
      <c r="A529" s="29"/>
      <c r="B529" s="19" t="s">
        <v>245</v>
      </c>
      <c r="C529" s="9" t="s">
        <v>245</v>
      </c>
      <c r="D529" s="145" t="s">
        <v>247</v>
      </c>
      <c r="E529" s="146" t="s">
        <v>248</v>
      </c>
      <c r="F529" s="146" t="s">
        <v>249</v>
      </c>
      <c r="G529" s="146" t="s">
        <v>250</v>
      </c>
      <c r="H529" s="146" t="s">
        <v>287</v>
      </c>
      <c r="I529" s="146" t="s">
        <v>251</v>
      </c>
      <c r="J529" s="146" t="s">
        <v>252</v>
      </c>
      <c r="K529" s="146" t="s">
        <v>253</v>
      </c>
      <c r="L529" s="146" t="s">
        <v>254</v>
      </c>
      <c r="M529" s="146" t="s">
        <v>255</v>
      </c>
      <c r="N529" s="146" t="s">
        <v>257</v>
      </c>
      <c r="O529" s="146" t="s">
        <v>258</v>
      </c>
      <c r="P529" s="146" t="s">
        <v>260</v>
      </c>
      <c r="Q529" s="146" t="s">
        <v>261</v>
      </c>
      <c r="R529" s="146" t="s">
        <v>262</v>
      </c>
      <c r="S529" s="146" t="s">
        <v>263</v>
      </c>
      <c r="T529" s="146" t="s">
        <v>288</v>
      </c>
      <c r="U529" s="146" t="s">
        <v>290</v>
      </c>
      <c r="V529" s="146" t="s">
        <v>279</v>
      </c>
      <c r="W529" s="146" t="s">
        <v>264</v>
      </c>
      <c r="X529" s="147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7" t="s">
        <v>1</v>
      </c>
    </row>
    <row r="530" spans="1:65">
      <c r="A530" s="29"/>
      <c r="B530" s="19"/>
      <c r="C530" s="9"/>
      <c r="D530" s="10" t="s">
        <v>303</v>
      </c>
      <c r="E530" s="11" t="s">
        <v>104</v>
      </c>
      <c r="F530" s="11" t="s">
        <v>104</v>
      </c>
      <c r="G530" s="11" t="s">
        <v>104</v>
      </c>
      <c r="H530" s="11" t="s">
        <v>103</v>
      </c>
      <c r="I530" s="11" t="s">
        <v>104</v>
      </c>
      <c r="J530" s="11" t="s">
        <v>103</v>
      </c>
      <c r="K530" s="11" t="s">
        <v>104</v>
      </c>
      <c r="L530" s="11" t="s">
        <v>103</v>
      </c>
      <c r="M530" s="11" t="s">
        <v>104</v>
      </c>
      <c r="N530" s="11" t="s">
        <v>104</v>
      </c>
      <c r="O530" s="11" t="s">
        <v>104</v>
      </c>
      <c r="P530" s="11" t="s">
        <v>104</v>
      </c>
      <c r="Q530" s="11" t="s">
        <v>303</v>
      </c>
      <c r="R530" s="11" t="s">
        <v>100</v>
      </c>
      <c r="S530" s="11" t="s">
        <v>99</v>
      </c>
      <c r="T530" s="11" t="s">
        <v>104</v>
      </c>
      <c r="U530" s="11" t="s">
        <v>303</v>
      </c>
      <c r="V530" s="11" t="s">
        <v>104</v>
      </c>
      <c r="W530" s="11" t="s">
        <v>104</v>
      </c>
      <c r="X530" s="147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7">
        <v>2</v>
      </c>
    </row>
    <row r="531" spans="1:65">
      <c r="A531" s="29"/>
      <c r="B531" s="19"/>
      <c r="C531" s="9"/>
      <c r="D531" s="25"/>
      <c r="E531" s="25"/>
      <c r="F531" s="25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147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7">
        <v>3</v>
      </c>
    </row>
    <row r="532" spans="1:65">
      <c r="A532" s="29"/>
      <c r="B532" s="18">
        <v>1</v>
      </c>
      <c r="C532" s="14">
        <v>1</v>
      </c>
      <c r="D532" s="21">
        <v>10.961</v>
      </c>
      <c r="E532" s="21">
        <v>10.5</v>
      </c>
      <c r="F532" s="21">
        <v>10.513</v>
      </c>
      <c r="G532" s="21">
        <v>11</v>
      </c>
      <c r="H532" s="21">
        <v>10.56705</v>
      </c>
      <c r="I532" s="21">
        <v>10.49802594</v>
      </c>
      <c r="J532" s="21">
        <v>10.545999999999999</v>
      </c>
      <c r="K532" s="21">
        <v>10.8</v>
      </c>
      <c r="L532" s="141">
        <v>10.04339</v>
      </c>
      <c r="M532" s="21">
        <v>10.9</v>
      </c>
      <c r="N532" s="21">
        <v>10.314</v>
      </c>
      <c r="O532" s="21">
        <v>10.6</v>
      </c>
      <c r="P532" s="21">
        <v>10.513</v>
      </c>
      <c r="Q532" s="21">
        <v>10.579000000000001</v>
      </c>
      <c r="R532" s="21">
        <v>10.579619559999999</v>
      </c>
      <c r="S532" s="21">
        <v>10.199999999999999</v>
      </c>
      <c r="T532" s="21">
        <v>10.37511758</v>
      </c>
      <c r="U532" s="21">
        <v>10.579000000000001</v>
      </c>
      <c r="V532" s="141">
        <v>11.243</v>
      </c>
      <c r="W532" s="21">
        <v>10.469900000000001</v>
      </c>
      <c r="X532" s="147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7">
        <v>1</v>
      </c>
    </row>
    <row r="533" spans="1:65">
      <c r="A533" s="29"/>
      <c r="B533" s="19">
        <v>1</v>
      </c>
      <c r="C533" s="9">
        <v>2</v>
      </c>
      <c r="D533" s="11">
        <v>11.093</v>
      </c>
      <c r="E533" s="11">
        <v>10.85</v>
      </c>
      <c r="F533" s="11">
        <v>10.712</v>
      </c>
      <c r="G533" s="11">
        <v>10.95</v>
      </c>
      <c r="H533" s="11">
        <v>10.599880000000001</v>
      </c>
      <c r="I533" s="11">
        <v>10.47146674</v>
      </c>
      <c r="J533" s="11">
        <v>10.281000000000001</v>
      </c>
      <c r="K533" s="11">
        <v>10.8</v>
      </c>
      <c r="L533" s="142">
        <v>9.9941399999999998</v>
      </c>
      <c r="M533" s="11">
        <v>10.8</v>
      </c>
      <c r="N533" s="11">
        <v>10.612</v>
      </c>
      <c r="O533" s="11">
        <v>10.7</v>
      </c>
      <c r="P533" s="11">
        <v>10.53</v>
      </c>
      <c r="Q533" s="11">
        <v>10.545999999999999</v>
      </c>
      <c r="R533" s="11">
        <v>10.551076549999999</v>
      </c>
      <c r="S533" s="11">
        <v>10.3</v>
      </c>
      <c r="T533" s="11">
        <v>10.51707218</v>
      </c>
      <c r="U533" s="11">
        <v>10.845000000000001</v>
      </c>
      <c r="V533" s="142">
        <v>11.209</v>
      </c>
      <c r="W533" s="11">
        <v>10.6058</v>
      </c>
      <c r="X533" s="147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7" t="e">
        <v>#N/A</v>
      </c>
    </row>
    <row r="534" spans="1:65">
      <c r="A534" s="29"/>
      <c r="B534" s="19">
        <v>1</v>
      </c>
      <c r="C534" s="9">
        <v>3</v>
      </c>
      <c r="D534" s="11">
        <v>10.728999999999999</v>
      </c>
      <c r="E534" s="11">
        <v>10.8</v>
      </c>
      <c r="F534" s="11">
        <v>10.778</v>
      </c>
      <c r="G534" s="11">
        <v>10.95</v>
      </c>
      <c r="H534" s="11">
        <v>10.6211</v>
      </c>
      <c r="I534" s="11">
        <v>10.475563019999999</v>
      </c>
      <c r="J534" s="11">
        <v>10.281000000000001</v>
      </c>
      <c r="K534" s="11">
        <v>10.8</v>
      </c>
      <c r="L534" s="142">
        <v>9.9414099999999994</v>
      </c>
      <c r="M534" s="11">
        <v>10.8</v>
      </c>
      <c r="N534" s="11">
        <v>10.513</v>
      </c>
      <c r="O534" s="11">
        <v>10.7</v>
      </c>
      <c r="P534" s="11">
        <v>10.364000000000001</v>
      </c>
      <c r="Q534" s="11">
        <v>10.612</v>
      </c>
      <c r="R534" s="11">
        <v>10.507617809999999</v>
      </c>
      <c r="S534" s="11">
        <v>10</v>
      </c>
      <c r="T534" s="11">
        <v>10.175448100000001</v>
      </c>
      <c r="U534" s="11">
        <v>10.894</v>
      </c>
      <c r="V534" s="142">
        <v>11.375</v>
      </c>
      <c r="W534" s="11">
        <v>10.184699999999999</v>
      </c>
      <c r="X534" s="147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7">
        <v>16</v>
      </c>
    </row>
    <row r="535" spans="1:65">
      <c r="A535" s="29"/>
      <c r="B535" s="19">
        <v>1</v>
      </c>
      <c r="C535" s="9">
        <v>4</v>
      </c>
      <c r="D535" s="11">
        <v>11.292</v>
      </c>
      <c r="E535" s="11">
        <v>10.55</v>
      </c>
      <c r="F535" s="11">
        <v>10.695</v>
      </c>
      <c r="G535" s="11">
        <v>10.9</v>
      </c>
      <c r="H535" s="11">
        <v>10.60618</v>
      </c>
      <c r="I535" s="11">
        <v>10.458599059999999</v>
      </c>
      <c r="J535" s="11">
        <v>10.496</v>
      </c>
      <c r="K535" s="11">
        <v>11</v>
      </c>
      <c r="L535" s="142">
        <v>9.8531899999999997</v>
      </c>
      <c r="M535" s="11">
        <v>10.85</v>
      </c>
      <c r="N535" s="11">
        <v>10.744999999999999</v>
      </c>
      <c r="O535" s="11">
        <v>10.9</v>
      </c>
      <c r="P535" s="11">
        <v>10.38</v>
      </c>
      <c r="Q535" s="11">
        <v>10.446999999999999</v>
      </c>
      <c r="R535" s="11">
        <v>10.6080045</v>
      </c>
      <c r="S535" s="11">
        <v>10</v>
      </c>
      <c r="T535" s="11">
        <v>10.43803336</v>
      </c>
      <c r="U535" s="11">
        <v>10.579000000000001</v>
      </c>
      <c r="V535" s="148">
        <v>11.723000000000001</v>
      </c>
      <c r="W535" s="11">
        <v>10.0984</v>
      </c>
      <c r="X535" s="147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7">
        <v>10.60951483723362</v>
      </c>
    </row>
    <row r="536" spans="1:65">
      <c r="A536" s="29"/>
      <c r="B536" s="19">
        <v>1</v>
      </c>
      <c r="C536" s="9">
        <v>5</v>
      </c>
      <c r="D536" s="11">
        <v>11.143000000000001</v>
      </c>
      <c r="E536" s="11">
        <v>10.55</v>
      </c>
      <c r="F536" s="11">
        <v>10.646000000000001</v>
      </c>
      <c r="G536" s="11">
        <v>10.85</v>
      </c>
      <c r="H536" s="11">
        <v>10.73071</v>
      </c>
      <c r="I536" s="11">
        <v>10.47252581</v>
      </c>
      <c r="J536" s="11">
        <v>10.364000000000001</v>
      </c>
      <c r="K536" s="11">
        <v>10.85</v>
      </c>
      <c r="L536" s="142">
        <v>10.20307</v>
      </c>
      <c r="M536" s="11">
        <v>10.85</v>
      </c>
      <c r="N536" s="11">
        <v>10.679</v>
      </c>
      <c r="O536" s="11">
        <v>10.4</v>
      </c>
      <c r="P536" s="11">
        <v>10.579000000000001</v>
      </c>
      <c r="Q536" s="11">
        <v>10.612</v>
      </c>
      <c r="R536" s="11">
        <v>10.58048614</v>
      </c>
      <c r="S536" s="11">
        <v>10.3</v>
      </c>
      <c r="T536" s="11">
        <v>10.093869339999999</v>
      </c>
      <c r="U536" s="11">
        <v>10.629</v>
      </c>
      <c r="V536" s="142">
        <v>11.026999999999999</v>
      </c>
      <c r="W536" s="11">
        <v>10.743499999999999</v>
      </c>
      <c r="X536" s="147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7">
        <v>102</v>
      </c>
    </row>
    <row r="537" spans="1:65">
      <c r="A537" s="29"/>
      <c r="B537" s="19">
        <v>1</v>
      </c>
      <c r="C537" s="9">
        <v>6</v>
      </c>
      <c r="D537" s="11">
        <v>11.143000000000001</v>
      </c>
      <c r="E537" s="11">
        <v>10.6</v>
      </c>
      <c r="F537" s="11">
        <v>10.347</v>
      </c>
      <c r="G537" s="11">
        <v>11</v>
      </c>
      <c r="H537" s="11">
        <v>10.7317</v>
      </c>
      <c r="I537" s="11">
        <v>10.46915508</v>
      </c>
      <c r="J537" s="11">
        <v>10.462999999999999</v>
      </c>
      <c r="K537" s="11">
        <v>10.8</v>
      </c>
      <c r="L537" s="142">
        <v>10.212020000000001</v>
      </c>
      <c r="M537" s="11">
        <v>10.15</v>
      </c>
      <c r="N537" s="11">
        <v>10.612</v>
      </c>
      <c r="O537" s="11">
        <v>10.65</v>
      </c>
      <c r="P537" s="11">
        <v>10.462999999999999</v>
      </c>
      <c r="Q537" s="11">
        <v>10.545999999999999</v>
      </c>
      <c r="R537" s="11">
        <v>10.636960739999999</v>
      </c>
      <c r="S537" s="11">
        <v>10.5</v>
      </c>
      <c r="T537" s="11">
        <v>10.655907389999999</v>
      </c>
      <c r="U537" s="11">
        <v>10.795</v>
      </c>
      <c r="V537" s="142">
        <v>11.127000000000001</v>
      </c>
      <c r="W537" s="11">
        <v>10.7004</v>
      </c>
      <c r="X537" s="147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3"/>
    </row>
    <row r="538" spans="1:65">
      <c r="A538" s="29"/>
      <c r="B538" s="20" t="s">
        <v>271</v>
      </c>
      <c r="C538" s="12"/>
      <c r="D538" s="22">
        <v>11.060166666666667</v>
      </c>
      <c r="E538" s="22">
        <v>10.641666666666667</v>
      </c>
      <c r="F538" s="22">
        <v>10.615166666666667</v>
      </c>
      <c r="G538" s="22">
        <v>10.941666666666668</v>
      </c>
      <c r="H538" s="22">
        <v>10.642770000000001</v>
      </c>
      <c r="I538" s="22">
        <v>10.474222608333333</v>
      </c>
      <c r="J538" s="22">
        <v>10.405166666666668</v>
      </c>
      <c r="K538" s="22">
        <v>10.841666666666669</v>
      </c>
      <c r="L538" s="22">
        <v>10.041203333333334</v>
      </c>
      <c r="M538" s="22">
        <v>10.725000000000001</v>
      </c>
      <c r="N538" s="22">
        <v>10.579166666666667</v>
      </c>
      <c r="O538" s="22">
        <v>10.658333333333333</v>
      </c>
      <c r="P538" s="22">
        <v>10.471500000000001</v>
      </c>
      <c r="Q538" s="22">
        <v>10.557</v>
      </c>
      <c r="R538" s="22">
        <v>10.577294216666665</v>
      </c>
      <c r="S538" s="22">
        <v>10.216666666666667</v>
      </c>
      <c r="T538" s="22">
        <v>10.375907991666667</v>
      </c>
      <c r="U538" s="22">
        <v>10.720166666666666</v>
      </c>
      <c r="V538" s="22">
        <v>11.283999999999999</v>
      </c>
      <c r="W538" s="22">
        <v>10.467116666666668</v>
      </c>
      <c r="X538" s="147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3"/>
    </row>
    <row r="539" spans="1:65">
      <c r="A539" s="29"/>
      <c r="B539" s="3" t="s">
        <v>272</v>
      </c>
      <c r="C539" s="28"/>
      <c r="D539" s="11">
        <v>11.118</v>
      </c>
      <c r="E539" s="11">
        <v>10.574999999999999</v>
      </c>
      <c r="F539" s="11">
        <v>10.670500000000001</v>
      </c>
      <c r="G539" s="11">
        <v>10.95</v>
      </c>
      <c r="H539" s="11">
        <v>10.61364</v>
      </c>
      <c r="I539" s="11">
        <v>10.471996275</v>
      </c>
      <c r="J539" s="11">
        <v>10.413499999999999</v>
      </c>
      <c r="K539" s="11">
        <v>10.8</v>
      </c>
      <c r="L539" s="11">
        <v>10.018765</v>
      </c>
      <c r="M539" s="11">
        <v>10.824999999999999</v>
      </c>
      <c r="N539" s="11">
        <v>10.612</v>
      </c>
      <c r="O539" s="11">
        <v>10.675000000000001</v>
      </c>
      <c r="P539" s="11">
        <v>10.488</v>
      </c>
      <c r="Q539" s="11">
        <v>10.5625</v>
      </c>
      <c r="R539" s="11">
        <v>10.58005285</v>
      </c>
      <c r="S539" s="11">
        <v>10.25</v>
      </c>
      <c r="T539" s="11">
        <v>10.40657547</v>
      </c>
      <c r="U539" s="11">
        <v>10.712</v>
      </c>
      <c r="V539" s="11">
        <v>11.225999999999999</v>
      </c>
      <c r="W539" s="11">
        <v>10.537850000000001</v>
      </c>
      <c r="X539" s="147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3"/>
    </row>
    <row r="540" spans="1:65">
      <c r="A540" s="29"/>
      <c r="B540" s="3" t="s">
        <v>273</v>
      </c>
      <c r="C540" s="28"/>
      <c r="D540" s="23">
        <v>0.19393443909390304</v>
      </c>
      <c r="E540" s="23">
        <v>0.14634434279010117</v>
      </c>
      <c r="F540" s="23">
        <v>0.15847197438874408</v>
      </c>
      <c r="G540" s="23">
        <v>5.8452259722500628E-2</v>
      </c>
      <c r="H540" s="23">
        <v>7.0743870405852061E-2</v>
      </c>
      <c r="I540" s="23">
        <v>1.3028003244221974E-2</v>
      </c>
      <c r="J540" s="23">
        <v>0.11310069260029561</v>
      </c>
      <c r="K540" s="23">
        <v>8.0104098937985813E-2</v>
      </c>
      <c r="L540" s="23">
        <v>0.14346192047601619</v>
      </c>
      <c r="M540" s="23">
        <v>0.28416544476765632</v>
      </c>
      <c r="N540" s="23">
        <v>0.1512050484166009</v>
      </c>
      <c r="O540" s="23">
        <v>0.16253204812179858</v>
      </c>
      <c r="P540" s="23">
        <v>8.567555077150045E-2</v>
      </c>
      <c r="Q540" s="23">
        <v>6.144265619258376E-2</v>
      </c>
      <c r="R540" s="23">
        <v>4.4857505050343048E-2</v>
      </c>
      <c r="S540" s="23">
        <v>0.19407902170679531</v>
      </c>
      <c r="T540" s="23">
        <v>0.21067375084568812</v>
      </c>
      <c r="U540" s="23">
        <v>0.14111614601691277</v>
      </c>
      <c r="V540" s="23">
        <v>0.24454283878290156</v>
      </c>
      <c r="W540" s="23">
        <v>0.27046657033109783</v>
      </c>
      <c r="X540" s="230"/>
      <c r="Y540" s="231"/>
      <c r="Z540" s="231"/>
      <c r="AA540" s="231"/>
      <c r="AB540" s="231"/>
      <c r="AC540" s="231"/>
      <c r="AD540" s="231"/>
      <c r="AE540" s="231"/>
      <c r="AF540" s="231"/>
      <c r="AG540" s="231"/>
      <c r="AH540" s="231"/>
      <c r="AI540" s="231"/>
      <c r="AJ540" s="231"/>
      <c r="AK540" s="231"/>
      <c r="AL540" s="231"/>
      <c r="AM540" s="231"/>
      <c r="AN540" s="231"/>
      <c r="AO540" s="231"/>
      <c r="AP540" s="231"/>
      <c r="AQ540" s="231"/>
      <c r="AR540" s="231"/>
      <c r="AS540" s="231"/>
      <c r="AT540" s="231"/>
      <c r="AU540" s="231"/>
      <c r="AV540" s="231"/>
      <c r="AW540" s="231"/>
      <c r="AX540" s="231"/>
      <c r="AY540" s="231"/>
      <c r="AZ540" s="231"/>
      <c r="BA540" s="231"/>
      <c r="BB540" s="231"/>
      <c r="BC540" s="231"/>
      <c r="BD540" s="231"/>
      <c r="BE540" s="231"/>
      <c r="BF540" s="231"/>
      <c r="BG540" s="231"/>
      <c r="BH540" s="231"/>
      <c r="BI540" s="231"/>
      <c r="BJ540" s="231"/>
      <c r="BK540" s="231"/>
      <c r="BL540" s="231"/>
      <c r="BM540" s="54"/>
    </row>
    <row r="541" spans="1:65">
      <c r="A541" s="29"/>
      <c r="B541" s="3" t="s">
        <v>86</v>
      </c>
      <c r="C541" s="28"/>
      <c r="D541" s="13">
        <v>1.7534495178846282E-2</v>
      </c>
      <c r="E541" s="13">
        <v>1.3752013418020469E-2</v>
      </c>
      <c r="F541" s="13">
        <v>1.4928825836185088E-2</v>
      </c>
      <c r="G541" s="13">
        <v>5.3421714902513896E-3</v>
      </c>
      <c r="H541" s="13">
        <v>6.6471294978517866E-3</v>
      </c>
      <c r="I541" s="13">
        <v>1.2438157686143546E-3</v>
      </c>
      <c r="J541" s="13">
        <v>1.0869666601556496E-2</v>
      </c>
      <c r="K541" s="13">
        <v>7.3885410242569526E-3</v>
      </c>
      <c r="L541" s="13">
        <v>1.4287323512289814E-2</v>
      </c>
      <c r="M541" s="13">
        <v>2.6495612565748838E-2</v>
      </c>
      <c r="N541" s="13">
        <v>1.4292718243396696E-2</v>
      </c>
      <c r="O541" s="13">
        <v>1.5249293021591736E-2</v>
      </c>
      <c r="P541" s="13">
        <v>8.1817839632813295E-3</v>
      </c>
      <c r="Q541" s="13">
        <v>5.8200867853162603E-3</v>
      </c>
      <c r="R541" s="13">
        <v>4.2409243925219534E-3</v>
      </c>
      <c r="S541" s="13">
        <v>1.8996315338348644E-2</v>
      </c>
      <c r="T541" s="13">
        <v>2.0304126734247179E-2</v>
      </c>
      <c r="U541" s="13">
        <v>1.3163614932937559E-2</v>
      </c>
      <c r="V541" s="13">
        <v>2.1671644698945551E-2</v>
      </c>
      <c r="W541" s="13">
        <v>2.5839644187058627E-2</v>
      </c>
      <c r="X541" s="147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53"/>
    </row>
    <row r="542" spans="1:65">
      <c r="A542" s="29"/>
      <c r="B542" s="3" t="s">
        <v>274</v>
      </c>
      <c r="C542" s="28"/>
      <c r="D542" s="13">
        <v>4.2476195787153781E-2</v>
      </c>
      <c r="E542" s="13">
        <v>3.0304712257163136E-3</v>
      </c>
      <c r="F542" s="13">
        <v>5.3271327857640216E-4</v>
      </c>
      <c r="G542" s="13">
        <v>3.1306976287678756E-2</v>
      </c>
      <c r="H542" s="13">
        <v>3.1344659276664188E-3</v>
      </c>
      <c r="I542" s="13">
        <v>-1.2751971317810362E-2</v>
      </c>
      <c r="J542" s="13">
        <v>-1.926084026479713E-2</v>
      </c>
      <c r="K542" s="13">
        <v>2.1881474600357942E-2</v>
      </c>
      <c r="L542" s="13">
        <v>-5.3566210389359381E-2</v>
      </c>
      <c r="M542" s="13">
        <v>1.0885055965150325E-2</v>
      </c>
      <c r="N542" s="13">
        <v>-2.8604673288591398E-3</v>
      </c>
      <c r="O542" s="13">
        <v>4.6013881736031159E-3</v>
      </c>
      <c r="P542" s="13">
        <v>-1.3008590812207732E-2</v>
      </c>
      <c r="Q542" s="13">
        <v>-4.9497868695486114E-3</v>
      </c>
      <c r="R542" s="13">
        <v>-3.0369551352035229E-3</v>
      </c>
      <c r="S542" s="13">
        <v>-3.7027910945396925E-2</v>
      </c>
      <c r="T542" s="13">
        <v>-2.2018617170609933E-2</v>
      </c>
      <c r="U542" s="13">
        <v>1.0429490050263057E-2</v>
      </c>
      <c r="V542" s="13">
        <v>6.357361039727305E-2</v>
      </c>
      <c r="W542" s="13">
        <v>-1.3421741969501966E-2</v>
      </c>
      <c r="X542" s="147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3"/>
    </row>
    <row r="543" spans="1:65">
      <c r="A543" s="29"/>
      <c r="B543" s="45" t="s">
        <v>275</v>
      </c>
      <c r="C543" s="46"/>
      <c r="D543" s="44">
        <v>2.46</v>
      </c>
      <c r="E543" s="44">
        <v>0.24</v>
      </c>
      <c r="F543" s="44">
        <v>0.1</v>
      </c>
      <c r="G543" s="44">
        <v>1.83</v>
      </c>
      <c r="H543" s="44">
        <v>0.24</v>
      </c>
      <c r="I543" s="44">
        <v>0.65</v>
      </c>
      <c r="J543" s="44">
        <v>1.02</v>
      </c>
      <c r="K543" s="44">
        <v>1.3</v>
      </c>
      <c r="L543" s="44">
        <v>2.96</v>
      </c>
      <c r="M543" s="44">
        <v>0.68</v>
      </c>
      <c r="N543" s="44">
        <v>0.1</v>
      </c>
      <c r="O543" s="44">
        <v>0.32</v>
      </c>
      <c r="P543" s="44">
        <v>0.67</v>
      </c>
      <c r="Q543" s="44">
        <v>0.21</v>
      </c>
      <c r="R543" s="44">
        <v>0.11</v>
      </c>
      <c r="S543" s="44">
        <v>2.0299999999999998</v>
      </c>
      <c r="T543" s="44">
        <v>1.18</v>
      </c>
      <c r="U543" s="44">
        <v>0.65</v>
      </c>
      <c r="V543" s="44">
        <v>3.65</v>
      </c>
      <c r="W543" s="44">
        <v>0.69</v>
      </c>
      <c r="X543" s="147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3"/>
    </row>
    <row r="544" spans="1:65">
      <c r="B544" s="30"/>
      <c r="C544" s="20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BM544" s="53"/>
    </row>
    <row r="545" spans="1:65" ht="15">
      <c r="B545" s="8" t="s">
        <v>580</v>
      </c>
      <c r="BM545" s="27" t="s">
        <v>66</v>
      </c>
    </row>
    <row r="546" spans="1:65" ht="15">
      <c r="A546" s="24" t="s">
        <v>116</v>
      </c>
      <c r="B546" s="18" t="s">
        <v>118</v>
      </c>
      <c r="C546" s="15" t="s">
        <v>119</v>
      </c>
      <c r="D546" s="16" t="s">
        <v>244</v>
      </c>
      <c r="E546" s="17" t="s">
        <v>244</v>
      </c>
      <c r="F546" s="17" t="s">
        <v>244</v>
      </c>
      <c r="G546" s="17" t="s">
        <v>244</v>
      </c>
      <c r="H546" s="17" t="s">
        <v>244</v>
      </c>
      <c r="I546" s="17" t="s">
        <v>244</v>
      </c>
      <c r="J546" s="17" t="s">
        <v>244</v>
      </c>
      <c r="K546" s="17" t="s">
        <v>244</v>
      </c>
      <c r="L546" s="17" t="s">
        <v>244</v>
      </c>
      <c r="M546" s="17" t="s">
        <v>244</v>
      </c>
      <c r="N546" s="17" t="s">
        <v>244</v>
      </c>
      <c r="O546" s="17" t="s">
        <v>244</v>
      </c>
      <c r="P546" s="17" t="s">
        <v>244</v>
      </c>
      <c r="Q546" s="17" t="s">
        <v>244</v>
      </c>
      <c r="R546" s="17" t="s">
        <v>244</v>
      </c>
      <c r="S546" s="17" t="s">
        <v>244</v>
      </c>
      <c r="T546" s="17" t="s">
        <v>244</v>
      </c>
      <c r="U546" s="17" t="s">
        <v>244</v>
      </c>
      <c r="V546" s="17" t="s">
        <v>244</v>
      </c>
      <c r="W546" s="17" t="s">
        <v>244</v>
      </c>
      <c r="X546" s="147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7">
        <v>1</v>
      </c>
    </row>
    <row r="547" spans="1:65">
      <c r="A547" s="29"/>
      <c r="B547" s="19" t="s">
        <v>245</v>
      </c>
      <c r="C547" s="9" t="s">
        <v>245</v>
      </c>
      <c r="D547" s="145" t="s">
        <v>247</v>
      </c>
      <c r="E547" s="146" t="s">
        <v>248</v>
      </c>
      <c r="F547" s="146" t="s">
        <v>249</v>
      </c>
      <c r="G547" s="146" t="s">
        <v>250</v>
      </c>
      <c r="H547" s="146" t="s">
        <v>287</v>
      </c>
      <c r="I547" s="146" t="s">
        <v>251</v>
      </c>
      <c r="J547" s="146" t="s">
        <v>252</v>
      </c>
      <c r="K547" s="146" t="s">
        <v>253</v>
      </c>
      <c r="L547" s="146" t="s">
        <v>254</v>
      </c>
      <c r="M547" s="146" t="s">
        <v>255</v>
      </c>
      <c r="N547" s="146" t="s">
        <v>257</v>
      </c>
      <c r="O547" s="146" t="s">
        <v>258</v>
      </c>
      <c r="P547" s="146" t="s">
        <v>260</v>
      </c>
      <c r="Q547" s="146" t="s">
        <v>261</v>
      </c>
      <c r="R547" s="146" t="s">
        <v>262</v>
      </c>
      <c r="S547" s="146" t="s">
        <v>263</v>
      </c>
      <c r="T547" s="146" t="s">
        <v>288</v>
      </c>
      <c r="U547" s="146" t="s">
        <v>290</v>
      </c>
      <c r="V547" s="146" t="s">
        <v>279</v>
      </c>
      <c r="W547" s="146" t="s">
        <v>264</v>
      </c>
      <c r="X547" s="147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7" t="s">
        <v>1</v>
      </c>
    </row>
    <row r="548" spans="1:65">
      <c r="A548" s="29"/>
      <c r="B548" s="19"/>
      <c r="C548" s="9"/>
      <c r="D548" s="10" t="s">
        <v>303</v>
      </c>
      <c r="E548" s="11" t="s">
        <v>104</v>
      </c>
      <c r="F548" s="11" t="s">
        <v>104</v>
      </c>
      <c r="G548" s="11" t="s">
        <v>104</v>
      </c>
      <c r="H548" s="11" t="s">
        <v>103</v>
      </c>
      <c r="I548" s="11" t="s">
        <v>104</v>
      </c>
      <c r="J548" s="11" t="s">
        <v>103</v>
      </c>
      <c r="K548" s="11" t="s">
        <v>104</v>
      </c>
      <c r="L548" s="11" t="s">
        <v>103</v>
      </c>
      <c r="M548" s="11" t="s">
        <v>104</v>
      </c>
      <c r="N548" s="11" t="s">
        <v>104</v>
      </c>
      <c r="O548" s="11" t="s">
        <v>104</v>
      </c>
      <c r="P548" s="11" t="s">
        <v>104</v>
      </c>
      <c r="Q548" s="11" t="s">
        <v>303</v>
      </c>
      <c r="R548" s="11" t="s">
        <v>100</v>
      </c>
      <c r="S548" s="11" t="s">
        <v>99</v>
      </c>
      <c r="T548" s="11" t="s">
        <v>104</v>
      </c>
      <c r="U548" s="11" t="s">
        <v>303</v>
      </c>
      <c r="V548" s="11" t="s">
        <v>104</v>
      </c>
      <c r="W548" s="11" t="s">
        <v>104</v>
      </c>
      <c r="X548" s="147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7">
        <v>3</v>
      </c>
    </row>
    <row r="549" spans="1:65">
      <c r="A549" s="29"/>
      <c r="B549" s="19"/>
      <c r="C549" s="9"/>
      <c r="D549" s="25"/>
      <c r="E549" s="25"/>
      <c r="F549" s="25"/>
      <c r="G549" s="25"/>
      <c r="H549" s="25"/>
      <c r="I549" s="25"/>
      <c r="J549" s="25"/>
      <c r="K549" s="25"/>
      <c r="L549" s="25"/>
      <c r="M549" s="25"/>
      <c r="N549" s="25"/>
      <c r="O549" s="25"/>
      <c r="P549" s="25"/>
      <c r="Q549" s="25"/>
      <c r="R549" s="25"/>
      <c r="S549" s="25"/>
      <c r="T549" s="25"/>
      <c r="U549" s="25"/>
      <c r="V549" s="25"/>
      <c r="W549" s="25"/>
      <c r="X549" s="147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7">
        <v>3</v>
      </c>
    </row>
    <row r="550" spans="1:65">
      <c r="A550" s="29"/>
      <c r="B550" s="18">
        <v>1</v>
      </c>
      <c r="C550" s="14">
        <v>1</v>
      </c>
      <c r="D550" s="229">
        <v>0.15495</v>
      </c>
      <c r="E550" s="229">
        <v>0.16</v>
      </c>
      <c r="F550" s="229">
        <v>0.15947</v>
      </c>
      <c r="G550" s="229">
        <v>0.16</v>
      </c>
      <c r="H550" s="229">
        <v>0.15132999999999999</v>
      </c>
      <c r="I550" s="229">
        <v>0.1511559106</v>
      </c>
      <c r="J550" s="229">
        <v>0.17380000000000001</v>
      </c>
      <c r="K550" s="229">
        <v>0.16</v>
      </c>
      <c r="L550" s="229">
        <v>0.15623999999999999</v>
      </c>
      <c r="M550" s="229">
        <v>0.17</v>
      </c>
      <c r="N550" s="229">
        <v>0.15314</v>
      </c>
      <c r="O550" s="229">
        <v>0.16</v>
      </c>
      <c r="P550" s="229">
        <v>0.16450000000000001</v>
      </c>
      <c r="Q550" s="229">
        <v>0.1583</v>
      </c>
      <c r="R550" s="229">
        <v>0.1598198196</v>
      </c>
      <c r="S550" s="229">
        <v>0.16</v>
      </c>
      <c r="T550" s="229">
        <v>0.16538893469999999</v>
      </c>
      <c r="U550" s="229">
        <v>0.15365999999999999</v>
      </c>
      <c r="V550" s="229">
        <v>0.16800000000000001</v>
      </c>
      <c r="W550" s="229">
        <v>0.15198</v>
      </c>
      <c r="X550" s="230"/>
      <c r="Y550" s="231"/>
      <c r="Z550" s="231"/>
      <c r="AA550" s="231"/>
      <c r="AB550" s="231"/>
      <c r="AC550" s="231"/>
      <c r="AD550" s="231"/>
      <c r="AE550" s="231"/>
      <c r="AF550" s="231"/>
      <c r="AG550" s="231"/>
      <c r="AH550" s="231"/>
      <c r="AI550" s="231"/>
      <c r="AJ550" s="231"/>
      <c r="AK550" s="231"/>
      <c r="AL550" s="231"/>
      <c r="AM550" s="231"/>
      <c r="AN550" s="231"/>
      <c r="AO550" s="231"/>
      <c r="AP550" s="231"/>
      <c r="AQ550" s="231"/>
      <c r="AR550" s="231"/>
      <c r="AS550" s="231"/>
      <c r="AT550" s="231"/>
      <c r="AU550" s="231"/>
      <c r="AV550" s="231"/>
      <c r="AW550" s="231"/>
      <c r="AX550" s="231"/>
      <c r="AY550" s="231"/>
      <c r="AZ550" s="231"/>
      <c r="BA550" s="231"/>
      <c r="BB550" s="231"/>
      <c r="BC550" s="231"/>
      <c r="BD550" s="231"/>
      <c r="BE550" s="231"/>
      <c r="BF550" s="231"/>
      <c r="BG550" s="231"/>
      <c r="BH550" s="231"/>
      <c r="BI550" s="231"/>
      <c r="BJ550" s="231"/>
      <c r="BK550" s="231"/>
      <c r="BL550" s="231"/>
      <c r="BM550" s="232">
        <v>1</v>
      </c>
    </row>
    <row r="551" spans="1:65">
      <c r="A551" s="29"/>
      <c r="B551" s="19">
        <v>1</v>
      </c>
      <c r="C551" s="9">
        <v>2</v>
      </c>
      <c r="D551" s="23">
        <v>0.15495</v>
      </c>
      <c r="E551" s="23">
        <v>0.16</v>
      </c>
      <c r="F551" s="23">
        <v>0.16139999999999999</v>
      </c>
      <c r="G551" s="23">
        <v>0.16</v>
      </c>
      <c r="H551" s="23">
        <v>0.15340000000000001</v>
      </c>
      <c r="I551" s="23">
        <v>0.15133986599999999</v>
      </c>
      <c r="J551" s="23">
        <v>0.16514999999999999</v>
      </c>
      <c r="K551" s="23">
        <v>0.16</v>
      </c>
      <c r="L551" s="23">
        <v>0.15508</v>
      </c>
      <c r="M551" s="23">
        <v>0.17</v>
      </c>
      <c r="N551" s="23">
        <v>0.15869</v>
      </c>
      <c r="O551" s="23">
        <v>0.16</v>
      </c>
      <c r="P551" s="23">
        <v>0.16541</v>
      </c>
      <c r="Q551" s="23">
        <v>0.15779000000000001</v>
      </c>
      <c r="R551" s="23">
        <v>0.16137062969999999</v>
      </c>
      <c r="S551" s="23">
        <v>0.16</v>
      </c>
      <c r="T551" s="23">
        <v>0.1673644541</v>
      </c>
      <c r="U551" s="23">
        <v>0.15753</v>
      </c>
      <c r="V551" s="23">
        <v>0.16800000000000001</v>
      </c>
      <c r="W551" s="23">
        <v>0.15984999999999999</v>
      </c>
      <c r="X551" s="230"/>
      <c r="Y551" s="231"/>
      <c r="Z551" s="231"/>
      <c r="AA551" s="231"/>
      <c r="AB551" s="231"/>
      <c r="AC551" s="231"/>
      <c r="AD551" s="231"/>
      <c r="AE551" s="231"/>
      <c r="AF551" s="231"/>
      <c r="AG551" s="231"/>
      <c r="AH551" s="231"/>
      <c r="AI551" s="231"/>
      <c r="AJ551" s="231"/>
      <c r="AK551" s="231"/>
      <c r="AL551" s="231"/>
      <c r="AM551" s="231"/>
      <c r="AN551" s="231"/>
      <c r="AO551" s="231"/>
      <c r="AP551" s="231"/>
      <c r="AQ551" s="231"/>
      <c r="AR551" s="231"/>
      <c r="AS551" s="231"/>
      <c r="AT551" s="231"/>
      <c r="AU551" s="231"/>
      <c r="AV551" s="231"/>
      <c r="AW551" s="231"/>
      <c r="AX551" s="231"/>
      <c r="AY551" s="231"/>
      <c r="AZ551" s="231"/>
      <c r="BA551" s="231"/>
      <c r="BB551" s="231"/>
      <c r="BC551" s="231"/>
      <c r="BD551" s="231"/>
      <c r="BE551" s="231"/>
      <c r="BF551" s="231"/>
      <c r="BG551" s="231"/>
      <c r="BH551" s="231"/>
      <c r="BI551" s="231"/>
      <c r="BJ551" s="231"/>
      <c r="BK551" s="231"/>
      <c r="BL551" s="231"/>
      <c r="BM551" s="232" t="e">
        <v>#N/A</v>
      </c>
    </row>
    <row r="552" spans="1:65">
      <c r="A552" s="29"/>
      <c r="B552" s="19">
        <v>1</v>
      </c>
      <c r="C552" s="9">
        <v>3</v>
      </c>
      <c r="D552" s="23">
        <v>0.1472</v>
      </c>
      <c r="E552" s="23">
        <v>0.16</v>
      </c>
      <c r="F552" s="23">
        <v>0.16320999999999999</v>
      </c>
      <c r="G552" s="23">
        <v>0.16</v>
      </c>
      <c r="H552" s="23">
        <v>0.15314</v>
      </c>
      <c r="I552" s="23">
        <v>0.15239710149999999</v>
      </c>
      <c r="J552" s="23">
        <v>0.16256999999999999</v>
      </c>
      <c r="K552" s="23">
        <v>0.16</v>
      </c>
      <c r="L552" s="23">
        <v>0.15637000000000001</v>
      </c>
      <c r="M552" s="23">
        <v>0.17</v>
      </c>
      <c r="N552" s="23">
        <v>0.15869</v>
      </c>
      <c r="O552" s="23">
        <v>0.16</v>
      </c>
      <c r="P552" s="23">
        <v>0.16231000000000001</v>
      </c>
      <c r="Q552" s="23">
        <v>0.15805</v>
      </c>
      <c r="R552" s="23">
        <v>0.15877148499999999</v>
      </c>
      <c r="S552" s="23">
        <v>0.15</v>
      </c>
      <c r="T552" s="23">
        <v>0.16472861289999999</v>
      </c>
      <c r="U552" s="23">
        <v>0.15623999999999999</v>
      </c>
      <c r="V552" s="23">
        <v>0.16800000000000001</v>
      </c>
      <c r="W552" s="23">
        <v>0.15093999999999999</v>
      </c>
      <c r="X552" s="230"/>
      <c r="Y552" s="231"/>
      <c r="Z552" s="231"/>
      <c r="AA552" s="231"/>
      <c r="AB552" s="231"/>
      <c r="AC552" s="231"/>
      <c r="AD552" s="231"/>
      <c r="AE552" s="231"/>
      <c r="AF552" s="231"/>
      <c r="AG552" s="231"/>
      <c r="AH552" s="231"/>
      <c r="AI552" s="231"/>
      <c r="AJ552" s="231"/>
      <c r="AK552" s="231"/>
      <c r="AL552" s="231"/>
      <c r="AM552" s="231"/>
      <c r="AN552" s="231"/>
      <c r="AO552" s="231"/>
      <c r="AP552" s="231"/>
      <c r="AQ552" s="231"/>
      <c r="AR552" s="231"/>
      <c r="AS552" s="231"/>
      <c r="AT552" s="231"/>
      <c r="AU552" s="231"/>
      <c r="AV552" s="231"/>
      <c r="AW552" s="231"/>
      <c r="AX552" s="231"/>
      <c r="AY552" s="231"/>
      <c r="AZ552" s="231"/>
      <c r="BA552" s="231"/>
      <c r="BB552" s="231"/>
      <c r="BC552" s="231"/>
      <c r="BD552" s="231"/>
      <c r="BE552" s="231"/>
      <c r="BF552" s="231"/>
      <c r="BG552" s="231"/>
      <c r="BH552" s="231"/>
      <c r="BI552" s="231"/>
      <c r="BJ552" s="231"/>
      <c r="BK552" s="231"/>
      <c r="BL552" s="231"/>
      <c r="BM552" s="232">
        <v>16</v>
      </c>
    </row>
    <row r="553" spans="1:65">
      <c r="A553" s="29"/>
      <c r="B553" s="19">
        <v>1</v>
      </c>
      <c r="C553" s="9">
        <v>4</v>
      </c>
      <c r="D553" s="23">
        <v>0.15495</v>
      </c>
      <c r="E553" s="23">
        <v>0.16</v>
      </c>
      <c r="F553" s="23">
        <v>0.16114999999999999</v>
      </c>
      <c r="G553" s="23">
        <v>0.16</v>
      </c>
      <c r="H553" s="23">
        <v>0.15275</v>
      </c>
      <c r="I553" s="23">
        <v>0.15206153150000001</v>
      </c>
      <c r="J553" s="23">
        <v>0.17108999999999999</v>
      </c>
      <c r="K553" s="23">
        <v>0.16</v>
      </c>
      <c r="L553" s="23">
        <v>0.15456</v>
      </c>
      <c r="M553" s="23">
        <v>0.17</v>
      </c>
      <c r="N553" s="23">
        <v>0.16037000000000001</v>
      </c>
      <c r="O553" s="23">
        <v>0.16</v>
      </c>
      <c r="P553" s="23">
        <v>0.16231000000000001</v>
      </c>
      <c r="Q553" s="23">
        <v>0.15753</v>
      </c>
      <c r="R553" s="23">
        <v>0.1629658232</v>
      </c>
      <c r="S553" s="23">
        <v>0.15</v>
      </c>
      <c r="T553" s="23">
        <v>0.16634011200000001</v>
      </c>
      <c r="U553" s="23">
        <v>0.15365999999999999</v>
      </c>
      <c r="V553" s="23">
        <v>0.16800000000000001</v>
      </c>
      <c r="W553" s="23">
        <v>0.14371</v>
      </c>
      <c r="X553" s="230"/>
      <c r="Y553" s="231"/>
      <c r="Z553" s="231"/>
      <c r="AA553" s="231"/>
      <c r="AB553" s="231"/>
      <c r="AC553" s="231"/>
      <c r="AD553" s="231"/>
      <c r="AE553" s="231"/>
      <c r="AF553" s="231"/>
      <c r="AG553" s="231"/>
      <c r="AH553" s="231"/>
      <c r="AI553" s="231"/>
      <c r="AJ553" s="231"/>
      <c r="AK553" s="231"/>
      <c r="AL553" s="231"/>
      <c r="AM553" s="231"/>
      <c r="AN553" s="231"/>
      <c r="AO553" s="231"/>
      <c r="AP553" s="231"/>
      <c r="AQ553" s="231"/>
      <c r="AR553" s="231"/>
      <c r="AS553" s="231"/>
      <c r="AT553" s="231"/>
      <c r="AU553" s="231"/>
      <c r="AV553" s="231"/>
      <c r="AW553" s="231"/>
      <c r="AX553" s="231"/>
      <c r="AY553" s="231"/>
      <c r="AZ553" s="231"/>
      <c r="BA553" s="231"/>
      <c r="BB553" s="231"/>
      <c r="BC553" s="231"/>
      <c r="BD553" s="231"/>
      <c r="BE553" s="231"/>
      <c r="BF553" s="231"/>
      <c r="BG553" s="231"/>
      <c r="BH553" s="231"/>
      <c r="BI553" s="231"/>
      <c r="BJ553" s="231"/>
      <c r="BK553" s="231"/>
      <c r="BL553" s="231"/>
      <c r="BM553" s="232">
        <v>0.15931346179946632</v>
      </c>
    </row>
    <row r="554" spans="1:65">
      <c r="A554" s="29"/>
      <c r="B554" s="19">
        <v>1</v>
      </c>
      <c r="C554" s="9">
        <v>5</v>
      </c>
      <c r="D554" s="23">
        <v>0.14849000000000001</v>
      </c>
      <c r="E554" s="23">
        <v>0.16</v>
      </c>
      <c r="F554" s="23">
        <v>0.16075999999999999</v>
      </c>
      <c r="G554" s="23">
        <v>0.16</v>
      </c>
      <c r="H554" s="23">
        <v>0.15056</v>
      </c>
      <c r="I554" s="23">
        <v>0.1564117807</v>
      </c>
      <c r="J554" s="23">
        <v>0.17018</v>
      </c>
      <c r="K554" s="23">
        <v>0.16</v>
      </c>
      <c r="L554" s="23">
        <v>0.15959999999999999</v>
      </c>
      <c r="M554" s="23">
        <v>0.17</v>
      </c>
      <c r="N554" s="23">
        <v>0.16037000000000001</v>
      </c>
      <c r="O554" s="23">
        <v>0.15</v>
      </c>
      <c r="P554" s="23">
        <v>0.16578999999999999</v>
      </c>
      <c r="Q554" s="23">
        <v>0.15792</v>
      </c>
      <c r="R554" s="23">
        <v>0.16148824789999999</v>
      </c>
      <c r="S554" s="23">
        <v>0.16</v>
      </c>
      <c r="T554" s="23">
        <v>0.16463795740000001</v>
      </c>
      <c r="U554" s="23">
        <v>0.15236</v>
      </c>
      <c r="V554" s="23">
        <v>0.16800000000000001</v>
      </c>
      <c r="W554" s="23">
        <v>0.15340000000000001</v>
      </c>
      <c r="X554" s="230"/>
      <c r="Y554" s="231"/>
      <c r="Z554" s="231"/>
      <c r="AA554" s="231"/>
      <c r="AB554" s="231"/>
      <c r="AC554" s="231"/>
      <c r="AD554" s="231"/>
      <c r="AE554" s="231"/>
      <c r="AF554" s="231"/>
      <c r="AG554" s="231"/>
      <c r="AH554" s="231"/>
      <c r="AI554" s="231"/>
      <c r="AJ554" s="231"/>
      <c r="AK554" s="231"/>
      <c r="AL554" s="231"/>
      <c r="AM554" s="231"/>
      <c r="AN554" s="231"/>
      <c r="AO554" s="231"/>
      <c r="AP554" s="231"/>
      <c r="AQ554" s="231"/>
      <c r="AR554" s="231"/>
      <c r="AS554" s="231"/>
      <c r="AT554" s="231"/>
      <c r="AU554" s="231"/>
      <c r="AV554" s="231"/>
      <c r="AW554" s="231"/>
      <c r="AX554" s="231"/>
      <c r="AY554" s="231"/>
      <c r="AZ554" s="231"/>
      <c r="BA554" s="231"/>
      <c r="BB554" s="231"/>
      <c r="BC554" s="231"/>
      <c r="BD554" s="231"/>
      <c r="BE554" s="231"/>
      <c r="BF554" s="231"/>
      <c r="BG554" s="231"/>
      <c r="BH554" s="231"/>
      <c r="BI554" s="231"/>
      <c r="BJ554" s="231"/>
      <c r="BK554" s="231"/>
      <c r="BL554" s="231"/>
      <c r="BM554" s="232">
        <v>103</v>
      </c>
    </row>
    <row r="555" spans="1:65">
      <c r="A555" s="29"/>
      <c r="B555" s="19">
        <v>1</v>
      </c>
      <c r="C555" s="9">
        <v>6</v>
      </c>
      <c r="D555" s="23">
        <v>0.1472</v>
      </c>
      <c r="E555" s="23">
        <v>0.16</v>
      </c>
      <c r="F555" s="23">
        <v>0.15572</v>
      </c>
      <c r="G555" s="23">
        <v>0.16</v>
      </c>
      <c r="H555" s="23">
        <v>0.15287999999999999</v>
      </c>
      <c r="I555" s="23">
        <v>0.15035439040000001</v>
      </c>
      <c r="J555" s="23">
        <v>0.17096</v>
      </c>
      <c r="K555" s="23">
        <v>0.16</v>
      </c>
      <c r="L555" s="23">
        <v>0.15792</v>
      </c>
      <c r="M555" s="23">
        <v>0.16</v>
      </c>
      <c r="N555" s="23">
        <v>0.16023999999999999</v>
      </c>
      <c r="O555" s="23">
        <v>0.15</v>
      </c>
      <c r="P555" s="23">
        <v>0.16320999999999999</v>
      </c>
      <c r="Q555" s="23">
        <v>0.15792</v>
      </c>
      <c r="R555" s="23">
        <v>0.16140541459999999</v>
      </c>
      <c r="S555" s="23">
        <v>0.16</v>
      </c>
      <c r="T555" s="23">
        <v>0.1678892847</v>
      </c>
      <c r="U555" s="23">
        <v>0.15623999999999999</v>
      </c>
      <c r="V555" s="23">
        <v>0.16800000000000001</v>
      </c>
      <c r="W555" s="23">
        <v>0.15545999999999999</v>
      </c>
      <c r="X555" s="230"/>
      <c r="Y555" s="231"/>
      <c r="Z555" s="231"/>
      <c r="AA555" s="231"/>
      <c r="AB555" s="231"/>
      <c r="AC555" s="231"/>
      <c r="AD555" s="231"/>
      <c r="AE555" s="231"/>
      <c r="AF555" s="231"/>
      <c r="AG555" s="231"/>
      <c r="AH555" s="231"/>
      <c r="AI555" s="231"/>
      <c r="AJ555" s="231"/>
      <c r="AK555" s="231"/>
      <c r="AL555" s="231"/>
      <c r="AM555" s="231"/>
      <c r="AN555" s="231"/>
      <c r="AO555" s="231"/>
      <c r="AP555" s="231"/>
      <c r="AQ555" s="231"/>
      <c r="AR555" s="231"/>
      <c r="AS555" s="231"/>
      <c r="AT555" s="231"/>
      <c r="AU555" s="231"/>
      <c r="AV555" s="231"/>
      <c r="AW555" s="231"/>
      <c r="AX555" s="231"/>
      <c r="AY555" s="231"/>
      <c r="AZ555" s="231"/>
      <c r="BA555" s="231"/>
      <c r="BB555" s="231"/>
      <c r="BC555" s="231"/>
      <c r="BD555" s="231"/>
      <c r="BE555" s="231"/>
      <c r="BF555" s="231"/>
      <c r="BG555" s="231"/>
      <c r="BH555" s="231"/>
      <c r="BI555" s="231"/>
      <c r="BJ555" s="231"/>
      <c r="BK555" s="231"/>
      <c r="BL555" s="231"/>
      <c r="BM555" s="54"/>
    </row>
    <row r="556" spans="1:65">
      <c r="A556" s="29"/>
      <c r="B556" s="20" t="s">
        <v>271</v>
      </c>
      <c r="C556" s="12"/>
      <c r="D556" s="233">
        <v>0.15129000000000001</v>
      </c>
      <c r="E556" s="233">
        <v>0.16</v>
      </c>
      <c r="F556" s="233">
        <v>0.16028499999999998</v>
      </c>
      <c r="G556" s="233">
        <v>0.16</v>
      </c>
      <c r="H556" s="233">
        <v>0.15234333333333333</v>
      </c>
      <c r="I556" s="233">
        <v>0.15228676345</v>
      </c>
      <c r="J556" s="233">
        <v>0.16895833333333332</v>
      </c>
      <c r="K556" s="233">
        <v>0.16</v>
      </c>
      <c r="L556" s="233">
        <v>0.15662833333333334</v>
      </c>
      <c r="M556" s="233">
        <v>0.16833333333333333</v>
      </c>
      <c r="N556" s="233">
        <v>0.15858333333333333</v>
      </c>
      <c r="O556" s="233">
        <v>0.15666666666666668</v>
      </c>
      <c r="P556" s="233">
        <v>0.16392166666666666</v>
      </c>
      <c r="Q556" s="233">
        <v>0.15791833333333335</v>
      </c>
      <c r="R556" s="233">
        <v>0.16097023666666668</v>
      </c>
      <c r="S556" s="233">
        <v>0.15666666666666668</v>
      </c>
      <c r="T556" s="233">
        <v>0.16605822596666667</v>
      </c>
      <c r="U556" s="233">
        <v>0.15494833333333333</v>
      </c>
      <c r="V556" s="233">
        <v>0.16800000000000001</v>
      </c>
      <c r="W556" s="233">
        <v>0.15255666666666667</v>
      </c>
      <c r="X556" s="230"/>
      <c r="Y556" s="231"/>
      <c r="Z556" s="231"/>
      <c r="AA556" s="231"/>
      <c r="AB556" s="231"/>
      <c r="AC556" s="231"/>
      <c r="AD556" s="231"/>
      <c r="AE556" s="231"/>
      <c r="AF556" s="231"/>
      <c r="AG556" s="231"/>
      <c r="AH556" s="231"/>
      <c r="AI556" s="231"/>
      <c r="AJ556" s="231"/>
      <c r="AK556" s="231"/>
      <c r="AL556" s="231"/>
      <c r="AM556" s="231"/>
      <c r="AN556" s="231"/>
      <c r="AO556" s="231"/>
      <c r="AP556" s="231"/>
      <c r="AQ556" s="231"/>
      <c r="AR556" s="231"/>
      <c r="AS556" s="231"/>
      <c r="AT556" s="231"/>
      <c r="AU556" s="231"/>
      <c r="AV556" s="231"/>
      <c r="AW556" s="231"/>
      <c r="AX556" s="231"/>
      <c r="AY556" s="231"/>
      <c r="AZ556" s="231"/>
      <c r="BA556" s="231"/>
      <c r="BB556" s="231"/>
      <c r="BC556" s="231"/>
      <c r="BD556" s="231"/>
      <c r="BE556" s="231"/>
      <c r="BF556" s="231"/>
      <c r="BG556" s="231"/>
      <c r="BH556" s="231"/>
      <c r="BI556" s="231"/>
      <c r="BJ556" s="231"/>
      <c r="BK556" s="231"/>
      <c r="BL556" s="231"/>
      <c r="BM556" s="54"/>
    </row>
    <row r="557" spans="1:65">
      <c r="A557" s="29"/>
      <c r="B557" s="3" t="s">
        <v>272</v>
      </c>
      <c r="C557" s="28"/>
      <c r="D557" s="23">
        <v>0.15172000000000002</v>
      </c>
      <c r="E557" s="23">
        <v>0.16</v>
      </c>
      <c r="F557" s="23">
        <v>0.16095499999999999</v>
      </c>
      <c r="G557" s="23">
        <v>0.16</v>
      </c>
      <c r="H557" s="23">
        <v>0.15281499999999998</v>
      </c>
      <c r="I557" s="23">
        <v>0.15170069875</v>
      </c>
      <c r="J557" s="23">
        <v>0.17057</v>
      </c>
      <c r="K557" s="23">
        <v>0.16</v>
      </c>
      <c r="L557" s="23">
        <v>0.156305</v>
      </c>
      <c r="M557" s="23">
        <v>0.17</v>
      </c>
      <c r="N557" s="23">
        <v>0.159465</v>
      </c>
      <c r="O557" s="23">
        <v>0.16</v>
      </c>
      <c r="P557" s="23">
        <v>0.163855</v>
      </c>
      <c r="Q557" s="23">
        <v>0.15792</v>
      </c>
      <c r="R557" s="23">
        <v>0.16138802214999998</v>
      </c>
      <c r="S557" s="23">
        <v>0.16</v>
      </c>
      <c r="T557" s="23">
        <v>0.16586452335000001</v>
      </c>
      <c r="U557" s="23">
        <v>0.15494999999999998</v>
      </c>
      <c r="V557" s="23">
        <v>0.16800000000000001</v>
      </c>
      <c r="W557" s="23">
        <v>0.15268999999999999</v>
      </c>
      <c r="X557" s="230"/>
      <c r="Y557" s="231"/>
      <c r="Z557" s="231"/>
      <c r="AA557" s="231"/>
      <c r="AB557" s="231"/>
      <c r="AC557" s="231"/>
      <c r="AD557" s="231"/>
      <c r="AE557" s="231"/>
      <c r="AF557" s="231"/>
      <c r="AG557" s="231"/>
      <c r="AH557" s="231"/>
      <c r="AI557" s="231"/>
      <c r="AJ557" s="231"/>
      <c r="AK557" s="231"/>
      <c r="AL557" s="231"/>
      <c r="AM557" s="231"/>
      <c r="AN557" s="231"/>
      <c r="AO557" s="231"/>
      <c r="AP557" s="231"/>
      <c r="AQ557" s="231"/>
      <c r="AR557" s="231"/>
      <c r="AS557" s="231"/>
      <c r="AT557" s="231"/>
      <c r="AU557" s="231"/>
      <c r="AV557" s="231"/>
      <c r="AW557" s="231"/>
      <c r="AX557" s="231"/>
      <c r="AY557" s="231"/>
      <c r="AZ557" s="231"/>
      <c r="BA557" s="231"/>
      <c r="BB557" s="231"/>
      <c r="BC557" s="231"/>
      <c r="BD557" s="231"/>
      <c r="BE557" s="231"/>
      <c r="BF557" s="231"/>
      <c r="BG557" s="231"/>
      <c r="BH557" s="231"/>
      <c r="BI557" s="231"/>
      <c r="BJ557" s="231"/>
      <c r="BK557" s="231"/>
      <c r="BL557" s="231"/>
      <c r="BM557" s="54"/>
    </row>
    <row r="558" spans="1:65">
      <c r="A558" s="29"/>
      <c r="B558" s="3" t="s">
        <v>273</v>
      </c>
      <c r="C558" s="28"/>
      <c r="D558" s="23">
        <v>4.0369047548833772E-3</v>
      </c>
      <c r="E558" s="23">
        <v>0</v>
      </c>
      <c r="F558" s="23">
        <v>2.5407144664444264E-3</v>
      </c>
      <c r="G558" s="23">
        <v>0</v>
      </c>
      <c r="H558" s="23">
        <v>1.1324074649465493E-3</v>
      </c>
      <c r="I558" s="23">
        <v>2.1442098676627756E-3</v>
      </c>
      <c r="J558" s="23">
        <v>4.2142397495475636E-3</v>
      </c>
      <c r="K558" s="23">
        <v>0</v>
      </c>
      <c r="L558" s="23">
        <v>1.8650513844574526E-3</v>
      </c>
      <c r="M558" s="23">
        <v>4.0824829046386332E-3</v>
      </c>
      <c r="N558" s="23">
        <v>2.7850146618405235E-3</v>
      </c>
      <c r="O558" s="23">
        <v>5.1639777949432268E-3</v>
      </c>
      <c r="P558" s="23">
        <v>1.5324283561284856E-3</v>
      </c>
      <c r="Q558" s="23">
        <v>2.5701491526108883E-4</v>
      </c>
      <c r="R558" s="23">
        <v>1.4668581379008959E-3</v>
      </c>
      <c r="S558" s="23">
        <v>5.1639777949432277E-3</v>
      </c>
      <c r="T558" s="23">
        <v>1.3690472793270951E-3</v>
      </c>
      <c r="U558" s="23">
        <v>2.0010438942378735E-3</v>
      </c>
      <c r="V558" s="23">
        <v>0</v>
      </c>
      <c r="W558" s="23">
        <v>5.3580394424328969E-3</v>
      </c>
      <c r="X558" s="230"/>
      <c r="Y558" s="231"/>
      <c r="Z558" s="231"/>
      <c r="AA558" s="231"/>
      <c r="AB558" s="231"/>
      <c r="AC558" s="231"/>
      <c r="AD558" s="231"/>
      <c r="AE558" s="231"/>
      <c r="AF558" s="231"/>
      <c r="AG558" s="231"/>
      <c r="AH558" s="231"/>
      <c r="AI558" s="231"/>
      <c r="AJ558" s="231"/>
      <c r="AK558" s="231"/>
      <c r="AL558" s="231"/>
      <c r="AM558" s="231"/>
      <c r="AN558" s="231"/>
      <c r="AO558" s="231"/>
      <c r="AP558" s="231"/>
      <c r="AQ558" s="231"/>
      <c r="AR558" s="231"/>
      <c r="AS558" s="231"/>
      <c r="AT558" s="231"/>
      <c r="AU558" s="231"/>
      <c r="AV558" s="231"/>
      <c r="AW558" s="231"/>
      <c r="AX558" s="231"/>
      <c r="AY558" s="231"/>
      <c r="AZ558" s="231"/>
      <c r="BA558" s="231"/>
      <c r="BB558" s="231"/>
      <c r="BC558" s="231"/>
      <c r="BD558" s="231"/>
      <c r="BE558" s="231"/>
      <c r="BF558" s="231"/>
      <c r="BG558" s="231"/>
      <c r="BH558" s="231"/>
      <c r="BI558" s="231"/>
      <c r="BJ558" s="231"/>
      <c r="BK558" s="231"/>
      <c r="BL558" s="231"/>
      <c r="BM558" s="54"/>
    </row>
    <row r="559" spans="1:65">
      <c r="A559" s="29"/>
      <c r="B559" s="3" t="s">
        <v>86</v>
      </c>
      <c r="C559" s="28"/>
      <c r="D559" s="13">
        <v>2.6683222651089807E-2</v>
      </c>
      <c r="E559" s="13">
        <v>0</v>
      </c>
      <c r="F559" s="13">
        <v>1.5851230411107881E-2</v>
      </c>
      <c r="G559" s="13">
        <v>0</v>
      </c>
      <c r="H559" s="13">
        <v>7.4332590745457587E-3</v>
      </c>
      <c r="I559" s="13">
        <v>1.4080080363430796E-2</v>
      </c>
      <c r="J559" s="13">
        <v>2.4942479405460304E-2</v>
      </c>
      <c r="K559" s="13">
        <v>0</v>
      </c>
      <c r="L559" s="13">
        <v>1.190749684150879E-2</v>
      </c>
      <c r="M559" s="13">
        <v>2.4252373690922573E-2</v>
      </c>
      <c r="N559" s="13">
        <v>1.7561837068884017E-2</v>
      </c>
      <c r="O559" s="13">
        <v>3.2961560393254638E-2</v>
      </c>
      <c r="P559" s="13">
        <v>9.348540600460498E-3</v>
      </c>
      <c r="Q559" s="13">
        <v>1.6275179064775388E-3</v>
      </c>
      <c r="R559" s="13">
        <v>9.1126047167243134E-3</v>
      </c>
      <c r="S559" s="13">
        <v>3.2961560393254645E-2</v>
      </c>
      <c r="T559" s="13">
        <v>8.2443809775608941E-3</v>
      </c>
      <c r="U559" s="13">
        <v>1.2914265363107316E-2</v>
      </c>
      <c r="V559" s="13">
        <v>0</v>
      </c>
      <c r="W559" s="13">
        <v>3.5121634206521486E-2</v>
      </c>
      <c r="X559" s="147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3"/>
    </row>
    <row r="560" spans="1:65">
      <c r="A560" s="29"/>
      <c r="B560" s="3" t="s">
        <v>274</v>
      </c>
      <c r="C560" s="28"/>
      <c r="D560" s="13">
        <v>-5.0362735884590393E-2</v>
      </c>
      <c r="E560" s="13">
        <v>4.3093546068182498E-3</v>
      </c>
      <c r="F560" s="13">
        <v>6.0982806447114069E-3</v>
      </c>
      <c r="G560" s="13">
        <v>4.3093546068182498E-3</v>
      </c>
      <c r="H560" s="13">
        <v>-4.3751032633428943E-2</v>
      </c>
      <c r="I560" s="13">
        <v>-4.4106118027308239E-2</v>
      </c>
      <c r="J560" s="13">
        <v>6.0540216909022782E-2</v>
      </c>
      <c r="K560" s="13">
        <v>4.3093546068182498E-3</v>
      </c>
      <c r="L560" s="13">
        <v>-1.6854372730365053E-2</v>
      </c>
      <c r="M560" s="13">
        <v>5.661713349259001E-2</v>
      </c>
      <c r="N560" s="13">
        <v>-4.582967803763105E-3</v>
      </c>
      <c r="O560" s="13">
        <v>-1.6613756947490455E-2</v>
      </c>
      <c r="P560" s="13">
        <v>2.8925395350462457E-2</v>
      </c>
      <c r="Q560" s="13">
        <v>-8.7571285588474712E-3</v>
      </c>
      <c r="R560" s="13">
        <v>1.0399465610042569E-2</v>
      </c>
      <c r="S560" s="13">
        <v>-1.6613756947490455E-2</v>
      </c>
      <c r="T560" s="13">
        <v>4.2336435923351123E-2</v>
      </c>
      <c r="U560" s="13">
        <v>-2.7399620953736714E-2</v>
      </c>
      <c r="V560" s="13">
        <v>5.4524822337159273E-2</v>
      </c>
      <c r="W560" s="13">
        <v>-4.2411953493953103E-2</v>
      </c>
      <c r="X560" s="147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53"/>
    </row>
    <row r="561" spans="1:65">
      <c r="A561" s="29"/>
      <c r="B561" s="45" t="s">
        <v>275</v>
      </c>
      <c r="C561" s="46"/>
      <c r="D561" s="44">
        <v>1.54</v>
      </c>
      <c r="E561" s="44">
        <v>0.14000000000000001</v>
      </c>
      <c r="F561" s="44">
        <v>0.19</v>
      </c>
      <c r="G561" s="44">
        <v>0.14000000000000001</v>
      </c>
      <c r="H561" s="44">
        <v>1.34</v>
      </c>
      <c r="I561" s="44">
        <v>1.35</v>
      </c>
      <c r="J561" s="44">
        <v>1.86</v>
      </c>
      <c r="K561" s="44">
        <v>0.14000000000000001</v>
      </c>
      <c r="L561" s="44">
        <v>0.51</v>
      </c>
      <c r="M561" s="44">
        <v>1.74</v>
      </c>
      <c r="N561" s="44">
        <v>0.14000000000000001</v>
      </c>
      <c r="O561" s="44">
        <v>0.51</v>
      </c>
      <c r="P561" s="44">
        <v>0.89</v>
      </c>
      <c r="Q561" s="44">
        <v>0.26</v>
      </c>
      <c r="R561" s="44">
        <v>0.32</v>
      </c>
      <c r="S561" s="44">
        <v>0.51</v>
      </c>
      <c r="T561" s="44">
        <v>1.3</v>
      </c>
      <c r="U561" s="44">
        <v>0.84</v>
      </c>
      <c r="V561" s="44">
        <v>1.65</v>
      </c>
      <c r="W561" s="44">
        <v>1.3</v>
      </c>
      <c r="X561" s="147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3"/>
    </row>
    <row r="562" spans="1:65">
      <c r="B562" s="30"/>
      <c r="C562" s="20"/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BM562" s="53"/>
    </row>
    <row r="563" spans="1:65" ht="15">
      <c r="B563" s="8" t="s">
        <v>581</v>
      </c>
      <c r="BM563" s="27" t="s">
        <v>278</v>
      </c>
    </row>
    <row r="564" spans="1:65" ht="15">
      <c r="A564" s="24" t="s">
        <v>26</v>
      </c>
      <c r="B564" s="18" t="s">
        <v>118</v>
      </c>
      <c r="C564" s="15" t="s">
        <v>119</v>
      </c>
      <c r="D564" s="16" t="s">
        <v>244</v>
      </c>
      <c r="E564" s="17" t="s">
        <v>244</v>
      </c>
      <c r="F564" s="17" t="s">
        <v>244</v>
      </c>
      <c r="G564" s="17" t="s">
        <v>244</v>
      </c>
      <c r="H564" s="17" t="s">
        <v>244</v>
      </c>
      <c r="I564" s="17" t="s">
        <v>244</v>
      </c>
      <c r="J564" s="17" t="s">
        <v>244</v>
      </c>
      <c r="K564" s="17" t="s">
        <v>244</v>
      </c>
      <c r="L564" s="17" t="s">
        <v>244</v>
      </c>
      <c r="M564" s="17" t="s">
        <v>244</v>
      </c>
      <c r="N564" s="17" t="s">
        <v>244</v>
      </c>
      <c r="O564" s="17" t="s">
        <v>244</v>
      </c>
      <c r="P564" s="147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7">
        <v>1</v>
      </c>
    </row>
    <row r="565" spans="1:65">
      <c r="A565" s="29"/>
      <c r="B565" s="19" t="s">
        <v>245</v>
      </c>
      <c r="C565" s="9" t="s">
        <v>245</v>
      </c>
      <c r="D565" s="145" t="s">
        <v>247</v>
      </c>
      <c r="E565" s="146" t="s">
        <v>249</v>
      </c>
      <c r="F565" s="146" t="s">
        <v>287</v>
      </c>
      <c r="G565" s="146" t="s">
        <v>252</v>
      </c>
      <c r="H565" s="146" t="s">
        <v>254</v>
      </c>
      <c r="I565" s="146" t="s">
        <v>257</v>
      </c>
      <c r="J565" s="146" t="s">
        <v>260</v>
      </c>
      <c r="K565" s="146" t="s">
        <v>261</v>
      </c>
      <c r="L565" s="146" t="s">
        <v>263</v>
      </c>
      <c r="M565" s="146" t="s">
        <v>288</v>
      </c>
      <c r="N565" s="146" t="s">
        <v>290</v>
      </c>
      <c r="O565" s="146" t="s">
        <v>264</v>
      </c>
      <c r="P565" s="147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7" t="s">
        <v>3</v>
      </c>
    </row>
    <row r="566" spans="1:65">
      <c r="A566" s="29"/>
      <c r="B566" s="19"/>
      <c r="C566" s="9"/>
      <c r="D566" s="10" t="s">
        <v>303</v>
      </c>
      <c r="E566" s="11" t="s">
        <v>103</v>
      </c>
      <c r="F566" s="11" t="s">
        <v>103</v>
      </c>
      <c r="G566" s="11" t="s">
        <v>103</v>
      </c>
      <c r="H566" s="11" t="s">
        <v>103</v>
      </c>
      <c r="I566" s="11" t="s">
        <v>103</v>
      </c>
      <c r="J566" s="11" t="s">
        <v>103</v>
      </c>
      <c r="K566" s="11" t="s">
        <v>303</v>
      </c>
      <c r="L566" s="11" t="s">
        <v>99</v>
      </c>
      <c r="M566" s="11" t="s">
        <v>103</v>
      </c>
      <c r="N566" s="11" t="s">
        <v>303</v>
      </c>
      <c r="O566" s="11" t="s">
        <v>104</v>
      </c>
      <c r="P566" s="147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7">
        <v>2</v>
      </c>
    </row>
    <row r="567" spans="1:65">
      <c r="A567" s="29"/>
      <c r="B567" s="19"/>
      <c r="C567" s="9"/>
      <c r="D567" s="25"/>
      <c r="E567" s="25"/>
      <c r="F567" s="25"/>
      <c r="G567" s="25"/>
      <c r="H567" s="25"/>
      <c r="I567" s="25"/>
      <c r="J567" s="25"/>
      <c r="K567" s="25"/>
      <c r="L567" s="25"/>
      <c r="M567" s="25"/>
      <c r="N567" s="25"/>
      <c r="O567" s="25"/>
      <c r="P567" s="147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7">
        <v>2</v>
      </c>
    </row>
    <row r="568" spans="1:65">
      <c r="A568" s="29"/>
      <c r="B568" s="18">
        <v>1</v>
      </c>
      <c r="C568" s="14">
        <v>1</v>
      </c>
      <c r="D568" s="21">
        <v>1</v>
      </c>
      <c r="E568" s="21">
        <v>1</v>
      </c>
      <c r="F568" s="141">
        <v>8</v>
      </c>
      <c r="G568" s="141">
        <v>6</v>
      </c>
      <c r="H568" s="141" t="s">
        <v>307</v>
      </c>
      <c r="I568" s="21">
        <v>3</v>
      </c>
      <c r="J568" s="141" t="s">
        <v>109</v>
      </c>
      <c r="K568" s="21">
        <v>1.9299999999999997</v>
      </c>
      <c r="L568" s="21">
        <v>3.7</v>
      </c>
      <c r="M568" s="21">
        <v>2.3354727707103637</v>
      </c>
      <c r="N568" s="141" t="s">
        <v>110</v>
      </c>
      <c r="O568" s="21" t="s">
        <v>309</v>
      </c>
      <c r="P568" s="147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7">
        <v>1</v>
      </c>
    </row>
    <row r="569" spans="1:65">
      <c r="A569" s="29"/>
      <c r="B569" s="19">
        <v>1</v>
      </c>
      <c r="C569" s="9">
        <v>2</v>
      </c>
      <c r="D569" s="11">
        <v>1</v>
      </c>
      <c r="E569" s="11">
        <v>2</v>
      </c>
      <c r="F569" s="142">
        <v>8</v>
      </c>
      <c r="G569" s="142">
        <v>5</v>
      </c>
      <c r="H569" s="142" t="s">
        <v>307</v>
      </c>
      <c r="I569" s="11">
        <v>2</v>
      </c>
      <c r="J569" s="142" t="s">
        <v>109</v>
      </c>
      <c r="K569" s="11">
        <v>1.91</v>
      </c>
      <c r="L569" s="11">
        <v>3</v>
      </c>
      <c r="M569" s="11">
        <v>2.1498466437755077</v>
      </c>
      <c r="N569" s="142" t="s">
        <v>110</v>
      </c>
      <c r="O569" s="11" t="s">
        <v>309</v>
      </c>
      <c r="P569" s="147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7">
        <v>10</v>
      </c>
    </row>
    <row r="570" spans="1:65">
      <c r="A570" s="29"/>
      <c r="B570" s="19">
        <v>1</v>
      </c>
      <c r="C570" s="9">
        <v>3</v>
      </c>
      <c r="D570" s="11">
        <v>1</v>
      </c>
      <c r="E570" s="11">
        <v>2</v>
      </c>
      <c r="F570" s="142">
        <v>8</v>
      </c>
      <c r="G570" s="142">
        <v>3</v>
      </c>
      <c r="H570" s="142" t="s">
        <v>307</v>
      </c>
      <c r="I570" s="11">
        <v>3</v>
      </c>
      <c r="J570" s="142" t="s">
        <v>109</v>
      </c>
      <c r="K570" s="11">
        <v>1.88</v>
      </c>
      <c r="L570" s="11">
        <v>2.8</v>
      </c>
      <c r="M570" s="11">
        <v>1.4808883052938595</v>
      </c>
      <c r="N570" s="142" t="s">
        <v>110</v>
      </c>
      <c r="O570" s="11" t="s">
        <v>309</v>
      </c>
      <c r="P570" s="147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7">
        <v>16</v>
      </c>
    </row>
    <row r="571" spans="1:65">
      <c r="A571" s="29"/>
      <c r="B571" s="19">
        <v>1</v>
      </c>
      <c r="C571" s="9">
        <v>4</v>
      </c>
      <c r="D571" s="11">
        <v>1</v>
      </c>
      <c r="E571" s="11">
        <v>2</v>
      </c>
      <c r="F571" s="142">
        <v>8</v>
      </c>
      <c r="G571" s="142">
        <v>4</v>
      </c>
      <c r="H571" s="142" t="s">
        <v>307</v>
      </c>
      <c r="I571" s="11">
        <v>2</v>
      </c>
      <c r="J571" s="142" t="s">
        <v>109</v>
      </c>
      <c r="K571" s="11">
        <v>1.92</v>
      </c>
      <c r="L571" s="11">
        <v>3.6</v>
      </c>
      <c r="M571" s="11">
        <v>1.3629056999195674</v>
      </c>
      <c r="N571" s="142" t="s">
        <v>110</v>
      </c>
      <c r="O571" s="11" t="s">
        <v>309</v>
      </c>
      <c r="P571" s="147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7">
        <v>2.0297146212773298</v>
      </c>
    </row>
    <row r="572" spans="1:65">
      <c r="A572" s="29"/>
      <c r="B572" s="19">
        <v>1</v>
      </c>
      <c r="C572" s="9">
        <v>5</v>
      </c>
      <c r="D572" s="11">
        <v>1</v>
      </c>
      <c r="E572" s="11">
        <v>2</v>
      </c>
      <c r="F572" s="142">
        <v>7</v>
      </c>
      <c r="G572" s="142">
        <v>5</v>
      </c>
      <c r="H572" s="142" t="s">
        <v>307</v>
      </c>
      <c r="I572" s="11">
        <v>2</v>
      </c>
      <c r="J572" s="142" t="s">
        <v>109</v>
      </c>
      <c r="K572" s="11">
        <v>1.9</v>
      </c>
      <c r="L572" s="11">
        <v>3.4</v>
      </c>
      <c r="M572" s="11">
        <v>2.04402150207703</v>
      </c>
      <c r="N572" s="142" t="s">
        <v>110</v>
      </c>
      <c r="O572" s="11" t="s">
        <v>309</v>
      </c>
      <c r="P572" s="147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7">
        <v>16</v>
      </c>
    </row>
    <row r="573" spans="1:65">
      <c r="A573" s="29"/>
      <c r="B573" s="19">
        <v>1</v>
      </c>
      <c r="C573" s="9">
        <v>6</v>
      </c>
      <c r="D573" s="11">
        <v>1</v>
      </c>
      <c r="E573" s="11">
        <v>2</v>
      </c>
      <c r="F573" s="142">
        <v>8</v>
      </c>
      <c r="G573" s="142">
        <v>3</v>
      </c>
      <c r="H573" s="142" t="s">
        <v>307</v>
      </c>
      <c r="I573" s="11">
        <v>2</v>
      </c>
      <c r="J573" s="142" t="s">
        <v>109</v>
      </c>
      <c r="K573" s="11">
        <v>1.9299999999999997</v>
      </c>
      <c r="L573" s="11">
        <v>2.8</v>
      </c>
      <c r="M573" s="11">
        <v>1.9265914442075791</v>
      </c>
      <c r="N573" s="142" t="s">
        <v>110</v>
      </c>
      <c r="O573" s="11" t="s">
        <v>309</v>
      </c>
      <c r="P573" s="147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3"/>
    </row>
    <row r="574" spans="1:65">
      <c r="A574" s="29"/>
      <c r="B574" s="20" t="s">
        <v>271</v>
      </c>
      <c r="C574" s="12"/>
      <c r="D574" s="22">
        <v>1</v>
      </c>
      <c r="E574" s="22">
        <v>1.8333333333333333</v>
      </c>
      <c r="F574" s="22">
        <v>7.833333333333333</v>
      </c>
      <c r="G574" s="22">
        <v>4.333333333333333</v>
      </c>
      <c r="H574" s="22" t="s">
        <v>647</v>
      </c>
      <c r="I574" s="22">
        <v>2.3333333333333335</v>
      </c>
      <c r="J574" s="22" t="s">
        <v>647</v>
      </c>
      <c r="K574" s="22">
        <v>1.9116666666666664</v>
      </c>
      <c r="L574" s="22">
        <v>3.2166666666666668</v>
      </c>
      <c r="M574" s="22">
        <v>1.8832877276639846</v>
      </c>
      <c r="N574" s="22" t="s">
        <v>647</v>
      </c>
      <c r="O574" s="22" t="s">
        <v>647</v>
      </c>
      <c r="P574" s="147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3"/>
    </row>
    <row r="575" spans="1:65">
      <c r="A575" s="29"/>
      <c r="B575" s="3" t="s">
        <v>272</v>
      </c>
      <c r="C575" s="28"/>
      <c r="D575" s="11">
        <v>1</v>
      </c>
      <c r="E575" s="11">
        <v>2</v>
      </c>
      <c r="F575" s="11">
        <v>8</v>
      </c>
      <c r="G575" s="11">
        <v>4.5</v>
      </c>
      <c r="H575" s="11" t="s">
        <v>647</v>
      </c>
      <c r="I575" s="11">
        <v>2</v>
      </c>
      <c r="J575" s="11" t="s">
        <v>647</v>
      </c>
      <c r="K575" s="11">
        <v>1.915</v>
      </c>
      <c r="L575" s="11">
        <v>3.2</v>
      </c>
      <c r="M575" s="11">
        <v>1.9853064731423045</v>
      </c>
      <c r="N575" s="11" t="s">
        <v>647</v>
      </c>
      <c r="O575" s="11" t="s">
        <v>647</v>
      </c>
      <c r="P575" s="147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3"/>
    </row>
    <row r="576" spans="1:65">
      <c r="A576" s="29"/>
      <c r="B576" s="3" t="s">
        <v>273</v>
      </c>
      <c r="C576" s="28"/>
      <c r="D576" s="23">
        <v>0</v>
      </c>
      <c r="E576" s="23">
        <v>0.40824829046386274</v>
      </c>
      <c r="F576" s="23">
        <v>0.40824829046386302</v>
      </c>
      <c r="G576" s="23">
        <v>1.2110601416389963</v>
      </c>
      <c r="H576" s="23" t="s">
        <v>647</v>
      </c>
      <c r="I576" s="23">
        <v>0.51639777949432275</v>
      </c>
      <c r="J576" s="23" t="s">
        <v>647</v>
      </c>
      <c r="K576" s="23">
        <v>1.9407902170679451E-2</v>
      </c>
      <c r="L576" s="23">
        <v>0.40207793606049136</v>
      </c>
      <c r="M576" s="23">
        <v>0.38365564688667264</v>
      </c>
      <c r="N576" s="23" t="s">
        <v>647</v>
      </c>
      <c r="O576" s="23" t="s">
        <v>647</v>
      </c>
      <c r="P576" s="147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3"/>
    </row>
    <row r="577" spans="1:65">
      <c r="A577" s="29"/>
      <c r="B577" s="3" t="s">
        <v>86</v>
      </c>
      <c r="C577" s="28"/>
      <c r="D577" s="13">
        <v>0</v>
      </c>
      <c r="E577" s="13">
        <v>0.2226808857075615</v>
      </c>
      <c r="F577" s="13">
        <v>5.211680303793996E-2</v>
      </c>
      <c r="G577" s="13">
        <v>0.27947541730130687</v>
      </c>
      <c r="H577" s="13" t="s">
        <v>647</v>
      </c>
      <c r="I577" s="13">
        <v>0.22131333406899545</v>
      </c>
      <c r="J577" s="13" t="s">
        <v>647</v>
      </c>
      <c r="K577" s="13">
        <v>1.015234638396484E-2</v>
      </c>
      <c r="L577" s="13">
        <v>0.12499832209134445</v>
      </c>
      <c r="M577" s="13">
        <v>0.20371589601051354</v>
      </c>
      <c r="N577" s="13" t="s">
        <v>647</v>
      </c>
      <c r="O577" s="13" t="s">
        <v>647</v>
      </c>
      <c r="P577" s="147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3"/>
    </row>
    <row r="578" spans="1:65">
      <c r="A578" s="29"/>
      <c r="B578" s="3" t="s">
        <v>274</v>
      </c>
      <c r="C578" s="28"/>
      <c r="D578" s="13">
        <v>-0.50731990127228577</v>
      </c>
      <c r="E578" s="13">
        <v>-9.6753152332523906E-2</v>
      </c>
      <c r="F578" s="13">
        <v>2.8593274400337614</v>
      </c>
      <c r="G578" s="13">
        <v>1.1349470944867615</v>
      </c>
      <c r="H578" s="13" t="s">
        <v>647</v>
      </c>
      <c r="I578" s="13">
        <v>0.14958689703133343</v>
      </c>
      <c r="J578" s="13" t="s">
        <v>647</v>
      </c>
      <c r="K578" s="13">
        <v>-5.8159877932186355E-2</v>
      </c>
      <c r="L578" s="13">
        <v>0.58478765090748097</v>
      </c>
      <c r="M578" s="13">
        <v>-7.2141616401815489E-2</v>
      </c>
      <c r="N578" s="13" t="s">
        <v>647</v>
      </c>
      <c r="O578" s="13" t="s">
        <v>647</v>
      </c>
      <c r="P578" s="147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3"/>
    </row>
    <row r="579" spans="1:65">
      <c r="A579" s="29"/>
      <c r="B579" s="45" t="s">
        <v>275</v>
      </c>
      <c r="C579" s="46"/>
      <c r="D579" s="44">
        <v>1.04</v>
      </c>
      <c r="E579" s="44">
        <v>0.09</v>
      </c>
      <c r="F579" s="44">
        <v>6.79</v>
      </c>
      <c r="G579" s="44">
        <v>2.78</v>
      </c>
      <c r="H579" s="44">
        <v>0.47</v>
      </c>
      <c r="I579" s="44">
        <v>0.48</v>
      </c>
      <c r="J579" s="44">
        <v>1.04</v>
      </c>
      <c r="K579" s="44">
        <v>0</v>
      </c>
      <c r="L579" s="44">
        <v>1.5</v>
      </c>
      <c r="M579" s="44">
        <v>0.03</v>
      </c>
      <c r="N579" s="44">
        <v>0.67</v>
      </c>
      <c r="O579" s="44" t="s">
        <v>276</v>
      </c>
      <c r="P579" s="147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3"/>
    </row>
    <row r="580" spans="1:65">
      <c r="B580" s="30"/>
      <c r="C580" s="20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BM580" s="53"/>
    </row>
    <row r="581" spans="1:65" ht="19.5">
      <c r="B581" s="8" t="s">
        <v>582</v>
      </c>
      <c r="BM581" s="27" t="s">
        <v>278</v>
      </c>
    </row>
    <row r="582" spans="1:65" ht="19.5">
      <c r="A582" s="24" t="s">
        <v>318</v>
      </c>
      <c r="B582" s="18" t="s">
        <v>118</v>
      </c>
      <c r="C582" s="15" t="s">
        <v>119</v>
      </c>
      <c r="D582" s="16" t="s">
        <v>244</v>
      </c>
      <c r="E582" s="17" t="s">
        <v>244</v>
      </c>
      <c r="F582" s="17" t="s">
        <v>244</v>
      </c>
      <c r="G582" s="17" t="s">
        <v>244</v>
      </c>
      <c r="H582" s="147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7">
        <v>1</v>
      </c>
    </row>
    <row r="583" spans="1:65">
      <c r="A583" s="29"/>
      <c r="B583" s="19" t="s">
        <v>245</v>
      </c>
      <c r="C583" s="9" t="s">
        <v>245</v>
      </c>
      <c r="D583" s="145" t="s">
        <v>252</v>
      </c>
      <c r="E583" s="146" t="s">
        <v>261</v>
      </c>
      <c r="F583" s="146" t="s">
        <v>262</v>
      </c>
      <c r="G583" s="146" t="s">
        <v>263</v>
      </c>
      <c r="H583" s="147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7" t="s">
        <v>1</v>
      </c>
    </row>
    <row r="584" spans="1:65">
      <c r="A584" s="29"/>
      <c r="B584" s="19"/>
      <c r="C584" s="9"/>
      <c r="D584" s="10" t="s">
        <v>103</v>
      </c>
      <c r="E584" s="11" t="s">
        <v>303</v>
      </c>
      <c r="F584" s="11" t="s">
        <v>100</v>
      </c>
      <c r="G584" s="11" t="s">
        <v>99</v>
      </c>
      <c r="H584" s="147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7">
        <v>2</v>
      </c>
    </row>
    <row r="585" spans="1:65">
      <c r="A585" s="29"/>
      <c r="B585" s="19"/>
      <c r="C585" s="9"/>
      <c r="D585" s="25"/>
      <c r="E585" s="25"/>
      <c r="F585" s="25"/>
      <c r="G585" s="25"/>
      <c r="H585" s="147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7">
        <v>2</v>
      </c>
    </row>
    <row r="586" spans="1:65">
      <c r="A586" s="29"/>
      <c r="B586" s="18">
        <v>1</v>
      </c>
      <c r="C586" s="14">
        <v>1</v>
      </c>
      <c r="D586" s="21">
        <v>2.4129999999999998</v>
      </c>
      <c r="E586" s="21">
        <v>2.4529999999999998</v>
      </c>
      <c r="F586" s="21">
        <v>2.2065317640000002</v>
      </c>
      <c r="G586" s="21">
        <v>2.12</v>
      </c>
      <c r="H586" s="147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7">
        <v>1</v>
      </c>
    </row>
    <row r="587" spans="1:65">
      <c r="A587" s="29"/>
      <c r="B587" s="19">
        <v>1</v>
      </c>
      <c r="C587" s="9">
        <v>2</v>
      </c>
      <c r="D587" s="11">
        <v>2.2109999999999999</v>
      </c>
      <c r="E587" s="11">
        <v>2.3719999999999999</v>
      </c>
      <c r="F587" s="11">
        <v>2.199531151</v>
      </c>
      <c r="G587" s="11">
        <v>2.13</v>
      </c>
      <c r="H587" s="147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7">
        <v>11</v>
      </c>
    </row>
    <row r="588" spans="1:65">
      <c r="A588" s="29"/>
      <c r="B588" s="19">
        <v>1</v>
      </c>
      <c r="C588" s="9">
        <v>3</v>
      </c>
      <c r="D588" s="11">
        <v>2.2240000000000002</v>
      </c>
      <c r="E588" s="11">
        <v>2.44</v>
      </c>
      <c r="F588" s="11">
        <v>2.2442631830000002</v>
      </c>
      <c r="G588" s="11">
        <v>2.0699999999999998</v>
      </c>
      <c r="H588" s="147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7">
        <v>16</v>
      </c>
    </row>
    <row r="589" spans="1:65">
      <c r="A589" s="29"/>
      <c r="B589" s="19">
        <v>1</v>
      </c>
      <c r="C589" s="9">
        <v>4</v>
      </c>
      <c r="D589" s="11">
        <v>2.3319999999999999</v>
      </c>
      <c r="E589" s="11">
        <v>2.399</v>
      </c>
      <c r="F589" s="11">
        <v>2.2542509640000001</v>
      </c>
      <c r="G589" s="11">
        <v>2.09</v>
      </c>
      <c r="H589" s="147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7">
        <v>2.2697145264444401</v>
      </c>
    </row>
    <row r="590" spans="1:65">
      <c r="A590" s="29"/>
      <c r="B590" s="19">
        <v>1</v>
      </c>
      <c r="C590" s="9">
        <v>5</v>
      </c>
      <c r="D590" s="11">
        <v>2.2109999999999999</v>
      </c>
      <c r="E590" s="11">
        <v>2.48</v>
      </c>
      <c r="F590" s="11">
        <v>2.3003503169999999</v>
      </c>
      <c r="G590" s="11">
        <v>2.13</v>
      </c>
      <c r="H590" s="147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7">
        <v>17</v>
      </c>
    </row>
    <row r="591" spans="1:65">
      <c r="A591" s="29"/>
      <c r="B591" s="19">
        <v>1</v>
      </c>
      <c r="C591" s="9">
        <v>6</v>
      </c>
      <c r="D591" s="11">
        <v>2.359</v>
      </c>
      <c r="E591" s="11">
        <v>2.3460000000000001</v>
      </c>
      <c r="F591" s="11">
        <v>2.327621256</v>
      </c>
      <c r="G591" s="11">
        <v>2.16</v>
      </c>
      <c r="H591" s="147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3"/>
    </row>
    <row r="592" spans="1:65">
      <c r="A592" s="29"/>
      <c r="B592" s="20" t="s">
        <v>271</v>
      </c>
      <c r="C592" s="12"/>
      <c r="D592" s="22">
        <v>2.2916666666666665</v>
      </c>
      <c r="E592" s="22">
        <v>2.4149999999999996</v>
      </c>
      <c r="F592" s="22">
        <v>2.2554247725000001</v>
      </c>
      <c r="G592" s="22">
        <v>2.1166666666666667</v>
      </c>
      <c r="H592" s="147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3"/>
    </row>
    <row r="593" spans="1:65">
      <c r="A593" s="29"/>
      <c r="B593" s="3" t="s">
        <v>272</v>
      </c>
      <c r="C593" s="28"/>
      <c r="D593" s="11">
        <v>2.278</v>
      </c>
      <c r="E593" s="11">
        <v>2.4195000000000002</v>
      </c>
      <c r="F593" s="11">
        <v>2.2492570734999999</v>
      </c>
      <c r="G593" s="11">
        <v>2.125</v>
      </c>
      <c r="H593" s="147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3"/>
    </row>
    <row r="594" spans="1:65">
      <c r="A594" s="29"/>
      <c r="B594" s="3" t="s">
        <v>273</v>
      </c>
      <c r="C594" s="28"/>
      <c r="D594" s="23">
        <v>8.7721529094439865E-2</v>
      </c>
      <c r="E594" s="23">
        <v>5.1303021353522604E-2</v>
      </c>
      <c r="F594" s="23">
        <v>5.0737006000580578E-2</v>
      </c>
      <c r="G594" s="23">
        <v>3.2041639575194535E-2</v>
      </c>
      <c r="H594" s="147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53"/>
    </row>
    <row r="595" spans="1:65">
      <c r="A595" s="29"/>
      <c r="B595" s="3" t="s">
        <v>86</v>
      </c>
      <c r="C595" s="28"/>
      <c r="D595" s="13">
        <v>3.8278485423028308E-2</v>
      </c>
      <c r="E595" s="13">
        <v>2.1243487102907913E-2</v>
      </c>
      <c r="F595" s="13">
        <v>2.2495543464454246E-2</v>
      </c>
      <c r="G595" s="13">
        <v>1.5137782476469859E-2</v>
      </c>
      <c r="H595" s="147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3"/>
    </row>
    <row r="596" spans="1:65">
      <c r="A596" s="29"/>
      <c r="B596" s="3" t="s">
        <v>274</v>
      </c>
      <c r="C596" s="28"/>
      <c r="D596" s="13">
        <v>9.6717626672702117E-3</v>
      </c>
      <c r="E596" s="13">
        <v>6.4010461167181454E-2</v>
      </c>
      <c r="F596" s="13">
        <v>-6.2958375504716946E-3</v>
      </c>
      <c r="G596" s="13">
        <v>-6.7430444663684752E-2</v>
      </c>
      <c r="H596" s="147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3"/>
    </row>
    <row r="597" spans="1:65">
      <c r="A597" s="29"/>
      <c r="B597" s="45" t="s">
        <v>275</v>
      </c>
      <c r="C597" s="46"/>
      <c r="D597" s="44">
        <v>0.15</v>
      </c>
      <c r="E597" s="44">
        <v>1.2</v>
      </c>
      <c r="F597" s="44">
        <v>0.15</v>
      </c>
      <c r="G597" s="44">
        <v>1.32</v>
      </c>
      <c r="H597" s="147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3"/>
    </row>
    <row r="598" spans="1:65">
      <c r="B598" s="30"/>
      <c r="C598" s="20"/>
      <c r="D598" s="20"/>
      <c r="E598" s="20"/>
      <c r="F598" s="20"/>
      <c r="G598" s="20"/>
      <c r="BM598" s="53"/>
    </row>
    <row r="599" spans="1:65" ht="15">
      <c r="B599" s="8" t="s">
        <v>583</v>
      </c>
      <c r="BM599" s="27" t="s">
        <v>66</v>
      </c>
    </row>
    <row r="600" spans="1:65" ht="15">
      <c r="A600" s="24" t="s">
        <v>29</v>
      </c>
      <c r="B600" s="18" t="s">
        <v>118</v>
      </c>
      <c r="C600" s="15" t="s">
        <v>119</v>
      </c>
      <c r="D600" s="16" t="s">
        <v>244</v>
      </c>
      <c r="E600" s="17" t="s">
        <v>244</v>
      </c>
      <c r="F600" s="17" t="s">
        <v>244</v>
      </c>
      <c r="G600" s="17" t="s">
        <v>244</v>
      </c>
      <c r="H600" s="17" t="s">
        <v>244</v>
      </c>
      <c r="I600" s="17" t="s">
        <v>244</v>
      </c>
      <c r="J600" s="17" t="s">
        <v>244</v>
      </c>
      <c r="K600" s="17" t="s">
        <v>244</v>
      </c>
      <c r="L600" s="17" t="s">
        <v>244</v>
      </c>
      <c r="M600" s="17" t="s">
        <v>244</v>
      </c>
      <c r="N600" s="17" t="s">
        <v>244</v>
      </c>
      <c r="O600" s="147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27">
        <v>1</v>
      </c>
    </row>
    <row r="601" spans="1:65">
      <c r="A601" s="29"/>
      <c r="B601" s="19" t="s">
        <v>245</v>
      </c>
      <c r="C601" s="9" t="s">
        <v>245</v>
      </c>
      <c r="D601" s="145" t="s">
        <v>247</v>
      </c>
      <c r="E601" s="146" t="s">
        <v>287</v>
      </c>
      <c r="F601" s="146" t="s">
        <v>252</v>
      </c>
      <c r="G601" s="146" t="s">
        <v>254</v>
      </c>
      <c r="H601" s="146" t="s">
        <v>257</v>
      </c>
      <c r="I601" s="146" t="s">
        <v>260</v>
      </c>
      <c r="J601" s="146" t="s">
        <v>261</v>
      </c>
      <c r="K601" s="146" t="s">
        <v>262</v>
      </c>
      <c r="L601" s="146" t="s">
        <v>263</v>
      </c>
      <c r="M601" s="146" t="s">
        <v>288</v>
      </c>
      <c r="N601" s="146" t="s">
        <v>290</v>
      </c>
      <c r="O601" s="147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27" t="s">
        <v>3</v>
      </c>
    </row>
    <row r="602" spans="1:65">
      <c r="A602" s="29"/>
      <c r="B602" s="19"/>
      <c r="C602" s="9"/>
      <c r="D602" s="10" t="s">
        <v>303</v>
      </c>
      <c r="E602" s="11" t="s">
        <v>103</v>
      </c>
      <c r="F602" s="11" t="s">
        <v>103</v>
      </c>
      <c r="G602" s="11" t="s">
        <v>103</v>
      </c>
      <c r="H602" s="11" t="s">
        <v>103</v>
      </c>
      <c r="I602" s="11" t="s">
        <v>103</v>
      </c>
      <c r="J602" s="11" t="s">
        <v>303</v>
      </c>
      <c r="K602" s="11" t="s">
        <v>100</v>
      </c>
      <c r="L602" s="11" t="s">
        <v>99</v>
      </c>
      <c r="M602" s="11" t="s">
        <v>103</v>
      </c>
      <c r="N602" s="11" t="s">
        <v>303</v>
      </c>
      <c r="O602" s="147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7">
        <v>2</v>
      </c>
    </row>
    <row r="603" spans="1:65">
      <c r="A603" s="29"/>
      <c r="B603" s="19"/>
      <c r="C603" s="9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147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7">
        <v>2</v>
      </c>
    </row>
    <row r="604" spans="1:65">
      <c r="A604" s="29"/>
      <c r="B604" s="18">
        <v>1</v>
      </c>
      <c r="C604" s="14">
        <v>1</v>
      </c>
      <c r="D604" s="21">
        <v>6.2</v>
      </c>
      <c r="E604" s="21">
        <v>7</v>
      </c>
      <c r="F604" s="141">
        <v>35</v>
      </c>
      <c r="G604" s="141" t="s">
        <v>96</v>
      </c>
      <c r="H604" s="141" t="s">
        <v>96</v>
      </c>
      <c r="I604" s="21">
        <v>6</v>
      </c>
      <c r="J604" s="21">
        <v>6.5</v>
      </c>
      <c r="K604" s="21">
        <v>6.5285969906948198</v>
      </c>
      <c r="L604" s="21">
        <v>6</v>
      </c>
      <c r="M604" s="21">
        <v>6.8868174217333902</v>
      </c>
      <c r="N604" s="21">
        <v>8</v>
      </c>
      <c r="O604" s="147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7">
        <v>1</v>
      </c>
    </row>
    <row r="605" spans="1:65">
      <c r="A605" s="29"/>
      <c r="B605" s="19">
        <v>1</v>
      </c>
      <c r="C605" s="9">
        <v>2</v>
      </c>
      <c r="D605" s="11">
        <v>6</v>
      </c>
      <c r="E605" s="11">
        <v>7</v>
      </c>
      <c r="F605" s="142">
        <v>32</v>
      </c>
      <c r="G605" s="142" t="s">
        <v>96</v>
      </c>
      <c r="H605" s="142" t="s">
        <v>96</v>
      </c>
      <c r="I605" s="11">
        <v>7</v>
      </c>
      <c r="J605" s="11">
        <v>6.5</v>
      </c>
      <c r="K605" s="11">
        <v>6.0538099315973168</v>
      </c>
      <c r="L605" s="11">
        <v>6</v>
      </c>
      <c r="M605" s="11">
        <v>7.59732888211831</v>
      </c>
      <c r="N605" s="11">
        <v>9</v>
      </c>
      <c r="O605" s="147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7">
        <v>16</v>
      </c>
    </row>
    <row r="606" spans="1:65">
      <c r="A606" s="29"/>
      <c r="B606" s="19">
        <v>1</v>
      </c>
      <c r="C606" s="9">
        <v>3</v>
      </c>
      <c r="D606" s="11">
        <v>5.7</v>
      </c>
      <c r="E606" s="11">
        <v>7</v>
      </c>
      <c r="F606" s="142">
        <v>32</v>
      </c>
      <c r="G606" s="142" t="s">
        <v>96</v>
      </c>
      <c r="H606" s="142" t="s">
        <v>96</v>
      </c>
      <c r="I606" s="11">
        <v>7</v>
      </c>
      <c r="J606" s="11">
        <v>6.4</v>
      </c>
      <c r="K606" s="11">
        <v>6.7397685191482264</v>
      </c>
      <c r="L606" s="11">
        <v>6</v>
      </c>
      <c r="M606" s="11">
        <v>7.7388363188068192</v>
      </c>
      <c r="N606" s="11">
        <v>9</v>
      </c>
      <c r="O606" s="147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7">
        <v>16</v>
      </c>
    </row>
    <row r="607" spans="1:65">
      <c r="A607" s="29"/>
      <c r="B607" s="19">
        <v>1</v>
      </c>
      <c r="C607" s="9">
        <v>4</v>
      </c>
      <c r="D607" s="11">
        <v>6.3</v>
      </c>
      <c r="E607" s="11">
        <v>7</v>
      </c>
      <c r="F607" s="142">
        <v>36</v>
      </c>
      <c r="G607" s="142" t="s">
        <v>96</v>
      </c>
      <c r="H607" s="142" t="s">
        <v>96</v>
      </c>
      <c r="I607" s="11">
        <v>7</v>
      </c>
      <c r="J607" s="11">
        <v>6.6</v>
      </c>
      <c r="K607" s="11">
        <v>5.988811787922673</v>
      </c>
      <c r="L607" s="11">
        <v>6</v>
      </c>
      <c r="M607" s="11">
        <v>5.1371640175803197</v>
      </c>
      <c r="N607" s="11">
        <v>7</v>
      </c>
      <c r="O607" s="147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7">
        <v>6.6570311898742069</v>
      </c>
    </row>
    <row r="608" spans="1:65">
      <c r="A608" s="29"/>
      <c r="B608" s="19">
        <v>1</v>
      </c>
      <c r="C608" s="9">
        <v>5</v>
      </c>
      <c r="D608" s="11">
        <v>6</v>
      </c>
      <c r="E608" s="11">
        <v>7</v>
      </c>
      <c r="F608" s="142">
        <v>34</v>
      </c>
      <c r="G608" s="142" t="s">
        <v>96</v>
      </c>
      <c r="H608" s="142" t="s">
        <v>96</v>
      </c>
      <c r="I608" s="11">
        <v>7</v>
      </c>
      <c r="J608" s="11">
        <v>6.6</v>
      </c>
      <c r="K608" s="11">
        <v>6.7631857854183233</v>
      </c>
      <c r="L608" s="11">
        <v>6</v>
      </c>
      <c r="M608" s="11">
        <v>4.53403797762269</v>
      </c>
      <c r="N608" s="11">
        <v>8</v>
      </c>
      <c r="O608" s="147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7">
        <v>104</v>
      </c>
    </row>
    <row r="609" spans="1:65">
      <c r="A609" s="29"/>
      <c r="B609" s="19">
        <v>1</v>
      </c>
      <c r="C609" s="9">
        <v>6</v>
      </c>
      <c r="D609" s="11">
        <v>5.9</v>
      </c>
      <c r="E609" s="11">
        <v>7</v>
      </c>
      <c r="F609" s="142">
        <v>33</v>
      </c>
      <c r="G609" s="142" t="s">
        <v>96</v>
      </c>
      <c r="H609" s="142" t="s">
        <v>96</v>
      </c>
      <c r="I609" s="11">
        <v>7</v>
      </c>
      <c r="J609" s="11">
        <v>6.4</v>
      </c>
      <c r="K609" s="11">
        <v>6.6101232186731496</v>
      </c>
      <c r="L609" s="11">
        <v>6</v>
      </c>
      <c r="M609" s="11">
        <v>5.8590162626459197</v>
      </c>
      <c r="N609" s="11">
        <v>8</v>
      </c>
      <c r="O609" s="147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3"/>
    </row>
    <row r="610" spans="1:65">
      <c r="A610" s="29"/>
      <c r="B610" s="20" t="s">
        <v>271</v>
      </c>
      <c r="C610" s="12"/>
      <c r="D610" s="22">
        <v>6.0166666666666666</v>
      </c>
      <c r="E610" s="22">
        <v>7</v>
      </c>
      <c r="F610" s="22">
        <v>33.666666666666664</v>
      </c>
      <c r="G610" s="22" t="s">
        <v>647</v>
      </c>
      <c r="H610" s="22" t="s">
        <v>647</v>
      </c>
      <c r="I610" s="22">
        <v>6.833333333333333</v>
      </c>
      <c r="J610" s="22">
        <v>6.5</v>
      </c>
      <c r="K610" s="22">
        <v>6.4473827055757518</v>
      </c>
      <c r="L610" s="22">
        <v>6</v>
      </c>
      <c r="M610" s="22">
        <v>6.2922001467512416</v>
      </c>
      <c r="N610" s="22">
        <v>8.1666666666666661</v>
      </c>
      <c r="O610" s="147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3"/>
    </row>
    <row r="611" spans="1:65">
      <c r="A611" s="29"/>
      <c r="B611" s="3" t="s">
        <v>272</v>
      </c>
      <c r="C611" s="28"/>
      <c r="D611" s="11">
        <v>6</v>
      </c>
      <c r="E611" s="11">
        <v>7</v>
      </c>
      <c r="F611" s="11">
        <v>33.5</v>
      </c>
      <c r="G611" s="11" t="s">
        <v>647</v>
      </c>
      <c r="H611" s="11" t="s">
        <v>647</v>
      </c>
      <c r="I611" s="11">
        <v>7</v>
      </c>
      <c r="J611" s="11">
        <v>6.5</v>
      </c>
      <c r="K611" s="11">
        <v>6.5693601046839847</v>
      </c>
      <c r="L611" s="11">
        <v>6</v>
      </c>
      <c r="M611" s="11">
        <v>6.3729168421896549</v>
      </c>
      <c r="N611" s="11">
        <v>8</v>
      </c>
      <c r="O611" s="147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3"/>
    </row>
    <row r="612" spans="1:65">
      <c r="A612" s="29"/>
      <c r="B612" s="3" t="s">
        <v>273</v>
      </c>
      <c r="C612" s="28"/>
      <c r="D612" s="23">
        <v>0.21369760566432797</v>
      </c>
      <c r="E612" s="23">
        <v>0</v>
      </c>
      <c r="F612" s="23">
        <v>1.6329931618554521</v>
      </c>
      <c r="G612" s="23" t="s">
        <v>647</v>
      </c>
      <c r="H612" s="23" t="s">
        <v>647</v>
      </c>
      <c r="I612" s="23">
        <v>0.40824829046386302</v>
      </c>
      <c r="J612" s="23">
        <v>8.9442719099991269E-2</v>
      </c>
      <c r="K612" s="23">
        <v>0.34161033323404139</v>
      </c>
      <c r="L612" s="23">
        <v>0</v>
      </c>
      <c r="M612" s="23">
        <v>1.3238261127490387</v>
      </c>
      <c r="N612" s="23">
        <v>0.752772652709081</v>
      </c>
      <c r="O612" s="147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53"/>
    </row>
    <row r="613" spans="1:65">
      <c r="A613" s="29"/>
      <c r="B613" s="3" t="s">
        <v>86</v>
      </c>
      <c r="C613" s="28"/>
      <c r="D613" s="13">
        <v>3.5517607589638997E-2</v>
      </c>
      <c r="E613" s="13">
        <v>0</v>
      </c>
      <c r="F613" s="13">
        <v>4.8504747381845112E-2</v>
      </c>
      <c r="G613" s="13" t="s">
        <v>647</v>
      </c>
      <c r="H613" s="13" t="s">
        <v>647</v>
      </c>
      <c r="I613" s="13">
        <v>5.9743652263004349E-2</v>
      </c>
      <c r="J613" s="13">
        <v>1.376041832307558E-2</v>
      </c>
      <c r="K613" s="13">
        <v>5.2984342458624933E-2</v>
      </c>
      <c r="L613" s="13">
        <v>0</v>
      </c>
      <c r="M613" s="13">
        <v>0.21039160895613759</v>
      </c>
      <c r="N613" s="13">
        <v>9.2176243188867066E-2</v>
      </c>
      <c r="O613" s="147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3"/>
    </row>
    <row r="614" spans="1:65">
      <c r="A614" s="29"/>
      <c r="B614" s="3" t="s">
        <v>274</v>
      </c>
      <c r="C614" s="28"/>
      <c r="D614" s="13">
        <v>-9.6193709319189913E-2</v>
      </c>
      <c r="E614" s="13">
        <v>5.1519784171579541E-2</v>
      </c>
      <c r="F614" s="13">
        <v>4.0573094381585495</v>
      </c>
      <c r="G614" s="13" t="s">
        <v>647</v>
      </c>
      <c r="H614" s="13" t="s">
        <v>647</v>
      </c>
      <c r="I614" s="13">
        <v>2.648359883416096E-2</v>
      </c>
      <c r="J614" s="13">
        <v>-2.3588771840676093E-2</v>
      </c>
      <c r="K614" s="13">
        <v>-3.1492789851630065E-2</v>
      </c>
      <c r="L614" s="13">
        <v>-9.8697327852931727E-2</v>
      </c>
      <c r="M614" s="13">
        <v>-5.4803865674821872E-2</v>
      </c>
      <c r="N614" s="13">
        <v>0.22677308153350939</v>
      </c>
      <c r="O614" s="147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3"/>
    </row>
    <row r="615" spans="1:65">
      <c r="A615" s="29"/>
      <c r="B615" s="45" t="s">
        <v>275</v>
      </c>
      <c r="C615" s="46"/>
      <c r="D615" s="44">
        <v>0.65</v>
      </c>
      <c r="E615" s="44">
        <v>0.83</v>
      </c>
      <c r="F615" s="44">
        <v>41.03</v>
      </c>
      <c r="G615" s="44">
        <v>2.1800000000000002</v>
      </c>
      <c r="H615" s="44">
        <v>2.1800000000000002</v>
      </c>
      <c r="I615" s="44">
        <v>0.57999999999999996</v>
      </c>
      <c r="J615" s="44">
        <v>0.08</v>
      </c>
      <c r="K615" s="44">
        <v>0</v>
      </c>
      <c r="L615" s="44">
        <v>0.67</v>
      </c>
      <c r="M615" s="44">
        <v>0.23</v>
      </c>
      <c r="N615" s="44">
        <v>2.59</v>
      </c>
      <c r="O615" s="147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3"/>
    </row>
    <row r="616" spans="1:65">
      <c r="B616" s="30"/>
      <c r="C616" s="20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BM616" s="53"/>
    </row>
    <row r="617" spans="1:65" ht="15">
      <c r="B617" s="8" t="s">
        <v>523</v>
      </c>
      <c r="BM617" s="27" t="s">
        <v>66</v>
      </c>
    </row>
    <row r="618" spans="1:65" ht="15">
      <c r="A618" s="24" t="s">
        <v>31</v>
      </c>
      <c r="B618" s="18" t="s">
        <v>118</v>
      </c>
      <c r="C618" s="15" t="s">
        <v>119</v>
      </c>
      <c r="D618" s="16" t="s">
        <v>244</v>
      </c>
      <c r="E618" s="17" t="s">
        <v>244</v>
      </c>
      <c r="F618" s="17" t="s">
        <v>244</v>
      </c>
      <c r="G618" s="17" t="s">
        <v>244</v>
      </c>
      <c r="H618" s="17" t="s">
        <v>244</v>
      </c>
      <c r="I618" s="17" t="s">
        <v>244</v>
      </c>
      <c r="J618" s="17" t="s">
        <v>244</v>
      </c>
      <c r="K618" s="17" t="s">
        <v>244</v>
      </c>
      <c r="L618" s="17" t="s">
        <v>244</v>
      </c>
      <c r="M618" s="17" t="s">
        <v>244</v>
      </c>
      <c r="N618" s="17" t="s">
        <v>244</v>
      </c>
      <c r="O618" s="147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7">
        <v>1</v>
      </c>
    </row>
    <row r="619" spans="1:65">
      <c r="A619" s="29"/>
      <c r="B619" s="19" t="s">
        <v>245</v>
      </c>
      <c r="C619" s="9" t="s">
        <v>245</v>
      </c>
      <c r="D619" s="145" t="s">
        <v>247</v>
      </c>
      <c r="E619" s="146" t="s">
        <v>287</v>
      </c>
      <c r="F619" s="146" t="s">
        <v>252</v>
      </c>
      <c r="G619" s="146" t="s">
        <v>254</v>
      </c>
      <c r="H619" s="146" t="s">
        <v>256</v>
      </c>
      <c r="I619" s="146" t="s">
        <v>257</v>
      </c>
      <c r="J619" s="146" t="s">
        <v>260</v>
      </c>
      <c r="K619" s="146" t="s">
        <v>261</v>
      </c>
      <c r="L619" s="146" t="s">
        <v>262</v>
      </c>
      <c r="M619" s="146" t="s">
        <v>263</v>
      </c>
      <c r="N619" s="146" t="s">
        <v>290</v>
      </c>
      <c r="O619" s="147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7" t="s">
        <v>3</v>
      </c>
    </row>
    <row r="620" spans="1:65">
      <c r="A620" s="29"/>
      <c r="B620" s="19"/>
      <c r="C620" s="9"/>
      <c r="D620" s="10" t="s">
        <v>303</v>
      </c>
      <c r="E620" s="11" t="s">
        <v>103</v>
      </c>
      <c r="F620" s="11" t="s">
        <v>99</v>
      </c>
      <c r="G620" s="11" t="s">
        <v>103</v>
      </c>
      <c r="H620" s="11" t="s">
        <v>303</v>
      </c>
      <c r="I620" s="11" t="s">
        <v>103</v>
      </c>
      <c r="J620" s="11" t="s">
        <v>103</v>
      </c>
      <c r="K620" s="11" t="s">
        <v>303</v>
      </c>
      <c r="L620" s="11" t="s">
        <v>100</v>
      </c>
      <c r="M620" s="11" t="s">
        <v>99</v>
      </c>
      <c r="N620" s="11" t="s">
        <v>303</v>
      </c>
      <c r="O620" s="147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7">
        <v>1</v>
      </c>
    </row>
    <row r="621" spans="1:65">
      <c r="A621" s="29"/>
      <c r="B621" s="19"/>
      <c r="C621" s="9"/>
      <c r="D621" s="25"/>
      <c r="E621" s="25"/>
      <c r="F621" s="25"/>
      <c r="G621" s="25"/>
      <c r="H621" s="25"/>
      <c r="I621" s="25"/>
      <c r="J621" s="25"/>
      <c r="K621" s="25"/>
      <c r="L621" s="25"/>
      <c r="M621" s="25"/>
      <c r="N621" s="25"/>
      <c r="O621" s="147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7">
        <v>2</v>
      </c>
    </row>
    <row r="622" spans="1:65">
      <c r="A622" s="29"/>
      <c r="B622" s="18">
        <v>1</v>
      </c>
      <c r="C622" s="14">
        <v>1</v>
      </c>
      <c r="D622" s="210">
        <v>23.4</v>
      </c>
      <c r="E622" s="210">
        <v>25</v>
      </c>
      <c r="F622" s="210">
        <v>23.1</v>
      </c>
      <c r="G622" s="210">
        <v>21</v>
      </c>
      <c r="H622" s="210">
        <v>23.2</v>
      </c>
      <c r="I622" s="210">
        <v>22.8</v>
      </c>
      <c r="J622" s="210">
        <v>23.5</v>
      </c>
      <c r="K622" s="210">
        <v>22</v>
      </c>
      <c r="L622" s="210">
        <v>24.722278000804682</v>
      </c>
      <c r="M622" s="210">
        <v>25.8</v>
      </c>
      <c r="N622" s="210">
        <v>22.2</v>
      </c>
      <c r="O622" s="212"/>
      <c r="P622" s="213"/>
      <c r="Q622" s="213"/>
      <c r="R622" s="213"/>
      <c r="S622" s="213"/>
      <c r="T622" s="213"/>
      <c r="U622" s="213"/>
      <c r="V622" s="213"/>
      <c r="W622" s="213"/>
      <c r="X622" s="213"/>
      <c r="Y622" s="213"/>
      <c r="Z622" s="213"/>
      <c r="AA622" s="213"/>
      <c r="AB622" s="213"/>
      <c r="AC622" s="213"/>
      <c r="AD622" s="213"/>
      <c r="AE622" s="213"/>
      <c r="AF622" s="213"/>
      <c r="AG622" s="213"/>
      <c r="AH622" s="213"/>
      <c r="AI622" s="213"/>
      <c r="AJ622" s="213"/>
      <c r="AK622" s="213"/>
      <c r="AL622" s="213"/>
      <c r="AM622" s="213"/>
      <c r="AN622" s="213"/>
      <c r="AO622" s="213"/>
      <c r="AP622" s="213"/>
      <c r="AQ622" s="213"/>
      <c r="AR622" s="213"/>
      <c r="AS622" s="213"/>
      <c r="AT622" s="213"/>
      <c r="AU622" s="213"/>
      <c r="AV622" s="213"/>
      <c r="AW622" s="213"/>
      <c r="AX622" s="213"/>
      <c r="AY622" s="213"/>
      <c r="AZ622" s="213"/>
      <c r="BA622" s="213"/>
      <c r="BB622" s="213"/>
      <c r="BC622" s="213"/>
      <c r="BD622" s="213"/>
      <c r="BE622" s="213"/>
      <c r="BF622" s="213"/>
      <c r="BG622" s="213"/>
      <c r="BH622" s="213"/>
      <c r="BI622" s="213"/>
      <c r="BJ622" s="213"/>
      <c r="BK622" s="213"/>
      <c r="BL622" s="213"/>
      <c r="BM622" s="214">
        <v>1</v>
      </c>
    </row>
    <row r="623" spans="1:65">
      <c r="A623" s="29"/>
      <c r="B623" s="19">
        <v>1</v>
      </c>
      <c r="C623" s="9">
        <v>2</v>
      </c>
      <c r="D623" s="216">
        <v>23.1</v>
      </c>
      <c r="E623" s="216">
        <v>24</v>
      </c>
      <c r="F623" s="216">
        <v>25.4</v>
      </c>
      <c r="G623" s="216">
        <v>21.5</v>
      </c>
      <c r="H623" s="216">
        <v>23.3</v>
      </c>
      <c r="I623" s="216">
        <v>22.7</v>
      </c>
      <c r="J623" s="216">
        <v>24</v>
      </c>
      <c r="K623" s="216">
        <v>22.4</v>
      </c>
      <c r="L623" s="216">
        <v>23.538849204545784</v>
      </c>
      <c r="M623" s="216">
        <v>26.2</v>
      </c>
      <c r="N623" s="216">
        <v>23.9</v>
      </c>
      <c r="O623" s="212"/>
      <c r="P623" s="213"/>
      <c r="Q623" s="213"/>
      <c r="R623" s="213"/>
      <c r="S623" s="213"/>
      <c r="T623" s="213"/>
      <c r="U623" s="213"/>
      <c r="V623" s="213"/>
      <c r="W623" s="213"/>
      <c r="X623" s="213"/>
      <c r="Y623" s="213"/>
      <c r="Z623" s="213"/>
      <c r="AA623" s="213"/>
      <c r="AB623" s="213"/>
      <c r="AC623" s="213"/>
      <c r="AD623" s="213"/>
      <c r="AE623" s="213"/>
      <c r="AF623" s="213"/>
      <c r="AG623" s="213"/>
      <c r="AH623" s="213"/>
      <c r="AI623" s="213"/>
      <c r="AJ623" s="213"/>
      <c r="AK623" s="213"/>
      <c r="AL623" s="213"/>
      <c r="AM623" s="213"/>
      <c r="AN623" s="213"/>
      <c r="AO623" s="213"/>
      <c r="AP623" s="213"/>
      <c r="AQ623" s="213"/>
      <c r="AR623" s="213"/>
      <c r="AS623" s="213"/>
      <c r="AT623" s="213"/>
      <c r="AU623" s="213"/>
      <c r="AV623" s="213"/>
      <c r="AW623" s="213"/>
      <c r="AX623" s="213"/>
      <c r="AY623" s="213"/>
      <c r="AZ623" s="213"/>
      <c r="BA623" s="213"/>
      <c r="BB623" s="213"/>
      <c r="BC623" s="213"/>
      <c r="BD623" s="213"/>
      <c r="BE623" s="213"/>
      <c r="BF623" s="213"/>
      <c r="BG623" s="213"/>
      <c r="BH623" s="213"/>
      <c r="BI623" s="213"/>
      <c r="BJ623" s="213"/>
      <c r="BK623" s="213"/>
      <c r="BL623" s="213"/>
      <c r="BM623" s="214" t="e">
        <v>#N/A</v>
      </c>
    </row>
    <row r="624" spans="1:65">
      <c r="A624" s="29"/>
      <c r="B624" s="19">
        <v>1</v>
      </c>
      <c r="C624" s="9">
        <v>3</v>
      </c>
      <c r="D624" s="216">
        <v>22.3</v>
      </c>
      <c r="E624" s="216">
        <v>25</v>
      </c>
      <c r="F624" s="216">
        <v>19.3</v>
      </c>
      <c r="G624" s="216">
        <v>21.6</v>
      </c>
      <c r="H624" s="216">
        <v>24.3</v>
      </c>
      <c r="I624" s="216">
        <v>22.3</v>
      </c>
      <c r="J624" s="216">
        <v>23.8</v>
      </c>
      <c r="K624" s="216">
        <v>21.9</v>
      </c>
      <c r="L624" s="216">
        <v>23.943670662925552</v>
      </c>
      <c r="M624" s="216">
        <v>26.1</v>
      </c>
      <c r="N624" s="216">
        <v>22.3</v>
      </c>
      <c r="O624" s="212"/>
      <c r="P624" s="213"/>
      <c r="Q624" s="213"/>
      <c r="R624" s="213"/>
      <c r="S624" s="213"/>
      <c r="T624" s="213"/>
      <c r="U624" s="213"/>
      <c r="V624" s="213"/>
      <c r="W624" s="213"/>
      <c r="X624" s="213"/>
      <c r="Y624" s="213"/>
      <c r="Z624" s="213"/>
      <c r="AA624" s="213"/>
      <c r="AB624" s="213"/>
      <c r="AC624" s="213"/>
      <c r="AD624" s="213"/>
      <c r="AE624" s="213"/>
      <c r="AF624" s="213"/>
      <c r="AG624" s="213"/>
      <c r="AH624" s="213"/>
      <c r="AI624" s="213"/>
      <c r="AJ624" s="213"/>
      <c r="AK624" s="213"/>
      <c r="AL624" s="213"/>
      <c r="AM624" s="213"/>
      <c r="AN624" s="213"/>
      <c r="AO624" s="213"/>
      <c r="AP624" s="213"/>
      <c r="AQ624" s="213"/>
      <c r="AR624" s="213"/>
      <c r="AS624" s="213"/>
      <c r="AT624" s="213"/>
      <c r="AU624" s="213"/>
      <c r="AV624" s="213"/>
      <c r="AW624" s="213"/>
      <c r="AX624" s="213"/>
      <c r="AY624" s="213"/>
      <c r="AZ624" s="213"/>
      <c r="BA624" s="213"/>
      <c r="BB624" s="213"/>
      <c r="BC624" s="213"/>
      <c r="BD624" s="213"/>
      <c r="BE624" s="213"/>
      <c r="BF624" s="213"/>
      <c r="BG624" s="213"/>
      <c r="BH624" s="213"/>
      <c r="BI624" s="213"/>
      <c r="BJ624" s="213"/>
      <c r="BK624" s="213"/>
      <c r="BL624" s="213"/>
      <c r="BM624" s="214">
        <v>16</v>
      </c>
    </row>
    <row r="625" spans="1:65">
      <c r="A625" s="29"/>
      <c r="B625" s="19">
        <v>1</v>
      </c>
      <c r="C625" s="9">
        <v>4</v>
      </c>
      <c r="D625" s="216">
        <v>22.9</v>
      </c>
      <c r="E625" s="216">
        <v>24</v>
      </c>
      <c r="F625" s="216">
        <v>19.5</v>
      </c>
      <c r="G625" s="216">
        <v>21.1</v>
      </c>
      <c r="H625" s="216">
        <v>24.1</v>
      </c>
      <c r="I625" s="216">
        <v>23</v>
      </c>
      <c r="J625" s="216">
        <v>23.7</v>
      </c>
      <c r="K625" s="216">
        <v>23</v>
      </c>
      <c r="L625" s="216">
        <v>23.538420638977172</v>
      </c>
      <c r="M625" s="216">
        <v>25.7</v>
      </c>
      <c r="N625" s="216">
        <v>21.6</v>
      </c>
      <c r="O625" s="212"/>
      <c r="P625" s="213"/>
      <c r="Q625" s="213"/>
      <c r="R625" s="213"/>
      <c r="S625" s="213"/>
      <c r="T625" s="213"/>
      <c r="U625" s="213"/>
      <c r="V625" s="213"/>
      <c r="W625" s="213"/>
      <c r="X625" s="213"/>
      <c r="Y625" s="213"/>
      <c r="Z625" s="213"/>
      <c r="AA625" s="213"/>
      <c r="AB625" s="213"/>
      <c r="AC625" s="213"/>
      <c r="AD625" s="213"/>
      <c r="AE625" s="213"/>
      <c r="AF625" s="213"/>
      <c r="AG625" s="213"/>
      <c r="AH625" s="213"/>
      <c r="AI625" s="213"/>
      <c r="AJ625" s="213"/>
      <c r="AK625" s="213"/>
      <c r="AL625" s="213"/>
      <c r="AM625" s="213"/>
      <c r="AN625" s="213"/>
      <c r="AO625" s="213"/>
      <c r="AP625" s="213"/>
      <c r="AQ625" s="213"/>
      <c r="AR625" s="213"/>
      <c r="AS625" s="213"/>
      <c r="AT625" s="213"/>
      <c r="AU625" s="213"/>
      <c r="AV625" s="213"/>
      <c r="AW625" s="213"/>
      <c r="AX625" s="213"/>
      <c r="AY625" s="213"/>
      <c r="AZ625" s="213"/>
      <c r="BA625" s="213"/>
      <c r="BB625" s="213"/>
      <c r="BC625" s="213"/>
      <c r="BD625" s="213"/>
      <c r="BE625" s="213"/>
      <c r="BF625" s="213"/>
      <c r="BG625" s="213"/>
      <c r="BH625" s="213"/>
      <c r="BI625" s="213"/>
      <c r="BJ625" s="213"/>
      <c r="BK625" s="213"/>
      <c r="BL625" s="213"/>
      <c r="BM625" s="214">
        <v>23.273585705425774</v>
      </c>
    </row>
    <row r="626" spans="1:65">
      <c r="A626" s="29"/>
      <c r="B626" s="19">
        <v>1</v>
      </c>
      <c r="C626" s="9">
        <v>5</v>
      </c>
      <c r="D626" s="216">
        <v>23</v>
      </c>
      <c r="E626" s="216">
        <v>24</v>
      </c>
      <c r="F626" s="216">
        <v>27.8</v>
      </c>
      <c r="G626" s="216">
        <v>20.7</v>
      </c>
      <c r="H626" s="216">
        <v>22.7</v>
      </c>
      <c r="I626" s="216">
        <v>23</v>
      </c>
      <c r="J626" s="216">
        <v>23.3</v>
      </c>
      <c r="K626" s="216">
        <v>23</v>
      </c>
      <c r="L626" s="216">
        <v>24.199867674692147</v>
      </c>
      <c r="M626" s="216">
        <v>25.4</v>
      </c>
      <c r="N626" s="216">
        <v>22.7</v>
      </c>
      <c r="O626" s="212"/>
      <c r="P626" s="213"/>
      <c r="Q626" s="213"/>
      <c r="R626" s="213"/>
      <c r="S626" s="213"/>
      <c r="T626" s="213"/>
      <c r="U626" s="213"/>
      <c r="V626" s="213"/>
      <c r="W626" s="213"/>
      <c r="X626" s="213"/>
      <c r="Y626" s="213"/>
      <c r="Z626" s="213"/>
      <c r="AA626" s="213"/>
      <c r="AB626" s="213"/>
      <c r="AC626" s="213"/>
      <c r="AD626" s="213"/>
      <c r="AE626" s="213"/>
      <c r="AF626" s="213"/>
      <c r="AG626" s="213"/>
      <c r="AH626" s="213"/>
      <c r="AI626" s="213"/>
      <c r="AJ626" s="213"/>
      <c r="AK626" s="213"/>
      <c r="AL626" s="213"/>
      <c r="AM626" s="213"/>
      <c r="AN626" s="213"/>
      <c r="AO626" s="213"/>
      <c r="AP626" s="213"/>
      <c r="AQ626" s="213"/>
      <c r="AR626" s="213"/>
      <c r="AS626" s="213"/>
      <c r="AT626" s="213"/>
      <c r="AU626" s="213"/>
      <c r="AV626" s="213"/>
      <c r="AW626" s="213"/>
      <c r="AX626" s="213"/>
      <c r="AY626" s="213"/>
      <c r="AZ626" s="213"/>
      <c r="BA626" s="213"/>
      <c r="BB626" s="213"/>
      <c r="BC626" s="213"/>
      <c r="BD626" s="213"/>
      <c r="BE626" s="213"/>
      <c r="BF626" s="213"/>
      <c r="BG626" s="213"/>
      <c r="BH626" s="213"/>
      <c r="BI626" s="213"/>
      <c r="BJ626" s="213"/>
      <c r="BK626" s="213"/>
      <c r="BL626" s="213"/>
      <c r="BM626" s="214">
        <v>105</v>
      </c>
    </row>
    <row r="627" spans="1:65">
      <c r="A627" s="29"/>
      <c r="B627" s="19">
        <v>1</v>
      </c>
      <c r="C627" s="9">
        <v>6</v>
      </c>
      <c r="D627" s="216">
        <v>22.8</v>
      </c>
      <c r="E627" s="216">
        <v>24</v>
      </c>
      <c r="F627" s="216">
        <v>24.7</v>
      </c>
      <c r="G627" s="216">
        <v>21</v>
      </c>
      <c r="H627" s="216">
        <v>22.9</v>
      </c>
      <c r="I627" s="216">
        <v>23</v>
      </c>
      <c r="J627" s="216">
        <v>23.2</v>
      </c>
      <c r="K627" s="216">
        <v>22.1</v>
      </c>
      <c r="L627" s="216">
        <v>24.613570376155689</v>
      </c>
      <c r="M627" s="216">
        <v>23.3</v>
      </c>
      <c r="N627" s="216">
        <v>22.9</v>
      </c>
      <c r="O627" s="212"/>
      <c r="P627" s="213"/>
      <c r="Q627" s="213"/>
      <c r="R627" s="213"/>
      <c r="S627" s="213"/>
      <c r="T627" s="213"/>
      <c r="U627" s="213"/>
      <c r="V627" s="213"/>
      <c r="W627" s="213"/>
      <c r="X627" s="213"/>
      <c r="Y627" s="213"/>
      <c r="Z627" s="213"/>
      <c r="AA627" s="213"/>
      <c r="AB627" s="213"/>
      <c r="AC627" s="213"/>
      <c r="AD627" s="213"/>
      <c r="AE627" s="213"/>
      <c r="AF627" s="213"/>
      <c r="AG627" s="213"/>
      <c r="AH627" s="213"/>
      <c r="AI627" s="213"/>
      <c r="AJ627" s="213"/>
      <c r="AK627" s="213"/>
      <c r="AL627" s="213"/>
      <c r="AM627" s="213"/>
      <c r="AN627" s="213"/>
      <c r="AO627" s="213"/>
      <c r="AP627" s="213"/>
      <c r="AQ627" s="213"/>
      <c r="AR627" s="213"/>
      <c r="AS627" s="213"/>
      <c r="AT627" s="213"/>
      <c r="AU627" s="213"/>
      <c r="AV627" s="213"/>
      <c r="AW627" s="213"/>
      <c r="AX627" s="213"/>
      <c r="AY627" s="213"/>
      <c r="AZ627" s="213"/>
      <c r="BA627" s="213"/>
      <c r="BB627" s="213"/>
      <c r="BC627" s="213"/>
      <c r="BD627" s="213"/>
      <c r="BE627" s="213"/>
      <c r="BF627" s="213"/>
      <c r="BG627" s="213"/>
      <c r="BH627" s="213"/>
      <c r="BI627" s="213"/>
      <c r="BJ627" s="213"/>
      <c r="BK627" s="213"/>
      <c r="BL627" s="213"/>
      <c r="BM627" s="218"/>
    </row>
    <row r="628" spans="1:65">
      <c r="A628" s="29"/>
      <c r="B628" s="20" t="s">
        <v>271</v>
      </c>
      <c r="C628" s="12"/>
      <c r="D628" s="219">
        <v>22.916666666666668</v>
      </c>
      <c r="E628" s="219">
        <v>24.333333333333332</v>
      </c>
      <c r="F628" s="219">
        <v>23.299999999999997</v>
      </c>
      <c r="G628" s="219">
        <v>21.15</v>
      </c>
      <c r="H628" s="219">
        <v>23.416666666666668</v>
      </c>
      <c r="I628" s="219">
        <v>22.8</v>
      </c>
      <c r="J628" s="219">
        <v>23.583333333333332</v>
      </c>
      <c r="K628" s="219">
        <v>22.400000000000002</v>
      </c>
      <c r="L628" s="219">
        <v>24.092776093016838</v>
      </c>
      <c r="M628" s="219">
        <v>25.416666666666668</v>
      </c>
      <c r="N628" s="219">
        <v>22.599999999999998</v>
      </c>
      <c r="O628" s="212"/>
      <c r="P628" s="213"/>
      <c r="Q628" s="213"/>
      <c r="R628" s="213"/>
      <c r="S628" s="213"/>
      <c r="T628" s="213"/>
      <c r="U628" s="213"/>
      <c r="V628" s="213"/>
      <c r="W628" s="213"/>
      <c r="X628" s="213"/>
      <c r="Y628" s="213"/>
      <c r="Z628" s="213"/>
      <c r="AA628" s="213"/>
      <c r="AB628" s="213"/>
      <c r="AC628" s="213"/>
      <c r="AD628" s="213"/>
      <c r="AE628" s="213"/>
      <c r="AF628" s="213"/>
      <c r="AG628" s="213"/>
      <c r="AH628" s="213"/>
      <c r="AI628" s="213"/>
      <c r="AJ628" s="213"/>
      <c r="AK628" s="213"/>
      <c r="AL628" s="213"/>
      <c r="AM628" s="213"/>
      <c r="AN628" s="213"/>
      <c r="AO628" s="213"/>
      <c r="AP628" s="213"/>
      <c r="AQ628" s="213"/>
      <c r="AR628" s="213"/>
      <c r="AS628" s="213"/>
      <c r="AT628" s="213"/>
      <c r="AU628" s="213"/>
      <c r="AV628" s="213"/>
      <c r="AW628" s="213"/>
      <c r="AX628" s="213"/>
      <c r="AY628" s="213"/>
      <c r="AZ628" s="213"/>
      <c r="BA628" s="213"/>
      <c r="BB628" s="213"/>
      <c r="BC628" s="213"/>
      <c r="BD628" s="213"/>
      <c r="BE628" s="213"/>
      <c r="BF628" s="213"/>
      <c r="BG628" s="213"/>
      <c r="BH628" s="213"/>
      <c r="BI628" s="213"/>
      <c r="BJ628" s="213"/>
      <c r="BK628" s="213"/>
      <c r="BL628" s="213"/>
      <c r="BM628" s="218"/>
    </row>
    <row r="629" spans="1:65">
      <c r="A629" s="29"/>
      <c r="B629" s="3" t="s">
        <v>272</v>
      </c>
      <c r="C629" s="28"/>
      <c r="D629" s="216">
        <v>22.95</v>
      </c>
      <c r="E629" s="216">
        <v>24</v>
      </c>
      <c r="F629" s="216">
        <v>23.9</v>
      </c>
      <c r="G629" s="216">
        <v>21.05</v>
      </c>
      <c r="H629" s="216">
        <v>23.25</v>
      </c>
      <c r="I629" s="216">
        <v>22.9</v>
      </c>
      <c r="J629" s="216">
        <v>23.6</v>
      </c>
      <c r="K629" s="216">
        <v>22.25</v>
      </c>
      <c r="L629" s="216">
        <v>24.071769168808849</v>
      </c>
      <c r="M629" s="216">
        <v>25.75</v>
      </c>
      <c r="N629" s="216">
        <v>22.5</v>
      </c>
      <c r="O629" s="212"/>
      <c r="P629" s="213"/>
      <c r="Q629" s="213"/>
      <c r="R629" s="213"/>
      <c r="S629" s="213"/>
      <c r="T629" s="213"/>
      <c r="U629" s="213"/>
      <c r="V629" s="213"/>
      <c r="W629" s="213"/>
      <c r="X629" s="213"/>
      <c r="Y629" s="213"/>
      <c r="Z629" s="213"/>
      <c r="AA629" s="213"/>
      <c r="AB629" s="213"/>
      <c r="AC629" s="213"/>
      <c r="AD629" s="213"/>
      <c r="AE629" s="213"/>
      <c r="AF629" s="213"/>
      <c r="AG629" s="213"/>
      <c r="AH629" s="213"/>
      <c r="AI629" s="213"/>
      <c r="AJ629" s="213"/>
      <c r="AK629" s="213"/>
      <c r="AL629" s="213"/>
      <c r="AM629" s="213"/>
      <c r="AN629" s="213"/>
      <c r="AO629" s="213"/>
      <c r="AP629" s="213"/>
      <c r="AQ629" s="213"/>
      <c r="AR629" s="213"/>
      <c r="AS629" s="213"/>
      <c r="AT629" s="213"/>
      <c r="AU629" s="213"/>
      <c r="AV629" s="213"/>
      <c r="AW629" s="213"/>
      <c r="AX629" s="213"/>
      <c r="AY629" s="213"/>
      <c r="AZ629" s="213"/>
      <c r="BA629" s="213"/>
      <c r="BB629" s="213"/>
      <c r="BC629" s="213"/>
      <c r="BD629" s="213"/>
      <c r="BE629" s="213"/>
      <c r="BF629" s="213"/>
      <c r="BG629" s="213"/>
      <c r="BH629" s="213"/>
      <c r="BI629" s="213"/>
      <c r="BJ629" s="213"/>
      <c r="BK629" s="213"/>
      <c r="BL629" s="213"/>
      <c r="BM629" s="218"/>
    </row>
    <row r="630" spans="1:65">
      <c r="A630" s="29"/>
      <c r="B630" s="3" t="s">
        <v>273</v>
      </c>
      <c r="C630" s="28"/>
      <c r="D630" s="23">
        <v>0.36560452221856649</v>
      </c>
      <c r="E630" s="23">
        <v>0.5163977794943222</v>
      </c>
      <c r="F630" s="23">
        <v>3.3793490497431842</v>
      </c>
      <c r="G630" s="23">
        <v>0.33911649915626391</v>
      </c>
      <c r="H630" s="23">
        <v>0.64627135683601811</v>
      </c>
      <c r="I630" s="23">
        <v>0.27568097504180422</v>
      </c>
      <c r="J630" s="23">
        <v>0.30605010483034756</v>
      </c>
      <c r="K630" s="23">
        <v>0.49396356140913888</v>
      </c>
      <c r="L630" s="23">
        <v>0.51290259125916282</v>
      </c>
      <c r="M630" s="23">
        <v>1.075949193348211</v>
      </c>
      <c r="N630" s="23">
        <v>0.7797435475847162</v>
      </c>
      <c r="O630" s="147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53"/>
    </row>
    <row r="631" spans="1:65">
      <c r="A631" s="29"/>
      <c r="B631" s="3" t="s">
        <v>86</v>
      </c>
      <c r="C631" s="28"/>
      <c r="D631" s="13">
        <v>1.5953651878628353E-2</v>
      </c>
      <c r="E631" s="13">
        <v>2.1221826554561188E-2</v>
      </c>
      <c r="F631" s="13">
        <v>0.14503643990314097</v>
      </c>
      <c r="G631" s="13">
        <v>1.6033877028664961E-2</v>
      </c>
      <c r="H631" s="13">
        <v>2.7598776804385113E-2</v>
      </c>
      <c r="I631" s="13">
        <v>1.2091270835166852E-2</v>
      </c>
      <c r="J631" s="13">
        <v>1.2977389604113678E-2</v>
      </c>
      <c r="K631" s="13">
        <v>2.2051944705765127E-2</v>
      </c>
      <c r="L631" s="13">
        <v>2.1288646409154358E-2</v>
      </c>
      <c r="M631" s="13">
        <v>4.2332427279273874E-2</v>
      </c>
      <c r="N631" s="13">
        <v>3.4501926884279478E-2</v>
      </c>
      <c r="O631" s="147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53"/>
    </row>
    <row r="632" spans="1:65">
      <c r="A632" s="29"/>
      <c r="B632" s="3" t="s">
        <v>274</v>
      </c>
      <c r="C632" s="28"/>
      <c r="D632" s="13">
        <v>-1.5335799273761941E-2</v>
      </c>
      <c r="E632" s="13">
        <v>4.5534351316587118E-2</v>
      </c>
      <c r="F632" s="13">
        <v>1.134947356567606E-3</v>
      </c>
      <c r="G632" s="13">
        <v>-9.1244457657021161E-2</v>
      </c>
      <c r="H632" s="13">
        <v>6.1477832875378446E-3</v>
      </c>
      <c r="I632" s="13">
        <v>-2.0348635204731957E-2</v>
      </c>
      <c r="J632" s="13">
        <v>1.3308977474637551E-2</v>
      </c>
      <c r="K632" s="13">
        <v>-3.7535501253771697E-2</v>
      </c>
      <c r="L632" s="13">
        <v>3.5198288650471588E-2</v>
      </c>
      <c r="M632" s="13">
        <v>9.2082113532736765E-2</v>
      </c>
      <c r="N632" s="13">
        <v>-2.8942068229251938E-2</v>
      </c>
      <c r="O632" s="147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53"/>
    </row>
    <row r="633" spans="1:65">
      <c r="A633" s="29"/>
      <c r="B633" s="45" t="s">
        <v>275</v>
      </c>
      <c r="C633" s="46"/>
      <c r="D633" s="44">
        <v>0.37</v>
      </c>
      <c r="E633" s="44">
        <v>1</v>
      </c>
      <c r="F633" s="44">
        <v>0</v>
      </c>
      <c r="G633" s="44">
        <v>2.0699999999999998</v>
      </c>
      <c r="H633" s="44">
        <v>0.11</v>
      </c>
      <c r="I633" s="44">
        <v>0.48</v>
      </c>
      <c r="J633" s="44">
        <v>0.27</v>
      </c>
      <c r="K633" s="44">
        <v>0.87</v>
      </c>
      <c r="L633" s="44">
        <v>0.76</v>
      </c>
      <c r="M633" s="44">
        <v>2.04</v>
      </c>
      <c r="N633" s="44">
        <v>0.67</v>
      </c>
      <c r="O633" s="147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53"/>
    </row>
    <row r="634" spans="1:65">
      <c r="B634" s="30"/>
      <c r="C634" s="20"/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BM634" s="53"/>
    </row>
    <row r="635" spans="1:65" ht="15">
      <c r="B635" s="8" t="s">
        <v>584</v>
      </c>
      <c r="BM635" s="27" t="s">
        <v>66</v>
      </c>
    </row>
    <row r="636" spans="1:65" ht="15">
      <c r="A636" s="24" t="s">
        <v>34</v>
      </c>
      <c r="B636" s="18" t="s">
        <v>118</v>
      </c>
      <c r="C636" s="15" t="s">
        <v>119</v>
      </c>
      <c r="D636" s="16" t="s">
        <v>244</v>
      </c>
      <c r="E636" s="17" t="s">
        <v>244</v>
      </c>
      <c r="F636" s="17" t="s">
        <v>244</v>
      </c>
      <c r="G636" s="17" t="s">
        <v>244</v>
      </c>
      <c r="H636" s="17" t="s">
        <v>244</v>
      </c>
      <c r="I636" s="17" t="s">
        <v>244</v>
      </c>
      <c r="J636" s="17" t="s">
        <v>244</v>
      </c>
      <c r="K636" s="17" t="s">
        <v>244</v>
      </c>
      <c r="L636" s="17" t="s">
        <v>244</v>
      </c>
      <c r="M636" s="17" t="s">
        <v>244</v>
      </c>
      <c r="N636" s="17" t="s">
        <v>244</v>
      </c>
      <c r="O636" s="17" t="s">
        <v>244</v>
      </c>
      <c r="P636" s="17" t="s">
        <v>244</v>
      </c>
      <c r="Q636" s="17" t="s">
        <v>244</v>
      </c>
      <c r="R636" s="17" t="s">
        <v>244</v>
      </c>
      <c r="S636" s="17" t="s">
        <v>244</v>
      </c>
      <c r="T636" s="17" t="s">
        <v>244</v>
      </c>
      <c r="U636" s="17" t="s">
        <v>244</v>
      </c>
      <c r="V636" s="17" t="s">
        <v>244</v>
      </c>
      <c r="W636" s="17" t="s">
        <v>244</v>
      </c>
      <c r="X636" s="147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7">
        <v>1</v>
      </c>
    </row>
    <row r="637" spans="1:65">
      <c r="A637" s="29"/>
      <c r="B637" s="19" t="s">
        <v>245</v>
      </c>
      <c r="C637" s="9" t="s">
        <v>245</v>
      </c>
      <c r="D637" s="145" t="s">
        <v>247</v>
      </c>
      <c r="E637" s="146" t="s">
        <v>248</v>
      </c>
      <c r="F637" s="146" t="s">
        <v>249</v>
      </c>
      <c r="G637" s="146" t="s">
        <v>250</v>
      </c>
      <c r="H637" s="146" t="s">
        <v>287</v>
      </c>
      <c r="I637" s="146" t="s">
        <v>251</v>
      </c>
      <c r="J637" s="146" t="s">
        <v>252</v>
      </c>
      <c r="K637" s="146" t="s">
        <v>253</v>
      </c>
      <c r="L637" s="146" t="s">
        <v>254</v>
      </c>
      <c r="M637" s="146" t="s">
        <v>255</v>
      </c>
      <c r="N637" s="146" t="s">
        <v>256</v>
      </c>
      <c r="O637" s="146" t="s">
        <v>257</v>
      </c>
      <c r="P637" s="146" t="s">
        <v>258</v>
      </c>
      <c r="Q637" s="146" t="s">
        <v>260</v>
      </c>
      <c r="R637" s="146" t="s">
        <v>261</v>
      </c>
      <c r="S637" s="146" t="s">
        <v>263</v>
      </c>
      <c r="T637" s="146" t="s">
        <v>288</v>
      </c>
      <c r="U637" s="146" t="s">
        <v>290</v>
      </c>
      <c r="V637" s="146" t="s">
        <v>279</v>
      </c>
      <c r="W637" s="146" t="s">
        <v>264</v>
      </c>
      <c r="X637" s="147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7" t="s">
        <v>1</v>
      </c>
    </row>
    <row r="638" spans="1:65">
      <c r="A638" s="29"/>
      <c r="B638" s="19"/>
      <c r="C638" s="9"/>
      <c r="D638" s="10" t="s">
        <v>303</v>
      </c>
      <c r="E638" s="11" t="s">
        <v>104</v>
      </c>
      <c r="F638" s="11" t="s">
        <v>104</v>
      </c>
      <c r="G638" s="11" t="s">
        <v>104</v>
      </c>
      <c r="H638" s="11" t="s">
        <v>103</v>
      </c>
      <c r="I638" s="11" t="s">
        <v>104</v>
      </c>
      <c r="J638" s="11" t="s">
        <v>103</v>
      </c>
      <c r="K638" s="11" t="s">
        <v>104</v>
      </c>
      <c r="L638" s="11" t="s">
        <v>103</v>
      </c>
      <c r="M638" s="11" t="s">
        <v>104</v>
      </c>
      <c r="N638" s="11" t="s">
        <v>303</v>
      </c>
      <c r="O638" s="11" t="s">
        <v>104</v>
      </c>
      <c r="P638" s="11" t="s">
        <v>104</v>
      </c>
      <c r="Q638" s="11" t="s">
        <v>104</v>
      </c>
      <c r="R638" s="11" t="s">
        <v>303</v>
      </c>
      <c r="S638" s="11" t="s">
        <v>99</v>
      </c>
      <c r="T638" s="11" t="s">
        <v>104</v>
      </c>
      <c r="U638" s="11" t="s">
        <v>303</v>
      </c>
      <c r="V638" s="11" t="s">
        <v>104</v>
      </c>
      <c r="W638" s="11" t="s">
        <v>104</v>
      </c>
      <c r="X638" s="147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7">
        <v>3</v>
      </c>
    </row>
    <row r="639" spans="1:65">
      <c r="A639" s="29"/>
      <c r="B639" s="19"/>
      <c r="C639" s="9"/>
      <c r="D639" s="25"/>
      <c r="E639" s="25"/>
      <c r="F639" s="25"/>
      <c r="G639" s="25"/>
      <c r="H639" s="25"/>
      <c r="I639" s="25"/>
      <c r="J639" s="25"/>
      <c r="K639" s="25"/>
      <c r="L639" s="25"/>
      <c r="M639" s="25"/>
      <c r="N639" s="25"/>
      <c r="O639" s="25"/>
      <c r="P639" s="25"/>
      <c r="Q639" s="25"/>
      <c r="R639" s="25"/>
      <c r="S639" s="25"/>
      <c r="T639" s="25"/>
      <c r="U639" s="25"/>
      <c r="V639" s="25"/>
      <c r="W639" s="25"/>
      <c r="X639" s="147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7">
        <v>3</v>
      </c>
    </row>
    <row r="640" spans="1:65">
      <c r="A640" s="29"/>
      <c r="B640" s="18">
        <v>1</v>
      </c>
      <c r="C640" s="14">
        <v>1</v>
      </c>
      <c r="D640" s="229">
        <v>0.22300000000000003</v>
      </c>
      <c r="E640" s="229">
        <v>0.24399999999999999</v>
      </c>
      <c r="F640" s="229">
        <v>0.23730000000000001</v>
      </c>
      <c r="G640" s="229">
        <v>0.25600000000000001</v>
      </c>
      <c r="H640" s="229">
        <v>0.23039999999999999</v>
      </c>
      <c r="I640" s="229">
        <v>0.243479892</v>
      </c>
      <c r="J640" s="229">
        <v>0.23240000000000002</v>
      </c>
      <c r="K640" s="229">
        <v>0.252</v>
      </c>
      <c r="L640" s="229">
        <v>0.22130000000000002</v>
      </c>
      <c r="M640" s="229">
        <v>0.254</v>
      </c>
      <c r="N640" s="229">
        <v>0.23200000000000001</v>
      </c>
      <c r="O640" s="229">
        <v>0.23210000000000003</v>
      </c>
      <c r="P640" s="229">
        <v>0.24099999999999999</v>
      </c>
      <c r="Q640" s="229">
        <v>0.2409</v>
      </c>
      <c r="R640" s="229">
        <v>0.22639000000000001</v>
      </c>
      <c r="S640" s="234">
        <v>0.25600000000000001</v>
      </c>
      <c r="T640" s="229">
        <v>0.24297560136825325</v>
      </c>
      <c r="U640" s="229">
        <v>0.217</v>
      </c>
      <c r="V640" s="229">
        <v>0.24</v>
      </c>
      <c r="W640" s="229">
        <v>0.24510000000000001</v>
      </c>
      <c r="X640" s="230"/>
      <c r="Y640" s="231"/>
      <c r="Z640" s="231"/>
      <c r="AA640" s="231"/>
      <c r="AB640" s="231"/>
      <c r="AC640" s="231"/>
      <c r="AD640" s="231"/>
      <c r="AE640" s="231"/>
      <c r="AF640" s="231"/>
      <c r="AG640" s="231"/>
      <c r="AH640" s="231"/>
      <c r="AI640" s="231"/>
      <c r="AJ640" s="231"/>
      <c r="AK640" s="231"/>
      <c r="AL640" s="231"/>
      <c r="AM640" s="231"/>
      <c r="AN640" s="231"/>
      <c r="AO640" s="231"/>
      <c r="AP640" s="231"/>
      <c r="AQ640" s="231"/>
      <c r="AR640" s="231"/>
      <c r="AS640" s="231"/>
      <c r="AT640" s="231"/>
      <c r="AU640" s="231"/>
      <c r="AV640" s="231"/>
      <c r="AW640" s="231"/>
      <c r="AX640" s="231"/>
      <c r="AY640" s="231"/>
      <c r="AZ640" s="231"/>
      <c r="BA640" s="231"/>
      <c r="BB640" s="231"/>
      <c r="BC640" s="231"/>
      <c r="BD640" s="231"/>
      <c r="BE640" s="231"/>
      <c r="BF640" s="231"/>
      <c r="BG640" s="231"/>
      <c r="BH640" s="231"/>
      <c r="BI640" s="231"/>
      <c r="BJ640" s="231"/>
      <c r="BK640" s="231"/>
      <c r="BL640" s="231"/>
      <c r="BM640" s="232">
        <v>1</v>
      </c>
    </row>
    <row r="641" spans="1:65">
      <c r="A641" s="29"/>
      <c r="B641" s="19">
        <v>1</v>
      </c>
      <c r="C641" s="9">
        <v>2</v>
      </c>
      <c r="D641" s="23">
        <v>0.22100000000000003</v>
      </c>
      <c r="E641" s="23">
        <v>0.252</v>
      </c>
      <c r="F641" s="23">
        <v>0.2417</v>
      </c>
      <c r="G641" s="23">
        <v>0.254</v>
      </c>
      <c r="H641" s="23">
        <v>0.2316</v>
      </c>
      <c r="I641" s="23">
        <v>0.24350473900000003</v>
      </c>
      <c r="J641" s="23">
        <v>0.22999999999999998</v>
      </c>
      <c r="K641" s="23">
        <v>0.25</v>
      </c>
      <c r="L641" s="23">
        <v>0.22420000000000001</v>
      </c>
      <c r="M641" s="23">
        <v>0.252</v>
      </c>
      <c r="N641" s="23">
        <v>0.23500000000000001</v>
      </c>
      <c r="O641" s="23">
        <v>0.23719999999999999</v>
      </c>
      <c r="P641" s="23">
        <v>0.249</v>
      </c>
      <c r="Q641" s="23">
        <v>0.2424</v>
      </c>
      <c r="R641" s="23">
        <v>0.22651999999999997</v>
      </c>
      <c r="S641" s="235">
        <v>0.26100000000000001</v>
      </c>
      <c r="T641" s="23">
        <v>0.25443992336681814</v>
      </c>
      <c r="U641" s="23">
        <v>0.22799999999999998</v>
      </c>
      <c r="V641" s="23">
        <v>0.24</v>
      </c>
      <c r="W641" s="23">
        <v>0.2525</v>
      </c>
      <c r="X641" s="230"/>
      <c r="Y641" s="231"/>
      <c r="Z641" s="231"/>
      <c r="AA641" s="231"/>
      <c r="AB641" s="231"/>
      <c r="AC641" s="231"/>
      <c r="AD641" s="231"/>
      <c r="AE641" s="231"/>
      <c r="AF641" s="231"/>
      <c r="AG641" s="231"/>
      <c r="AH641" s="231"/>
      <c r="AI641" s="231"/>
      <c r="AJ641" s="231"/>
      <c r="AK641" s="231"/>
      <c r="AL641" s="231"/>
      <c r="AM641" s="231"/>
      <c r="AN641" s="231"/>
      <c r="AO641" s="231"/>
      <c r="AP641" s="231"/>
      <c r="AQ641" s="231"/>
      <c r="AR641" s="231"/>
      <c r="AS641" s="231"/>
      <c r="AT641" s="231"/>
      <c r="AU641" s="231"/>
      <c r="AV641" s="231"/>
      <c r="AW641" s="231"/>
      <c r="AX641" s="231"/>
      <c r="AY641" s="231"/>
      <c r="AZ641" s="231"/>
      <c r="BA641" s="231"/>
      <c r="BB641" s="231"/>
      <c r="BC641" s="231"/>
      <c r="BD641" s="231"/>
      <c r="BE641" s="231"/>
      <c r="BF641" s="231"/>
      <c r="BG641" s="231"/>
      <c r="BH641" s="231"/>
      <c r="BI641" s="231"/>
      <c r="BJ641" s="231"/>
      <c r="BK641" s="231"/>
      <c r="BL641" s="231"/>
      <c r="BM641" s="232" t="e">
        <v>#N/A</v>
      </c>
    </row>
    <row r="642" spans="1:65">
      <c r="A642" s="29"/>
      <c r="B642" s="19">
        <v>1</v>
      </c>
      <c r="C642" s="9">
        <v>3</v>
      </c>
      <c r="D642" s="23">
        <v>0.215</v>
      </c>
      <c r="E642" s="23">
        <v>0.25700000000000001</v>
      </c>
      <c r="F642" s="23">
        <v>0.24180000000000001</v>
      </c>
      <c r="G642" s="23">
        <v>0.254</v>
      </c>
      <c r="H642" s="23">
        <v>0.23130000000000001</v>
      </c>
      <c r="I642" s="23">
        <v>0.24447373200000003</v>
      </c>
      <c r="J642" s="23">
        <v>0.2346</v>
      </c>
      <c r="K642" s="23">
        <v>0.25</v>
      </c>
      <c r="L642" s="23">
        <v>0.2208</v>
      </c>
      <c r="M642" s="23">
        <v>0.253</v>
      </c>
      <c r="N642" s="23">
        <v>0.23900000000000002</v>
      </c>
      <c r="O642" s="23">
        <v>0.23809999999999998</v>
      </c>
      <c r="P642" s="23">
        <v>0.249</v>
      </c>
      <c r="Q642" s="23">
        <v>0.24719999999999998</v>
      </c>
      <c r="R642" s="23">
        <v>0.22791</v>
      </c>
      <c r="S642" s="235">
        <v>0.27100000000000002</v>
      </c>
      <c r="T642" s="23">
        <v>0.24641701311943562</v>
      </c>
      <c r="U642" s="23">
        <v>0.22799999999999998</v>
      </c>
      <c r="V642" s="23">
        <v>0.25</v>
      </c>
      <c r="W642" s="23">
        <v>0.23640000000000003</v>
      </c>
      <c r="X642" s="230"/>
      <c r="Y642" s="231"/>
      <c r="Z642" s="231"/>
      <c r="AA642" s="231"/>
      <c r="AB642" s="231"/>
      <c r="AC642" s="231"/>
      <c r="AD642" s="231"/>
      <c r="AE642" s="231"/>
      <c r="AF642" s="231"/>
      <c r="AG642" s="231"/>
      <c r="AH642" s="231"/>
      <c r="AI642" s="231"/>
      <c r="AJ642" s="231"/>
      <c r="AK642" s="231"/>
      <c r="AL642" s="231"/>
      <c r="AM642" s="231"/>
      <c r="AN642" s="231"/>
      <c r="AO642" s="231"/>
      <c r="AP642" s="231"/>
      <c r="AQ642" s="231"/>
      <c r="AR642" s="231"/>
      <c r="AS642" s="231"/>
      <c r="AT642" s="231"/>
      <c r="AU642" s="231"/>
      <c r="AV642" s="231"/>
      <c r="AW642" s="231"/>
      <c r="AX642" s="231"/>
      <c r="AY642" s="231"/>
      <c r="AZ642" s="231"/>
      <c r="BA642" s="231"/>
      <c r="BB642" s="231"/>
      <c r="BC642" s="231"/>
      <c r="BD642" s="231"/>
      <c r="BE642" s="231"/>
      <c r="BF642" s="231"/>
      <c r="BG642" s="231"/>
      <c r="BH642" s="231"/>
      <c r="BI642" s="231"/>
      <c r="BJ642" s="231"/>
      <c r="BK642" s="231"/>
      <c r="BL642" s="231"/>
      <c r="BM642" s="232">
        <v>16</v>
      </c>
    </row>
    <row r="643" spans="1:65">
      <c r="A643" s="29"/>
      <c r="B643" s="19">
        <v>1</v>
      </c>
      <c r="C643" s="9">
        <v>4</v>
      </c>
      <c r="D643" s="23">
        <v>0.22699999999999998</v>
      </c>
      <c r="E643" s="23">
        <v>0.25900000000000001</v>
      </c>
      <c r="F643" s="23">
        <v>0.2412</v>
      </c>
      <c r="G643" s="23">
        <v>0.254</v>
      </c>
      <c r="H643" s="23">
        <v>0.23300000000000001</v>
      </c>
      <c r="I643" s="23">
        <v>0.24521779799999999</v>
      </c>
      <c r="J643" s="23">
        <v>0.2349</v>
      </c>
      <c r="K643" s="23">
        <v>0.249</v>
      </c>
      <c r="L643" s="23">
        <v>0.2228</v>
      </c>
      <c r="M643" s="23">
        <v>0.251</v>
      </c>
      <c r="N643" s="23">
        <v>0.23900000000000002</v>
      </c>
      <c r="O643" s="23">
        <v>0.23949999999999999</v>
      </c>
      <c r="P643" s="23">
        <v>0.251</v>
      </c>
      <c r="Q643" s="23">
        <v>0.24320000000000003</v>
      </c>
      <c r="R643" s="23">
        <v>0.22813</v>
      </c>
      <c r="S643" s="235">
        <v>0.26600000000000001</v>
      </c>
      <c r="T643" s="23">
        <v>0.24316961447948424</v>
      </c>
      <c r="U643" s="23">
        <v>0.21199999999999999</v>
      </c>
      <c r="V643" s="23">
        <v>0.24</v>
      </c>
      <c r="W643" s="23">
        <v>0.2389</v>
      </c>
      <c r="X643" s="230"/>
      <c r="Y643" s="231"/>
      <c r="Z643" s="231"/>
      <c r="AA643" s="231"/>
      <c r="AB643" s="231"/>
      <c r="AC643" s="231"/>
      <c r="AD643" s="231"/>
      <c r="AE643" s="231"/>
      <c r="AF643" s="231"/>
      <c r="AG643" s="231"/>
      <c r="AH643" s="231"/>
      <c r="AI643" s="231"/>
      <c r="AJ643" s="231"/>
      <c r="AK643" s="231"/>
      <c r="AL643" s="231"/>
      <c r="AM643" s="231"/>
      <c r="AN643" s="231"/>
      <c r="AO643" s="231"/>
      <c r="AP643" s="231"/>
      <c r="AQ643" s="231"/>
      <c r="AR643" s="231"/>
      <c r="AS643" s="231"/>
      <c r="AT643" s="231"/>
      <c r="AU643" s="231"/>
      <c r="AV643" s="231"/>
      <c r="AW643" s="231"/>
      <c r="AX643" s="231"/>
      <c r="AY643" s="231"/>
      <c r="AZ643" s="231"/>
      <c r="BA643" s="231"/>
      <c r="BB643" s="231"/>
      <c r="BC643" s="231"/>
      <c r="BD643" s="231"/>
      <c r="BE643" s="231"/>
      <c r="BF643" s="231"/>
      <c r="BG643" s="231"/>
      <c r="BH643" s="231"/>
      <c r="BI643" s="231"/>
      <c r="BJ643" s="231"/>
      <c r="BK643" s="231"/>
      <c r="BL643" s="231"/>
      <c r="BM643" s="232">
        <v>0.23917188413606438</v>
      </c>
    </row>
    <row r="644" spans="1:65">
      <c r="A644" s="29"/>
      <c r="B644" s="19">
        <v>1</v>
      </c>
      <c r="C644" s="9">
        <v>5</v>
      </c>
      <c r="D644" s="23">
        <v>0.22200000000000003</v>
      </c>
      <c r="E644" s="23">
        <v>0.25</v>
      </c>
      <c r="F644" s="23">
        <v>0.23949999999999999</v>
      </c>
      <c r="G644" s="23">
        <v>0.248</v>
      </c>
      <c r="H644" s="23">
        <v>0.23349999999999999</v>
      </c>
      <c r="I644" s="23">
        <v>0.24442020200000003</v>
      </c>
      <c r="J644" s="23">
        <v>0.22859999999999997</v>
      </c>
      <c r="K644" s="23">
        <v>0.254</v>
      </c>
      <c r="L644" s="23">
        <v>0.2271</v>
      </c>
      <c r="M644" s="23">
        <v>0.251</v>
      </c>
      <c r="N644" s="23">
        <v>0.23900000000000002</v>
      </c>
      <c r="O644" s="23">
        <v>0.23909999999999998</v>
      </c>
      <c r="P644" s="23">
        <v>0.23699999999999996</v>
      </c>
      <c r="Q644" s="23">
        <v>0.24689999999999998</v>
      </c>
      <c r="R644" s="23">
        <v>0.23006999999999997</v>
      </c>
      <c r="S644" s="235">
        <v>0.26400000000000001</v>
      </c>
      <c r="T644" s="23">
        <v>0.24010277984285935</v>
      </c>
      <c r="U644" s="23">
        <v>0.21199999999999999</v>
      </c>
      <c r="V644" s="23">
        <v>0.22999999999999998</v>
      </c>
      <c r="W644" s="23">
        <v>0.24889999999999998</v>
      </c>
      <c r="X644" s="230"/>
      <c r="Y644" s="231"/>
      <c r="Z644" s="231"/>
      <c r="AA644" s="231"/>
      <c r="AB644" s="231"/>
      <c r="AC644" s="231"/>
      <c r="AD644" s="231"/>
      <c r="AE644" s="231"/>
      <c r="AF644" s="231"/>
      <c r="AG644" s="231"/>
      <c r="AH644" s="231"/>
      <c r="AI644" s="231"/>
      <c r="AJ644" s="231"/>
      <c r="AK644" s="231"/>
      <c r="AL644" s="231"/>
      <c r="AM644" s="231"/>
      <c r="AN644" s="231"/>
      <c r="AO644" s="231"/>
      <c r="AP644" s="231"/>
      <c r="AQ644" s="231"/>
      <c r="AR644" s="231"/>
      <c r="AS644" s="231"/>
      <c r="AT644" s="231"/>
      <c r="AU644" s="231"/>
      <c r="AV644" s="231"/>
      <c r="AW644" s="231"/>
      <c r="AX644" s="231"/>
      <c r="AY644" s="231"/>
      <c r="AZ644" s="231"/>
      <c r="BA644" s="231"/>
      <c r="BB644" s="231"/>
      <c r="BC644" s="231"/>
      <c r="BD644" s="231"/>
      <c r="BE644" s="231"/>
      <c r="BF644" s="231"/>
      <c r="BG644" s="231"/>
      <c r="BH644" s="231"/>
      <c r="BI644" s="231"/>
      <c r="BJ644" s="231"/>
      <c r="BK644" s="231"/>
      <c r="BL644" s="231"/>
      <c r="BM644" s="232">
        <v>106</v>
      </c>
    </row>
    <row r="645" spans="1:65">
      <c r="A645" s="29"/>
      <c r="B645" s="19">
        <v>1</v>
      </c>
      <c r="C645" s="9">
        <v>6</v>
      </c>
      <c r="D645" s="23">
        <v>0.214</v>
      </c>
      <c r="E645" s="23">
        <v>0.252</v>
      </c>
      <c r="F645" s="23">
        <v>0.2366</v>
      </c>
      <c r="G645" s="23">
        <v>0.251</v>
      </c>
      <c r="H645" s="23">
        <v>0.23749999999999999</v>
      </c>
      <c r="I645" s="23">
        <v>0.24665270599999997</v>
      </c>
      <c r="J645" s="23">
        <v>0.23280000000000001</v>
      </c>
      <c r="K645" s="23">
        <v>0.249</v>
      </c>
      <c r="L645" s="23">
        <v>0.2296</v>
      </c>
      <c r="M645" s="23">
        <v>0.247</v>
      </c>
      <c r="N645" s="23">
        <v>0.23700000000000002</v>
      </c>
      <c r="O645" s="23">
        <v>0.23210000000000003</v>
      </c>
      <c r="P645" s="23">
        <v>0.248</v>
      </c>
      <c r="Q645" s="23">
        <v>0.24559999999999998</v>
      </c>
      <c r="R645" s="23">
        <v>0.23000999999999999</v>
      </c>
      <c r="S645" s="235">
        <v>0.27599999999999997</v>
      </c>
      <c r="T645" s="23">
        <v>0.25511079033448741</v>
      </c>
      <c r="U645" s="23">
        <v>0.219</v>
      </c>
      <c r="V645" s="23">
        <v>0.24</v>
      </c>
      <c r="W645" s="23">
        <v>0.249</v>
      </c>
      <c r="X645" s="230"/>
      <c r="Y645" s="231"/>
      <c r="Z645" s="231"/>
      <c r="AA645" s="231"/>
      <c r="AB645" s="231"/>
      <c r="AC645" s="231"/>
      <c r="AD645" s="231"/>
      <c r="AE645" s="231"/>
      <c r="AF645" s="231"/>
      <c r="AG645" s="231"/>
      <c r="AH645" s="231"/>
      <c r="AI645" s="231"/>
      <c r="AJ645" s="231"/>
      <c r="AK645" s="231"/>
      <c r="AL645" s="231"/>
      <c r="AM645" s="231"/>
      <c r="AN645" s="231"/>
      <c r="AO645" s="231"/>
      <c r="AP645" s="231"/>
      <c r="AQ645" s="231"/>
      <c r="AR645" s="231"/>
      <c r="AS645" s="231"/>
      <c r="AT645" s="231"/>
      <c r="AU645" s="231"/>
      <c r="AV645" s="231"/>
      <c r="AW645" s="231"/>
      <c r="AX645" s="231"/>
      <c r="AY645" s="231"/>
      <c r="AZ645" s="231"/>
      <c r="BA645" s="231"/>
      <c r="BB645" s="231"/>
      <c r="BC645" s="231"/>
      <c r="BD645" s="231"/>
      <c r="BE645" s="231"/>
      <c r="BF645" s="231"/>
      <c r="BG645" s="231"/>
      <c r="BH645" s="231"/>
      <c r="BI645" s="231"/>
      <c r="BJ645" s="231"/>
      <c r="BK645" s="231"/>
      <c r="BL645" s="231"/>
      <c r="BM645" s="54"/>
    </row>
    <row r="646" spans="1:65">
      <c r="A646" s="29"/>
      <c r="B646" s="20" t="s">
        <v>271</v>
      </c>
      <c r="C646" s="12"/>
      <c r="D646" s="233">
        <v>0.22033333333333335</v>
      </c>
      <c r="E646" s="233">
        <v>0.25233333333333335</v>
      </c>
      <c r="F646" s="233">
        <v>0.23968333333333333</v>
      </c>
      <c r="G646" s="233">
        <v>0.2528333333333333</v>
      </c>
      <c r="H646" s="233">
        <v>0.23288333333333333</v>
      </c>
      <c r="I646" s="233">
        <v>0.24462484483333333</v>
      </c>
      <c r="J646" s="233">
        <v>0.23221666666666665</v>
      </c>
      <c r="K646" s="233">
        <v>0.25066666666666665</v>
      </c>
      <c r="L646" s="233">
        <v>0.22430000000000003</v>
      </c>
      <c r="M646" s="233">
        <v>0.25133333333333335</v>
      </c>
      <c r="N646" s="233">
        <v>0.23683333333333337</v>
      </c>
      <c r="O646" s="233">
        <v>0.23634999999999998</v>
      </c>
      <c r="P646" s="233">
        <v>0.24583333333333332</v>
      </c>
      <c r="Q646" s="233">
        <v>0.24436666666666665</v>
      </c>
      <c r="R646" s="233">
        <v>0.22817166666666666</v>
      </c>
      <c r="S646" s="233">
        <v>0.26566666666666666</v>
      </c>
      <c r="T646" s="233">
        <v>0.24703595375188966</v>
      </c>
      <c r="U646" s="233">
        <v>0.21933333333333335</v>
      </c>
      <c r="V646" s="233">
        <v>0.24</v>
      </c>
      <c r="W646" s="233">
        <v>0.24513333333333334</v>
      </c>
      <c r="X646" s="230"/>
      <c r="Y646" s="231"/>
      <c r="Z646" s="231"/>
      <c r="AA646" s="231"/>
      <c r="AB646" s="231"/>
      <c r="AC646" s="231"/>
      <c r="AD646" s="231"/>
      <c r="AE646" s="231"/>
      <c r="AF646" s="231"/>
      <c r="AG646" s="231"/>
      <c r="AH646" s="231"/>
      <c r="AI646" s="231"/>
      <c r="AJ646" s="231"/>
      <c r="AK646" s="231"/>
      <c r="AL646" s="231"/>
      <c r="AM646" s="231"/>
      <c r="AN646" s="231"/>
      <c r="AO646" s="231"/>
      <c r="AP646" s="231"/>
      <c r="AQ646" s="231"/>
      <c r="AR646" s="231"/>
      <c r="AS646" s="231"/>
      <c r="AT646" s="231"/>
      <c r="AU646" s="231"/>
      <c r="AV646" s="231"/>
      <c r="AW646" s="231"/>
      <c r="AX646" s="231"/>
      <c r="AY646" s="231"/>
      <c r="AZ646" s="231"/>
      <c r="BA646" s="231"/>
      <c r="BB646" s="231"/>
      <c r="BC646" s="231"/>
      <c r="BD646" s="231"/>
      <c r="BE646" s="231"/>
      <c r="BF646" s="231"/>
      <c r="BG646" s="231"/>
      <c r="BH646" s="231"/>
      <c r="BI646" s="231"/>
      <c r="BJ646" s="231"/>
      <c r="BK646" s="231"/>
      <c r="BL646" s="231"/>
      <c r="BM646" s="54"/>
    </row>
    <row r="647" spans="1:65">
      <c r="A647" s="29"/>
      <c r="B647" s="3" t="s">
        <v>272</v>
      </c>
      <c r="C647" s="28"/>
      <c r="D647" s="23">
        <v>0.22150000000000003</v>
      </c>
      <c r="E647" s="23">
        <v>0.252</v>
      </c>
      <c r="F647" s="23">
        <v>0.24035000000000001</v>
      </c>
      <c r="G647" s="23">
        <v>0.254</v>
      </c>
      <c r="H647" s="23">
        <v>0.23230000000000001</v>
      </c>
      <c r="I647" s="23">
        <v>0.24444696700000001</v>
      </c>
      <c r="J647" s="23">
        <v>0.23260000000000003</v>
      </c>
      <c r="K647" s="23">
        <v>0.25</v>
      </c>
      <c r="L647" s="23">
        <v>0.2235</v>
      </c>
      <c r="M647" s="23">
        <v>0.2515</v>
      </c>
      <c r="N647" s="23">
        <v>0.23800000000000002</v>
      </c>
      <c r="O647" s="23">
        <v>0.23764999999999997</v>
      </c>
      <c r="P647" s="23">
        <v>0.2485</v>
      </c>
      <c r="Q647" s="23">
        <v>0.24440000000000001</v>
      </c>
      <c r="R647" s="23">
        <v>0.22802</v>
      </c>
      <c r="S647" s="23">
        <v>0.26500000000000001</v>
      </c>
      <c r="T647" s="23">
        <v>0.24479331379945993</v>
      </c>
      <c r="U647" s="23">
        <v>0.218</v>
      </c>
      <c r="V647" s="23">
        <v>0.24</v>
      </c>
      <c r="W647" s="23">
        <v>0.247</v>
      </c>
      <c r="X647" s="230"/>
      <c r="Y647" s="231"/>
      <c r="Z647" s="231"/>
      <c r="AA647" s="231"/>
      <c r="AB647" s="231"/>
      <c r="AC647" s="231"/>
      <c r="AD647" s="231"/>
      <c r="AE647" s="231"/>
      <c r="AF647" s="231"/>
      <c r="AG647" s="231"/>
      <c r="AH647" s="231"/>
      <c r="AI647" s="231"/>
      <c r="AJ647" s="231"/>
      <c r="AK647" s="231"/>
      <c r="AL647" s="231"/>
      <c r="AM647" s="231"/>
      <c r="AN647" s="231"/>
      <c r="AO647" s="231"/>
      <c r="AP647" s="231"/>
      <c r="AQ647" s="231"/>
      <c r="AR647" s="231"/>
      <c r="AS647" s="231"/>
      <c r="AT647" s="231"/>
      <c r="AU647" s="231"/>
      <c r="AV647" s="231"/>
      <c r="AW647" s="231"/>
      <c r="AX647" s="231"/>
      <c r="AY647" s="231"/>
      <c r="AZ647" s="231"/>
      <c r="BA647" s="231"/>
      <c r="BB647" s="231"/>
      <c r="BC647" s="231"/>
      <c r="BD647" s="231"/>
      <c r="BE647" s="231"/>
      <c r="BF647" s="231"/>
      <c r="BG647" s="231"/>
      <c r="BH647" s="231"/>
      <c r="BI647" s="231"/>
      <c r="BJ647" s="231"/>
      <c r="BK647" s="231"/>
      <c r="BL647" s="231"/>
      <c r="BM647" s="54"/>
    </row>
    <row r="648" spans="1:65">
      <c r="A648" s="29"/>
      <c r="B648" s="3" t="s">
        <v>273</v>
      </c>
      <c r="C648" s="28"/>
      <c r="D648" s="23">
        <v>4.9665548085837822E-3</v>
      </c>
      <c r="E648" s="23">
        <v>5.316640543300508E-3</v>
      </c>
      <c r="F648" s="23">
        <v>2.2833454987510452E-3</v>
      </c>
      <c r="G648" s="23">
        <v>2.8577380332470434E-3</v>
      </c>
      <c r="H648" s="23">
        <v>2.5309418536716023E-3</v>
      </c>
      <c r="I648" s="23">
        <v>1.1911408157890165E-3</v>
      </c>
      <c r="J648" s="23">
        <v>2.4999333324444337E-3</v>
      </c>
      <c r="K648" s="23">
        <v>1.9663841605003516E-3</v>
      </c>
      <c r="L648" s="23">
        <v>3.4478979103215873E-3</v>
      </c>
      <c r="M648" s="23">
        <v>2.4221202832779955E-3</v>
      </c>
      <c r="N648" s="23">
        <v>2.8577380332470434E-3</v>
      </c>
      <c r="O648" s="23">
        <v>3.3880672956716562E-3</v>
      </c>
      <c r="P648" s="23">
        <v>5.5287129303904737E-3</v>
      </c>
      <c r="Q648" s="23">
        <v>2.5773371270880708E-3</v>
      </c>
      <c r="R648" s="23">
        <v>1.6097008003559702E-3</v>
      </c>
      <c r="S648" s="23">
        <v>7.1180521680208643E-3</v>
      </c>
      <c r="T648" s="23">
        <v>6.3231128521077469E-3</v>
      </c>
      <c r="U648" s="23">
        <v>7.2571803523590727E-3</v>
      </c>
      <c r="V648" s="23">
        <v>6.324555320336764E-3</v>
      </c>
      <c r="W648" s="23">
        <v>6.301322612489107E-3</v>
      </c>
      <c r="X648" s="230"/>
      <c r="Y648" s="231"/>
      <c r="Z648" s="231"/>
      <c r="AA648" s="231"/>
      <c r="AB648" s="231"/>
      <c r="AC648" s="231"/>
      <c r="AD648" s="231"/>
      <c r="AE648" s="231"/>
      <c r="AF648" s="231"/>
      <c r="AG648" s="231"/>
      <c r="AH648" s="231"/>
      <c r="AI648" s="231"/>
      <c r="AJ648" s="231"/>
      <c r="AK648" s="231"/>
      <c r="AL648" s="231"/>
      <c r="AM648" s="231"/>
      <c r="AN648" s="231"/>
      <c r="AO648" s="231"/>
      <c r="AP648" s="231"/>
      <c r="AQ648" s="231"/>
      <c r="AR648" s="231"/>
      <c r="AS648" s="231"/>
      <c r="AT648" s="231"/>
      <c r="AU648" s="231"/>
      <c r="AV648" s="231"/>
      <c r="AW648" s="231"/>
      <c r="AX648" s="231"/>
      <c r="AY648" s="231"/>
      <c r="AZ648" s="231"/>
      <c r="BA648" s="231"/>
      <c r="BB648" s="231"/>
      <c r="BC648" s="231"/>
      <c r="BD648" s="231"/>
      <c r="BE648" s="231"/>
      <c r="BF648" s="231"/>
      <c r="BG648" s="231"/>
      <c r="BH648" s="231"/>
      <c r="BI648" s="231"/>
      <c r="BJ648" s="231"/>
      <c r="BK648" s="231"/>
      <c r="BL648" s="231"/>
      <c r="BM648" s="54"/>
    </row>
    <row r="649" spans="1:65">
      <c r="A649" s="29"/>
      <c r="B649" s="3" t="s">
        <v>86</v>
      </c>
      <c r="C649" s="28"/>
      <c r="D649" s="13">
        <v>2.254109595423804E-2</v>
      </c>
      <c r="E649" s="13">
        <v>2.1069909682828961E-2</v>
      </c>
      <c r="F649" s="13">
        <v>9.5265092778709908E-3</v>
      </c>
      <c r="G649" s="13">
        <v>1.130285313083867E-2</v>
      </c>
      <c r="H649" s="13">
        <v>1.0867853089551001E-2</v>
      </c>
      <c r="I649" s="13">
        <v>4.8692552737256067E-3</v>
      </c>
      <c r="J649" s="13">
        <v>1.0765520702409104E-2</v>
      </c>
      <c r="K649" s="13">
        <v>7.8446176615705517E-3</v>
      </c>
      <c r="L649" s="13">
        <v>1.5371814134291515E-2</v>
      </c>
      <c r="M649" s="13">
        <v>9.6370833552174885E-3</v>
      </c>
      <c r="N649" s="13">
        <v>1.2066451934892511E-2</v>
      </c>
      <c r="O649" s="13">
        <v>1.4334957883104111E-2</v>
      </c>
      <c r="P649" s="13">
        <v>2.2489679716842605E-2</v>
      </c>
      <c r="Q649" s="13">
        <v>1.0547007749644267E-2</v>
      </c>
      <c r="R649" s="13">
        <v>7.0547795169834272E-3</v>
      </c>
      <c r="S649" s="13">
        <v>2.6793170017644408E-2</v>
      </c>
      <c r="T649" s="13">
        <v>2.5595921387452612E-2</v>
      </c>
      <c r="U649" s="13">
        <v>3.3087448415010969E-2</v>
      </c>
      <c r="V649" s="13">
        <v>2.6352313834736518E-2</v>
      </c>
      <c r="W649" s="13">
        <v>2.5705694638927551E-2</v>
      </c>
      <c r="X649" s="147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53"/>
    </row>
    <row r="650" spans="1:65">
      <c r="A650" s="29"/>
      <c r="B650" s="3" t="s">
        <v>274</v>
      </c>
      <c r="C650" s="28"/>
      <c r="D650" s="13">
        <v>-7.8765741511714671E-2</v>
      </c>
      <c r="E650" s="13">
        <v>5.5029249131061997E-2</v>
      </c>
      <c r="F650" s="13">
        <v>2.1384168925893121E-3</v>
      </c>
      <c r="G650" s="13">
        <v>5.7119795859855049E-2</v>
      </c>
      <c r="H650" s="13">
        <v>-2.6293018619000796E-2</v>
      </c>
      <c r="I650" s="13">
        <v>2.2799338295828919E-2</v>
      </c>
      <c r="J650" s="13">
        <v>-2.9080414257392051E-2</v>
      </c>
      <c r="K650" s="13">
        <v>4.8060760035083749E-2</v>
      </c>
      <c r="L650" s="13">
        <v>-6.2180737463287117E-2</v>
      </c>
      <c r="M650" s="13">
        <v>5.0848155673475226E-2</v>
      </c>
      <c r="N650" s="13">
        <v>-9.7776994615329516E-3</v>
      </c>
      <c r="O650" s="13">
        <v>-1.1798561299366739E-2</v>
      </c>
      <c r="P650" s="13">
        <v>2.7852141656747875E-2</v>
      </c>
      <c r="Q650" s="13">
        <v>2.1719871252287248E-2</v>
      </c>
      <c r="R650" s="13">
        <v>-4.5992937293330538E-2</v>
      </c>
      <c r="S650" s="13">
        <v>0.11077716189888553</v>
      </c>
      <c r="T650" s="13">
        <v>3.2880410020734052E-2</v>
      </c>
      <c r="U650" s="13">
        <v>-8.2946834969301442E-2</v>
      </c>
      <c r="V650" s="13">
        <v>3.4624298208250082E-3</v>
      </c>
      <c r="W650" s="13">
        <v>2.4925376236437202E-2</v>
      </c>
      <c r="X650" s="147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53"/>
    </row>
    <row r="651" spans="1:65">
      <c r="A651" s="29"/>
      <c r="B651" s="45" t="s">
        <v>275</v>
      </c>
      <c r="C651" s="46"/>
      <c r="D651" s="44">
        <v>1.86</v>
      </c>
      <c r="E651" s="44">
        <v>1.17</v>
      </c>
      <c r="F651" s="44">
        <v>0.03</v>
      </c>
      <c r="G651" s="44">
        <v>1.22</v>
      </c>
      <c r="H651" s="44">
        <v>0.67</v>
      </c>
      <c r="I651" s="44">
        <v>0.44</v>
      </c>
      <c r="J651" s="44">
        <v>0.74</v>
      </c>
      <c r="K651" s="44">
        <v>1.01</v>
      </c>
      <c r="L651" s="44">
        <v>1.49</v>
      </c>
      <c r="M651" s="44">
        <v>1.07</v>
      </c>
      <c r="N651" s="44">
        <v>0.3</v>
      </c>
      <c r="O651" s="44">
        <v>0.35</v>
      </c>
      <c r="P651" s="44">
        <v>0.55000000000000004</v>
      </c>
      <c r="Q651" s="44">
        <v>0.41</v>
      </c>
      <c r="R651" s="44">
        <v>1.1200000000000001</v>
      </c>
      <c r="S651" s="44" t="s">
        <v>276</v>
      </c>
      <c r="T651" s="44">
        <v>0.67</v>
      </c>
      <c r="U651" s="44">
        <v>1.96</v>
      </c>
      <c r="V651" s="44">
        <v>0</v>
      </c>
      <c r="W651" s="44">
        <v>0.49</v>
      </c>
      <c r="X651" s="147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53"/>
    </row>
    <row r="652" spans="1:65">
      <c r="B652" s="30" t="s">
        <v>310</v>
      </c>
      <c r="C652" s="20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BM652" s="53"/>
    </row>
    <row r="653" spans="1:65">
      <c r="BM653" s="53"/>
    </row>
    <row r="654" spans="1:65" ht="19.5">
      <c r="B654" s="8" t="s">
        <v>585</v>
      </c>
      <c r="BM654" s="27" t="s">
        <v>66</v>
      </c>
    </row>
    <row r="655" spans="1:65" ht="19.5">
      <c r="A655" s="24" t="s">
        <v>319</v>
      </c>
      <c r="B655" s="18" t="s">
        <v>118</v>
      </c>
      <c r="C655" s="15" t="s">
        <v>119</v>
      </c>
      <c r="D655" s="16" t="s">
        <v>244</v>
      </c>
      <c r="E655" s="17" t="s">
        <v>244</v>
      </c>
      <c r="F655" s="17" t="s">
        <v>244</v>
      </c>
      <c r="G655" s="17" t="s">
        <v>244</v>
      </c>
      <c r="H655" s="17" t="s">
        <v>244</v>
      </c>
      <c r="I655" s="17" t="s">
        <v>244</v>
      </c>
      <c r="J655" s="17" t="s">
        <v>244</v>
      </c>
      <c r="K655" s="17" t="s">
        <v>244</v>
      </c>
      <c r="L655" s="17" t="s">
        <v>244</v>
      </c>
      <c r="M655" s="17" t="s">
        <v>244</v>
      </c>
      <c r="N655" s="17" t="s">
        <v>244</v>
      </c>
      <c r="O655" s="17" t="s">
        <v>244</v>
      </c>
      <c r="P655" s="147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7">
        <v>1</v>
      </c>
    </row>
    <row r="656" spans="1:65">
      <c r="A656" s="29"/>
      <c r="B656" s="19" t="s">
        <v>245</v>
      </c>
      <c r="C656" s="9" t="s">
        <v>245</v>
      </c>
      <c r="D656" s="145" t="s">
        <v>247</v>
      </c>
      <c r="E656" s="146" t="s">
        <v>287</v>
      </c>
      <c r="F656" s="146" t="s">
        <v>251</v>
      </c>
      <c r="G656" s="146" t="s">
        <v>252</v>
      </c>
      <c r="H656" s="146" t="s">
        <v>254</v>
      </c>
      <c r="I656" s="146" t="s">
        <v>257</v>
      </c>
      <c r="J656" s="146" t="s">
        <v>260</v>
      </c>
      <c r="K656" s="146" t="s">
        <v>261</v>
      </c>
      <c r="L656" s="146" t="s">
        <v>262</v>
      </c>
      <c r="M656" s="146" t="s">
        <v>263</v>
      </c>
      <c r="N656" s="146" t="s">
        <v>290</v>
      </c>
      <c r="O656" s="146" t="s">
        <v>264</v>
      </c>
      <c r="P656" s="147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7" t="s">
        <v>1</v>
      </c>
    </row>
    <row r="657" spans="1:65">
      <c r="A657" s="29"/>
      <c r="B657" s="19"/>
      <c r="C657" s="9"/>
      <c r="D657" s="10" t="s">
        <v>303</v>
      </c>
      <c r="E657" s="11" t="s">
        <v>103</v>
      </c>
      <c r="F657" s="11" t="s">
        <v>104</v>
      </c>
      <c r="G657" s="11" t="s">
        <v>103</v>
      </c>
      <c r="H657" s="11" t="s">
        <v>103</v>
      </c>
      <c r="I657" s="11" t="s">
        <v>104</v>
      </c>
      <c r="J657" s="11" t="s">
        <v>104</v>
      </c>
      <c r="K657" s="11" t="s">
        <v>303</v>
      </c>
      <c r="L657" s="11" t="s">
        <v>100</v>
      </c>
      <c r="M657" s="11" t="s">
        <v>99</v>
      </c>
      <c r="N657" s="11" t="s">
        <v>303</v>
      </c>
      <c r="O657" s="11" t="s">
        <v>104</v>
      </c>
      <c r="P657" s="147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7">
        <v>3</v>
      </c>
    </row>
    <row r="658" spans="1:65">
      <c r="A658" s="29"/>
      <c r="B658" s="19"/>
      <c r="C658" s="9"/>
      <c r="D658" s="25"/>
      <c r="E658" s="25"/>
      <c r="F658" s="25"/>
      <c r="G658" s="25"/>
      <c r="H658" s="25"/>
      <c r="I658" s="25"/>
      <c r="J658" s="25"/>
      <c r="K658" s="25"/>
      <c r="L658" s="25"/>
      <c r="M658" s="25"/>
      <c r="N658" s="25"/>
      <c r="O658" s="25"/>
      <c r="P658" s="147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7">
        <v>3</v>
      </c>
    </row>
    <row r="659" spans="1:65">
      <c r="A659" s="29"/>
      <c r="B659" s="18">
        <v>1</v>
      </c>
      <c r="C659" s="14">
        <v>1</v>
      </c>
      <c r="D659" s="229">
        <v>0.32100000000000001</v>
      </c>
      <c r="E659" s="229">
        <v>0.32884000000000002</v>
      </c>
      <c r="F659" s="229">
        <v>0.34121373999999999</v>
      </c>
      <c r="G659" s="229">
        <v>0.25551000000000001</v>
      </c>
      <c r="H659" s="229">
        <v>0.31189</v>
      </c>
      <c r="I659" s="229">
        <v>0.27500000000000002</v>
      </c>
      <c r="J659" s="229">
        <v>0.34399999999999997</v>
      </c>
      <c r="K659" s="229">
        <v>0.35176000000000002</v>
      </c>
      <c r="L659" s="229">
        <v>0.33008870130000001</v>
      </c>
      <c r="M659" s="241">
        <v>0.44</v>
      </c>
      <c r="N659" s="229">
        <v>0.27500000000000002</v>
      </c>
      <c r="O659" s="229">
        <v>0.30249999999999999</v>
      </c>
      <c r="P659" s="230"/>
      <c r="Q659" s="231"/>
      <c r="R659" s="231"/>
      <c r="S659" s="231"/>
      <c r="T659" s="231"/>
      <c r="U659" s="231"/>
      <c r="V659" s="231"/>
      <c r="W659" s="231"/>
      <c r="X659" s="231"/>
      <c r="Y659" s="231"/>
      <c r="Z659" s="231"/>
      <c r="AA659" s="231"/>
      <c r="AB659" s="231"/>
      <c r="AC659" s="231"/>
      <c r="AD659" s="231"/>
      <c r="AE659" s="231"/>
      <c r="AF659" s="231"/>
      <c r="AG659" s="231"/>
      <c r="AH659" s="231"/>
      <c r="AI659" s="231"/>
      <c r="AJ659" s="231"/>
      <c r="AK659" s="231"/>
      <c r="AL659" s="231"/>
      <c r="AM659" s="231"/>
      <c r="AN659" s="231"/>
      <c r="AO659" s="231"/>
      <c r="AP659" s="231"/>
      <c r="AQ659" s="231"/>
      <c r="AR659" s="231"/>
      <c r="AS659" s="231"/>
      <c r="AT659" s="231"/>
      <c r="AU659" s="231"/>
      <c r="AV659" s="231"/>
      <c r="AW659" s="231"/>
      <c r="AX659" s="231"/>
      <c r="AY659" s="231"/>
      <c r="AZ659" s="231"/>
      <c r="BA659" s="231"/>
      <c r="BB659" s="231"/>
      <c r="BC659" s="231"/>
      <c r="BD659" s="231"/>
      <c r="BE659" s="231"/>
      <c r="BF659" s="231"/>
      <c r="BG659" s="231"/>
      <c r="BH659" s="231"/>
      <c r="BI659" s="231"/>
      <c r="BJ659" s="231"/>
      <c r="BK659" s="231"/>
      <c r="BL659" s="231"/>
      <c r="BM659" s="232">
        <v>1</v>
      </c>
    </row>
    <row r="660" spans="1:65">
      <c r="A660" s="29"/>
      <c r="B660" s="19">
        <v>1</v>
      </c>
      <c r="C660" s="9">
        <v>2</v>
      </c>
      <c r="D660" s="23">
        <v>0.32100000000000001</v>
      </c>
      <c r="E660" s="23">
        <v>0.33067999999999997</v>
      </c>
      <c r="F660" s="23">
        <v>0.33177234999999999</v>
      </c>
      <c r="G660" s="23">
        <v>0.25506000000000001</v>
      </c>
      <c r="H660" s="23">
        <v>0.31004999999999999</v>
      </c>
      <c r="I660" s="23">
        <v>0.32100000000000001</v>
      </c>
      <c r="J660" s="23">
        <v>0.34399999999999997</v>
      </c>
      <c r="K660" s="23">
        <v>0.35083999999999999</v>
      </c>
      <c r="L660" s="23">
        <v>0.3353962748</v>
      </c>
      <c r="M660" s="23">
        <v>0.4</v>
      </c>
      <c r="N660" s="23">
        <v>0.27500000000000002</v>
      </c>
      <c r="O660" s="23">
        <v>0.33689999999999998</v>
      </c>
      <c r="P660" s="230"/>
      <c r="Q660" s="231"/>
      <c r="R660" s="231"/>
      <c r="S660" s="231"/>
      <c r="T660" s="231"/>
      <c r="U660" s="231"/>
      <c r="V660" s="231"/>
      <c r="W660" s="231"/>
      <c r="X660" s="231"/>
      <c r="Y660" s="231"/>
      <c r="Z660" s="231"/>
      <c r="AA660" s="231"/>
      <c r="AB660" s="231"/>
      <c r="AC660" s="231"/>
      <c r="AD660" s="231"/>
      <c r="AE660" s="231"/>
      <c r="AF660" s="231"/>
      <c r="AG660" s="231"/>
      <c r="AH660" s="231"/>
      <c r="AI660" s="231"/>
      <c r="AJ660" s="231"/>
      <c r="AK660" s="231"/>
      <c r="AL660" s="231"/>
      <c r="AM660" s="231"/>
      <c r="AN660" s="231"/>
      <c r="AO660" s="231"/>
      <c r="AP660" s="231"/>
      <c r="AQ660" s="231"/>
      <c r="AR660" s="231"/>
      <c r="AS660" s="231"/>
      <c r="AT660" s="231"/>
      <c r="AU660" s="231"/>
      <c r="AV660" s="231"/>
      <c r="AW660" s="231"/>
      <c r="AX660" s="231"/>
      <c r="AY660" s="231"/>
      <c r="AZ660" s="231"/>
      <c r="BA660" s="231"/>
      <c r="BB660" s="231"/>
      <c r="BC660" s="231"/>
      <c r="BD660" s="231"/>
      <c r="BE660" s="231"/>
      <c r="BF660" s="231"/>
      <c r="BG660" s="231"/>
      <c r="BH660" s="231"/>
      <c r="BI660" s="231"/>
      <c r="BJ660" s="231"/>
      <c r="BK660" s="231"/>
      <c r="BL660" s="231"/>
      <c r="BM660" s="232" t="e">
        <v>#N/A</v>
      </c>
    </row>
    <row r="661" spans="1:65">
      <c r="A661" s="29"/>
      <c r="B661" s="19">
        <v>1</v>
      </c>
      <c r="C661" s="9">
        <v>3</v>
      </c>
      <c r="D661" s="23">
        <v>0.32100000000000001</v>
      </c>
      <c r="E661" s="23">
        <v>0.33182</v>
      </c>
      <c r="F661" s="23">
        <v>0.34205704999999997</v>
      </c>
      <c r="G661" s="23">
        <v>0.28416000000000002</v>
      </c>
      <c r="H661" s="23">
        <v>0.31486999999999998</v>
      </c>
      <c r="I661" s="23">
        <v>0.32100000000000001</v>
      </c>
      <c r="J661" s="23">
        <v>0.32100000000000001</v>
      </c>
      <c r="K661" s="23">
        <v>0.35016000000000003</v>
      </c>
      <c r="L661" s="23">
        <v>0.32939457680000001</v>
      </c>
      <c r="M661" s="23">
        <v>0.40999999999999992</v>
      </c>
      <c r="N661" s="23">
        <v>0.29799999999999999</v>
      </c>
      <c r="O661" s="23">
        <v>0.30480000000000002</v>
      </c>
      <c r="P661" s="230"/>
      <c r="Q661" s="231"/>
      <c r="R661" s="231"/>
      <c r="S661" s="231"/>
      <c r="T661" s="231"/>
      <c r="U661" s="231"/>
      <c r="V661" s="231"/>
      <c r="W661" s="231"/>
      <c r="X661" s="231"/>
      <c r="Y661" s="231"/>
      <c r="Z661" s="231"/>
      <c r="AA661" s="231"/>
      <c r="AB661" s="231"/>
      <c r="AC661" s="231"/>
      <c r="AD661" s="231"/>
      <c r="AE661" s="231"/>
      <c r="AF661" s="231"/>
      <c r="AG661" s="231"/>
      <c r="AH661" s="231"/>
      <c r="AI661" s="231"/>
      <c r="AJ661" s="231"/>
      <c r="AK661" s="231"/>
      <c r="AL661" s="231"/>
      <c r="AM661" s="231"/>
      <c r="AN661" s="231"/>
      <c r="AO661" s="231"/>
      <c r="AP661" s="231"/>
      <c r="AQ661" s="231"/>
      <c r="AR661" s="231"/>
      <c r="AS661" s="231"/>
      <c r="AT661" s="231"/>
      <c r="AU661" s="231"/>
      <c r="AV661" s="231"/>
      <c r="AW661" s="231"/>
      <c r="AX661" s="231"/>
      <c r="AY661" s="231"/>
      <c r="AZ661" s="231"/>
      <c r="BA661" s="231"/>
      <c r="BB661" s="231"/>
      <c r="BC661" s="231"/>
      <c r="BD661" s="231"/>
      <c r="BE661" s="231"/>
      <c r="BF661" s="231"/>
      <c r="BG661" s="231"/>
      <c r="BH661" s="231"/>
      <c r="BI661" s="231"/>
      <c r="BJ661" s="231"/>
      <c r="BK661" s="231"/>
      <c r="BL661" s="231"/>
      <c r="BM661" s="232">
        <v>16</v>
      </c>
    </row>
    <row r="662" spans="1:65">
      <c r="A662" s="29"/>
      <c r="B662" s="19">
        <v>1</v>
      </c>
      <c r="C662" s="9">
        <v>4</v>
      </c>
      <c r="D662" s="23">
        <v>0.34399999999999997</v>
      </c>
      <c r="E662" s="23">
        <v>0.32839000000000002</v>
      </c>
      <c r="F662" s="23">
        <v>0.34246037000000001</v>
      </c>
      <c r="G662" s="23">
        <v>0.29515999999999998</v>
      </c>
      <c r="H662" s="23">
        <v>0.30730000000000002</v>
      </c>
      <c r="I662" s="23">
        <v>0.29799999999999999</v>
      </c>
      <c r="J662" s="23">
        <v>0.32100000000000001</v>
      </c>
      <c r="K662" s="23">
        <v>0.35153000000000001</v>
      </c>
      <c r="L662" s="23">
        <v>0.33778226179999998</v>
      </c>
      <c r="M662" s="23">
        <v>0.4</v>
      </c>
      <c r="N662" s="23">
        <v>0.27500000000000002</v>
      </c>
      <c r="O662" s="23">
        <v>0.31169999999999998</v>
      </c>
      <c r="P662" s="230"/>
      <c r="Q662" s="231"/>
      <c r="R662" s="231"/>
      <c r="S662" s="231"/>
      <c r="T662" s="231"/>
      <c r="U662" s="231"/>
      <c r="V662" s="231"/>
      <c r="W662" s="231"/>
      <c r="X662" s="231"/>
      <c r="Y662" s="231"/>
      <c r="Z662" s="231"/>
      <c r="AA662" s="231"/>
      <c r="AB662" s="231"/>
      <c r="AC662" s="231"/>
      <c r="AD662" s="231"/>
      <c r="AE662" s="231"/>
      <c r="AF662" s="231"/>
      <c r="AG662" s="231"/>
      <c r="AH662" s="231"/>
      <c r="AI662" s="231"/>
      <c r="AJ662" s="231"/>
      <c r="AK662" s="231"/>
      <c r="AL662" s="231"/>
      <c r="AM662" s="231"/>
      <c r="AN662" s="231"/>
      <c r="AO662" s="231"/>
      <c r="AP662" s="231"/>
      <c r="AQ662" s="231"/>
      <c r="AR662" s="231"/>
      <c r="AS662" s="231"/>
      <c r="AT662" s="231"/>
      <c r="AU662" s="231"/>
      <c r="AV662" s="231"/>
      <c r="AW662" s="231"/>
      <c r="AX662" s="231"/>
      <c r="AY662" s="231"/>
      <c r="AZ662" s="231"/>
      <c r="BA662" s="231"/>
      <c r="BB662" s="231"/>
      <c r="BC662" s="231"/>
      <c r="BD662" s="231"/>
      <c r="BE662" s="231"/>
      <c r="BF662" s="231"/>
      <c r="BG662" s="231"/>
      <c r="BH662" s="231"/>
      <c r="BI662" s="231"/>
      <c r="BJ662" s="231"/>
      <c r="BK662" s="231"/>
      <c r="BL662" s="231"/>
      <c r="BM662" s="232">
        <v>0.32707445241195726</v>
      </c>
    </row>
    <row r="663" spans="1:65">
      <c r="A663" s="29"/>
      <c r="B663" s="19">
        <v>1</v>
      </c>
      <c r="C663" s="9">
        <v>5</v>
      </c>
      <c r="D663" s="23">
        <v>0.34399999999999997</v>
      </c>
      <c r="E663" s="23">
        <v>0.32839000000000002</v>
      </c>
      <c r="F663" s="23">
        <v>0.34260702999999998</v>
      </c>
      <c r="G663" s="23">
        <v>0.28897</v>
      </c>
      <c r="H663" s="23">
        <v>0.32632</v>
      </c>
      <c r="I663" s="23">
        <v>0.32100000000000001</v>
      </c>
      <c r="J663" s="23">
        <v>0.32100000000000001</v>
      </c>
      <c r="K663" s="23">
        <v>0.35314000000000001</v>
      </c>
      <c r="L663" s="23">
        <v>0.33361798669999998</v>
      </c>
      <c r="M663" s="23">
        <v>0.39</v>
      </c>
      <c r="N663" s="23">
        <v>0.29799999999999999</v>
      </c>
      <c r="O663" s="23">
        <v>0.30480000000000002</v>
      </c>
      <c r="P663" s="230"/>
      <c r="Q663" s="231"/>
      <c r="R663" s="231"/>
      <c r="S663" s="231"/>
      <c r="T663" s="231"/>
      <c r="U663" s="231"/>
      <c r="V663" s="231"/>
      <c r="W663" s="231"/>
      <c r="X663" s="231"/>
      <c r="Y663" s="231"/>
      <c r="Z663" s="231"/>
      <c r="AA663" s="231"/>
      <c r="AB663" s="231"/>
      <c r="AC663" s="231"/>
      <c r="AD663" s="231"/>
      <c r="AE663" s="231"/>
      <c r="AF663" s="231"/>
      <c r="AG663" s="231"/>
      <c r="AH663" s="231"/>
      <c r="AI663" s="231"/>
      <c r="AJ663" s="231"/>
      <c r="AK663" s="231"/>
      <c r="AL663" s="231"/>
      <c r="AM663" s="231"/>
      <c r="AN663" s="231"/>
      <c r="AO663" s="231"/>
      <c r="AP663" s="231"/>
      <c r="AQ663" s="231"/>
      <c r="AR663" s="231"/>
      <c r="AS663" s="231"/>
      <c r="AT663" s="231"/>
      <c r="AU663" s="231"/>
      <c r="AV663" s="231"/>
      <c r="AW663" s="231"/>
      <c r="AX663" s="231"/>
      <c r="AY663" s="231"/>
      <c r="AZ663" s="231"/>
      <c r="BA663" s="231"/>
      <c r="BB663" s="231"/>
      <c r="BC663" s="231"/>
      <c r="BD663" s="231"/>
      <c r="BE663" s="231"/>
      <c r="BF663" s="231"/>
      <c r="BG663" s="231"/>
      <c r="BH663" s="231"/>
      <c r="BI663" s="231"/>
      <c r="BJ663" s="231"/>
      <c r="BK663" s="231"/>
      <c r="BL663" s="231"/>
      <c r="BM663" s="232">
        <v>107</v>
      </c>
    </row>
    <row r="664" spans="1:65">
      <c r="A664" s="29"/>
      <c r="B664" s="19">
        <v>1</v>
      </c>
      <c r="C664" s="9">
        <v>6</v>
      </c>
      <c r="D664" s="23">
        <v>0.34399999999999997</v>
      </c>
      <c r="E664" s="23">
        <v>0.33663999999999999</v>
      </c>
      <c r="F664" s="23">
        <v>0.34143372999999999</v>
      </c>
      <c r="G664" s="23">
        <v>0.30042999999999997</v>
      </c>
      <c r="H664" s="23">
        <v>0.31739000000000001</v>
      </c>
      <c r="I664" s="23">
        <v>0.32100000000000001</v>
      </c>
      <c r="J664" s="23">
        <v>0.34399999999999997</v>
      </c>
      <c r="K664" s="23">
        <v>0.35221999999999998</v>
      </c>
      <c r="L664" s="23">
        <v>0.3368886177</v>
      </c>
      <c r="M664" s="23">
        <v>0.39</v>
      </c>
      <c r="N664" s="23">
        <v>0.32100000000000001</v>
      </c>
      <c r="O664" s="23">
        <v>0.30940000000000001</v>
      </c>
      <c r="P664" s="230"/>
      <c r="Q664" s="231"/>
      <c r="R664" s="231"/>
      <c r="S664" s="231"/>
      <c r="T664" s="231"/>
      <c r="U664" s="231"/>
      <c r="V664" s="231"/>
      <c r="W664" s="231"/>
      <c r="X664" s="231"/>
      <c r="Y664" s="231"/>
      <c r="Z664" s="231"/>
      <c r="AA664" s="231"/>
      <c r="AB664" s="231"/>
      <c r="AC664" s="231"/>
      <c r="AD664" s="231"/>
      <c r="AE664" s="231"/>
      <c r="AF664" s="231"/>
      <c r="AG664" s="231"/>
      <c r="AH664" s="231"/>
      <c r="AI664" s="231"/>
      <c r="AJ664" s="231"/>
      <c r="AK664" s="231"/>
      <c r="AL664" s="231"/>
      <c r="AM664" s="231"/>
      <c r="AN664" s="231"/>
      <c r="AO664" s="231"/>
      <c r="AP664" s="231"/>
      <c r="AQ664" s="231"/>
      <c r="AR664" s="231"/>
      <c r="AS664" s="231"/>
      <c r="AT664" s="231"/>
      <c r="AU664" s="231"/>
      <c r="AV664" s="231"/>
      <c r="AW664" s="231"/>
      <c r="AX664" s="231"/>
      <c r="AY664" s="231"/>
      <c r="AZ664" s="231"/>
      <c r="BA664" s="231"/>
      <c r="BB664" s="231"/>
      <c r="BC664" s="231"/>
      <c r="BD664" s="231"/>
      <c r="BE664" s="231"/>
      <c r="BF664" s="231"/>
      <c r="BG664" s="231"/>
      <c r="BH664" s="231"/>
      <c r="BI664" s="231"/>
      <c r="BJ664" s="231"/>
      <c r="BK664" s="231"/>
      <c r="BL664" s="231"/>
      <c r="BM664" s="54"/>
    </row>
    <row r="665" spans="1:65">
      <c r="A665" s="29"/>
      <c r="B665" s="20" t="s">
        <v>271</v>
      </c>
      <c r="C665" s="12"/>
      <c r="D665" s="233">
        <v>0.33249999999999996</v>
      </c>
      <c r="E665" s="233">
        <v>0.33079333333333333</v>
      </c>
      <c r="F665" s="233">
        <v>0.3402573783333333</v>
      </c>
      <c r="G665" s="233">
        <v>0.27988166666666664</v>
      </c>
      <c r="H665" s="233">
        <v>0.31463666666666668</v>
      </c>
      <c r="I665" s="233">
        <v>0.3095</v>
      </c>
      <c r="J665" s="233">
        <v>0.33249999999999996</v>
      </c>
      <c r="K665" s="233">
        <v>0.35160833333333336</v>
      </c>
      <c r="L665" s="233">
        <v>0.33386140318333335</v>
      </c>
      <c r="M665" s="233">
        <v>0.40500000000000003</v>
      </c>
      <c r="N665" s="233">
        <v>0.29033333333333339</v>
      </c>
      <c r="O665" s="233">
        <v>0.31168333333333331</v>
      </c>
      <c r="P665" s="230"/>
      <c r="Q665" s="231"/>
      <c r="R665" s="231"/>
      <c r="S665" s="231"/>
      <c r="T665" s="231"/>
      <c r="U665" s="231"/>
      <c r="V665" s="231"/>
      <c r="W665" s="231"/>
      <c r="X665" s="231"/>
      <c r="Y665" s="231"/>
      <c r="Z665" s="231"/>
      <c r="AA665" s="231"/>
      <c r="AB665" s="231"/>
      <c r="AC665" s="231"/>
      <c r="AD665" s="231"/>
      <c r="AE665" s="231"/>
      <c r="AF665" s="231"/>
      <c r="AG665" s="231"/>
      <c r="AH665" s="231"/>
      <c r="AI665" s="231"/>
      <c r="AJ665" s="231"/>
      <c r="AK665" s="231"/>
      <c r="AL665" s="231"/>
      <c r="AM665" s="231"/>
      <c r="AN665" s="231"/>
      <c r="AO665" s="231"/>
      <c r="AP665" s="231"/>
      <c r="AQ665" s="231"/>
      <c r="AR665" s="231"/>
      <c r="AS665" s="231"/>
      <c r="AT665" s="231"/>
      <c r="AU665" s="231"/>
      <c r="AV665" s="231"/>
      <c r="AW665" s="231"/>
      <c r="AX665" s="231"/>
      <c r="AY665" s="231"/>
      <c r="AZ665" s="231"/>
      <c r="BA665" s="231"/>
      <c r="BB665" s="231"/>
      <c r="BC665" s="231"/>
      <c r="BD665" s="231"/>
      <c r="BE665" s="231"/>
      <c r="BF665" s="231"/>
      <c r="BG665" s="231"/>
      <c r="BH665" s="231"/>
      <c r="BI665" s="231"/>
      <c r="BJ665" s="231"/>
      <c r="BK665" s="231"/>
      <c r="BL665" s="231"/>
      <c r="BM665" s="54"/>
    </row>
    <row r="666" spans="1:65">
      <c r="A666" s="29"/>
      <c r="B666" s="3" t="s">
        <v>272</v>
      </c>
      <c r="C666" s="28"/>
      <c r="D666" s="23">
        <v>0.33250000000000002</v>
      </c>
      <c r="E666" s="23">
        <v>0.32976</v>
      </c>
      <c r="F666" s="23">
        <v>0.34174538999999998</v>
      </c>
      <c r="G666" s="23">
        <v>0.28656500000000001</v>
      </c>
      <c r="H666" s="23">
        <v>0.31337999999999999</v>
      </c>
      <c r="I666" s="23">
        <v>0.32100000000000001</v>
      </c>
      <c r="J666" s="23">
        <v>0.33250000000000002</v>
      </c>
      <c r="K666" s="23">
        <v>0.35164499999999999</v>
      </c>
      <c r="L666" s="23">
        <v>0.33450713074999999</v>
      </c>
      <c r="M666" s="23">
        <v>0.4</v>
      </c>
      <c r="N666" s="23">
        <v>0.28649999999999998</v>
      </c>
      <c r="O666" s="23">
        <v>0.30710000000000004</v>
      </c>
      <c r="P666" s="230"/>
      <c r="Q666" s="231"/>
      <c r="R666" s="231"/>
      <c r="S666" s="231"/>
      <c r="T666" s="231"/>
      <c r="U666" s="231"/>
      <c r="V666" s="231"/>
      <c r="W666" s="231"/>
      <c r="X666" s="231"/>
      <c r="Y666" s="231"/>
      <c r="Z666" s="231"/>
      <c r="AA666" s="231"/>
      <c r="AB666" s="231"/>
      <c r="AC666" s="231"/>
      <c r="AD666" s="231"/>
      <c r="AE666" s="231"/>
      <c r="AF666" s="231"/>
      <c r="AG666" s="231"/>
      <c r="AH666" s="231"/>
      <c r="AI666" s="231"/>
      <c r="AJ666" s="231"/>
      <c r="AK666" s="231"/>
      <c r="AL666" s="231"/>
      <c r="AM666" s="231"/>
      <c r="AN666" s="231"/>
      <c r="AO666" s="231"/>
      <c r="AP666" s="231"/>
      <c r="AQ666" s="231"/>
      <c r="AR666" s="231"/>
      <c r="AS666" s="231"/>
      <c r="AT666" s="231"/>
      <c r="AU666" s="231"/>
      <c r="AV666" s="231"/>
      <c r="AW666" s="231"/>
      <c r="AX666" s="231"/>
      <c r="AY666" s="231"/>
      <c r="AZ666" s="231"/>
      <c r="BA666" s="231"/>
      <c r="BB666" s="231"/>
      <c r="BC666" s="231"/>
      <c r="BD666" s="231"/>
      <c r="BE666" s="231"/>
      <c r="BF666" s="231"/>
      <c r="BG666" s="231"/>
      <c r="BH666" s="231"/>
      <c r="BI666" s="231"/>
      <c r="BJ666" s="231"/>
      <c r="BK666" s="231"/>
      <c r="BL666" s="231"/>
      <c r="BM666" s="54"/>
    </row>
    <row r="667" spans="1:65">
      <c r="A667" s="29"/>
      <c r="B667" s="3" t="s">
        <v>273</v>
      </c>
      <c r="C667" s="28"/>
      <c r="D667" s="23">
        <v>1.2597618822618801E-2</v>
      </c>
      <c r="E667" s="23">
        <v>3.1817584236812531E-3</v>
      </c>
      <c r="F667" s="23">
        <v>4.1930177687313289E-3</v>
      </c>
      <c r="G667" s="23">
        <v>1.9832582702882299E-2</v>
      </c>
      <c r="H667" s="23">
        <v>6.7311801837914445E-3</v>
      </c>
      <c r="I667" s="23">
        <v>1.9243180610283735E-2</v>
      </c>
      <c r="J667" s="23">
        <v>1.2597618822618801E-2</v>
      </c>
      <c r="K667" s="23">
        <v>1.0428119037806658E-3</v>
      </c>
      <c r="L667" s="23">
        <v>3.4968002495185048E-3</v>
      </c>
      <c r="M667" s="23">
        <v>1.8708286933869698E-2</v>
      </c>
      <c r="N667" s="23">
        <v>1.8779421361337686E-2</v>
      </c>
      <c r="O667" s="23">
        <v>1.2807719026691146E-2</v>
      </c>
      <c r="P667" s="230"/>
      <c r="Q667" s="231"/>
      <c r="R667" s="231"/>
      <c r="S667" s="231"/>
      <c r="T667" s="231"/>
      <c r="U667" s="231"/>
      <c r="V667" s="231"/>
      <c r="W667" s="231"/>
      <c r="X667" s="231"/>
      <c r="Y667" s="231"/>
      <c r="Z667" s="231"/>
      <c r="AA667" s="231"/>
      <c r="AB667" s="231"/>
      <c r="AC667" s="231"/>
      <c r="AD667" s="231"/>
      <c r="AE667" s="231"/>
      <c r="AF667" s="231"/>
      <c r="AG667" s="231"/>
      <c r="AH667" s="231"/>
      <c r="AI667" s="231"/>
      <c r="AJ667" s="231"/>
      <c r="AK667" s="231"/>
      <c r="AL667" s="231"/>
      <c r="AM667" s="231"/>
      <c r="AN667" s="231"/>
      <c r="AO667" s="231"/>
      <c r="AP667" s="231"/>
      <c r="AQ667" s="231"/>
      <c r="AR667" s="231"/>
      <c r="AS667" s="231"/>
      <c r="AT667" s="231"/>
      <c r="AU667" s="231"/>
      <c r="AV667" s="231"/>
      <c r="AW667" s="231"/>
      <c r="AX667" s="231"/>
      <c r="AY667" s="231"/>
      <c r="AZ667" s="231"/>
      <c r="BA667" s="231"/>
      <c r="BB667" s="231"/>
      <c r="BC667" s="231"/>
      <c r="BD667" s="231"/>
      <c r="BE667" s="231"/>
      <c r="BF667" s="231"/>
      <c r="BG667" s="231"/>
      <c r="BH667" s="231"/>
      <c r="BI667" s="231"/>
      <c r="BJ667" s="231"/>
      <c r="BK667" s="231"/>
      <c r="BL667" s="231"/>
      <c r="BM667" s="54"/>
    </row>
    <row r="668" spans="1:65">
      <c r="A668" s="29"/>
      <c r="B668" s="3" t="s">
        <v>86</v>
      </c>
      <c r="C668" s="28"/>
      <c r="D668" s="13">
        <v>3.7887575406372338E-2</v>
      </c>
      <c r="E668" s="13">
        <v>9.6185687650333137E-3</v>
      </c>
      <c r="F668" s="13">
        <v>1.2323076693501226E-2</v>
      </c>
      <c r="G668" s="13">
        <v>7.0860599549389211E-2</v>
      </c>
      <c r="H668" s="13">
        <v>2.1393502083222271E-2</v>
      </c>
      <c r="I668" s="13">
        <v>6.2175058514648579E-2</v>
      </c>
      <c r="J668" s="13">
        <v>3.7887575406372338E-2</v>
      </c>
      <c r="K668" s="13">
        <v>2.9658338694494319E-3</v>
      </c>
      <c r="L668" s="13">
        <v>1.047380804183078E-2</v>
      </c>
      <c r="M668" s="13">
        <v>4.6193301071283201E-2</v>
      </c>
      <c r="N668" s="13">
        <v>6.4682277938017271E-2</v>
      </c>
      <c r="O668" s="13">
        <v>4.1092088209265215E-2</v>
      </c>
      <c r="P668" s="147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53"/>
    </row>
    <row r="669" spans="1:65">
      <c r="A669" s="29"/>
      <c r="B669" s="3" t="s">
        <v>274</v>
      </c>
      <c r="C669" s="28"/>
      <c r="D669" s="13">
        <v>1.6588111813786943E-2</v>
      </c>
      <c r="E669" s="13">
        <v>1.1370135741118892E-2</v>
      </c>
      <c r="F669" s="13">
        <v>4.0305581264940438E-2</v>
      </c>
      <c r="G669" s="13">
        <v>-0.14428759384071455</v>
      </c>
      <c r="H669" s="13">
        <v>-3.8027383837441753E-2</v>
      </c>
      <c r="I669" s="13">
        <v>-5.3732268853031284E-2</v>
      </c>
      <c r="J669" s="13">
        <v>1.6588111813786943E-2</v>
      </c>
      <c r="K669" s="13">
        <v>7.5010080244589439E-2</v>
      </c>
      <c r="L669" s="13">
        <v>2.0750476600440049E-2</v>
      </c>
      <c r="M669" s="13">
        <v>0.23825018130701903</v>
      </c>
      <c r="N669" s="13">
        <v>-0.11233258607537966</v>
      </c>
      <c r="O669" s="13">
        <v>-4.7056928369442086E-2</v>
      </c>
      <c r="P669" s="147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3"/>
    </row>
    <row r="670" spans="1:65">
      <c r="A670" s="29"/>
      <c r="B670" s="45" t="s">
        <v>275</v>
      </c>
      <c r="C670" s="46"/>
      <c r="D670" s="44">
        <v>0.03</v>
      </c>
      <c r="E670" s="44">
        <v>0.03</v>
      </c>
      <c r="F670" s="44">
        <v>0.32</v>
      </c>
      <c r="G670" s="44">
        <v>1.89</v>
      </c>
      <c r="H670" s="44">
        <v>0.62</v>
      </c>
      <c r="I670" s="44">
        <v>0.81</v>
      </c>
      <c r="J670" s="44">
        <v>0.03</v>
      </c>
      <c r="K670" s="44">
        <v>0.74</v>
      </c>
      <c r="L670" s="44">
        <v>0.09</v>
      </c>
      <c r="M670" s="44">
        <v>2.69</v>
      </c>
      <c r="N670" s="44">
        <v>1.51</v>
      </c>
      <c r="O670" s="44">
        <v>0.73</v>
      </c>
      <c r="P670" s="147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3"/>
    </row>
    <row r="671" spans="1:65">
      <c r="B671" s="30"/>
      <c r="C671" s="20"/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BM671" s="53"/>
    </row>
    <row r="672" spans="1:65" ht="15">
      <c r="B672" s="8" t="s">
        <v>586</v>
      </c>
      <c r="BM672" s="27" t="s">
        <v>66</v>
      </c>
    </row>
    <row r="673" spans="1:65" ht="15">
      <c r="A673" s="24" t="s">
        <v>37</v>
      </c>
      <c r="B673" s="18" t="s">
        <v>118</v>
      </c>
      <c r="C673" s="15" t="s">
        <v>119</v>
      </c>
      <c r="D673" s="16" t="s">
        <v>244</v>
      </c>
      <c r="E673" s="17" t="s">
        <v>244</v>
      </c>
      <c r="F673" s="17" t="s">
        <v>244</v>
      </c>
      <c r="G673" s="17" t="s">
        <v>244</v>
      </c>
      <c r="H673" s="17" t="s">
        <v>244</v>
      </c>
      <c r="I673" s="17" t="s">
        <v>244</v>
      </c>
      <c r="J673" s="17" t="s">
        <v>244</v>
      </c>
      <c r="K673" s="17" t="s">
        <v>244</v>
      </c>
      <c r="L673" s="17" t="s">
        <v>244</v>
      </c>
      <c r="M673" s="17" t="s">
        <v>244</v>
      </c>
      <c r="N673" s="17" t="s">
        <v>244</v>
      </c>
      <c r="O673" s="17" t="s">
        <v>244</v>
      </c>
      <c r="P673" s="17" t="s">
        <v>244</v>
      </c>
      <c r="Q673" s="17" t="s">
        <v>244</v>
      </c>
      <c r="R673" s="17" t="s">
        <v>244</v>
      </c>
      <c r="S673" s="17" t="s">
        <v>244</v>
      </c>
      <c r="T673" s="147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7">
        <v>1</v>
      </c>
    </row>
    <row r="674" spans="1:65">
      <c r="A674" s="29"/>
      <c r="B674" s="19" t="s">
        <v>245</v>
      </c>
      <c r="C674" s="9" t="s">
        <v>245</v>
      </c>
      <c r="D674" s="145" t="s">
        <v>247</v>
      </c>
      <c r="E674" s="146" t="s">
        <v>248</v>
      </c>
      <c r="F674" s="146" t="s">
        <v>249</v>
      </c>
      <c r="G674" s="146" t="s">
        <v>250</v>
      </c>
      <c r="H674" s="146" t="s">
        <v>252</v>
      </c>
      <c r="I674" s="146" t="s">
        <v>253</v>
      </c>
      <c r="J674" s="146" t="s">
        <v>254</v>
      </c>
      <c r="K674" s="146" t="s">
        <v>255</v>
      </c>
      <c r="L674" s="146" t="s">
        <v>257</v>
      </c>
      <c r="M674" s="146" t="s">
        <v>258</v>
      </c>
      <c r="N674" s="146" t="s">
        <v>260</v>
      </c>
      <c r="O674" s="146" t="s">
        <v>261</v>
      </c>
      <c r="P674" s="146" t="s">
        <v>263</v>
      </c>
      <c r="Q674" s="146" t="s">
        <v>288</v>
      </c>
      <c r="R674" s="146" t="s">
        <v>290</v>
      </c>
      <c r="S674" s="146" t="s">
        <v>264</v>
      </c>
      <c r="T674" s="147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7" t="s">
        <v>3</v>
      </c>
    </row>
    <row r="675" spans="1:65">
      <c r="A675" s="29"/>
      <c r="B675" s="19"/>
      <c r="C675" s="9"/>
      <c r="D675" s="10" t="s">
        <v>303</v>
      </c>
      <c r="E675" s="11" t="s">
        <v>104</v>
      </c>
      <c r="F675" s="11" t="s">
        <v>103</v>
      </c>
      <c r="G675" s="11" t="s">
        <v>104</v>
      </c>
      <c r="H675" s="11" t="s">
        <v>103</v>
      </c>
      <c r="I675" s="11" t="s">
        <v>104</v>
      </c>
      <c r="J675" s="11" t="s">
        <v>103</v>
      </c>
      <c r="K675" s="11" t="s">
        <v>104</v>
      </c>
      <c r="L675" s="11" t="s">
        <v>104</v>
      </c>
      <c r="M675" s="11" t="s">
        <v>104</v>
      </c>
      <c r="N675" s="11" t="s">
        <v>103</v>
      </c>
      <c r="O675" s="11" t="s">
        <v>303</v>
      </c>
      <c r="P675" s="11" t="s">
        <v>99</v>
      </c>
      <c r="Q675" s="11" t="s">
        <v>103</v>
      </c>
      <c r="R675" s="11" t="s">
        <v>303</v>
      </c>
      <c r="S675" s="11" t="s">
        <v>104</v>
      </c>
      <c r="T675" s="147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7">
        <v>0</v>
      </c>
    </row>
    <row r="676" spans="1:65">
      <c r="A676" s="29"/>
      <c r="B676" s="19"/>
      <c r="C676" s="9"/>
      <c r="D676" s="25"/>
      <c r="E676" s="25"/>
      <c r="F676" s="25"/>
      <c r="G676" s="25"/>
      <c r="H676" s="25"/>
      <c r="I676" s="25"/>
      <c r="J676" s="25"/>
      <c r="K676" s="25"/>
      <c r="L676" s="25"/>
      <c r="M676" s="25"/>
      <c r="N676" s="25"/>
      <c r="O676" s="25"/>
      <c r="P676" s="25"/>
      <c r="Q676" s="25"/>
      <c r="R676" s="25"/>
      <c r="S676" s="25"/>
      <c r="T676" s="147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7">
        <v>1</v>
      </c>
    </row>
    <row r="677" spans="1:65">
      <c r="A677" s="29"/>
      <c r="B677" s="18">
        <v>1</v>
      </c>
      <c r="C677" s="14">
        <v>1</v>
      </c>
      <c r="D677" s="221">
        <v>69.8</v>
      </c>
      <c r="E677" s="237" t="s">
        <v>95</v>
      </c>
      <c r="F677" s="221">
        <v>68</v>
      </c>
      <c r="G677" s="237">
        <v>100</v>
      </c>
      <c r="H677" s="221">
        <v>69</v>
      </c>
      <c r="I677" s="237">
        <v>100</v>
      </c>
      <c r="J677" s="221">
        <v>69</v>
      </c>
      <c r="K677" s="237">
        <v>100</v>
      </c>
      <c r="L677" s="237">
        <v>45</v>
      </c>
      <c r="M677" s="237" t="s">
        <v>95</v>
      </c>
      <c r="N677" s="221">
        <v>71</v>
      </c>
      <c r="O677" s="221">
        <v>68.599999999999994</v>
      </c>
      <c r="P677" s="237">
        <v>91.9</v>
      </c>
      <c r="Q677" s="221">
        <v>73.149527356072497</v>
      </c>
      <c r="R677" s="221">
        <v>70</v>
      </c>
      <c r="S677" s="237">
        <v>79</v>
      </c>
      <c r="T677" s="222"/>
      <c r="U677" s="223"/>
      <c r="V677" s="223"/>
      <c r="W677" s="223"/>
      <c r="X677" s="223"/>
      <c r="Y677" s="223"/>
      <c r="Z677" s="223"/>
      <c r="AA677" s="223"/>
      <c r="AB677" s="223"/>
      <c r="AC677" s="223"/>
      <c r="AD677" s="223"/>
      <c r="AE677" s="223"/>
      <c r="AF677" s="223"/>
      <c r="AG677" s="223"/>
      <c r="AH677" s="223"/>
      <c r="AI677" s="223"/>
      <c r="AJ677" s="223"/>
      <c r="AK677" s="223"/>
      <c r="AL677" s="223"/>
      <c r="AM677" s="223"/>
      <c r="AN677" s="223"/>
      <c r="AO677" s="223"/>
      <c r="AP677" s="223"/>
      <c r="AQ677" s="223"/>
      <c r="AR677" s="223"/>
      <c r="AS677" s="223"/>
      <c r="AT677" s="223"/>
      <c r="AU677" s="223"/>
      <c r="AV677" s="223"/>
      <c r="AW677" s="223"/>
      <c r="AX677" s="223"/>
      <c r="AY677" s="223"/>
      <c r="AZ677" s="223"/>
      <c r="BA677" s="223"/>
      <c r="BB677" s="223"/>
      <c r="BC677" s="223"/>
      <c r="BD677" s="223"/>
      <c r="BE677" s="223"/>
      <c r="BF677" s="223"/>
      <c r="BG677" s="223"/>
      <c r="BH677" s="223"/>
      <c r="BI677" s="223"/>
      <c r="BJ677" s="223"/>
      <c r="BK677" s="223"/>
      <c r="BL677" s="223"/>
      <c r="BM677" s="224">
        <v>1</v>
      </c>
    </row>
    <row r="678" spans="1:65">
      <c r="A678" s="29"/>
      <c r="B678" s="19">
        <v>1</v>
      </c>
      <c r="C678" s="9">
        <v>2</v>
      </c>
      <c r="D678" s="225">
        <v>68</v>
      </c>
      <c r="E678" s="238">
        <v>100</v>
      </c>
      <c r="F678" s="225">
        <v>69</v>
      </c>
      <c r="G678" s="238">
        <v>100</v>
      </c>
      <c r="H678" s="225">
        <v>65</v>
      </c>
      <c r="I678" s="238">
        <v>100</v>
      </c>
      <c r="J678" s="225">
        <v>70</v>
      </c>
      <c r="K678" s="238">
        <v>100</v>
      </c>
      <c r="L678" s="238">
        <v>46</v>
      </c>
      <c r="M678" s="238" t="s">
        <v>95</v>
      </c>
      <c r="N678" s="225">
        <v>71</v>
      </c>
      <c r="O678" s="225">
        <v>67.7</v>
      </c>
      <c r="P678" s="238">
        <v>92.4</v>
      </c>
      <c r="Q678" s="225">
        <v>71.057272973719293</v>
      </c>
      <c r="R678" s="225">
        <v>72</v>
      </c>
      <c r="S678" s="238">
        <v>78</v>
      </c>
      <c r="T678" s="222"/>
      <c r="U678" s="223"/>
      <c r="V678" s="223"/>
      <c r="W678" s="223"/>
      <c r="X678" s="223"/>
      <c r="Y678" s="223"/>
      <c r="Z678" s="223"/>
      <c r="AA678" s="223"/>
      <c r="AB678" s="223"/>
      <c r="AC678" s="223"/>
      <c r="AD678" s="223"/>
      <c r="AE678" s="223"/>
      <c r="AF678" s="223"/>
      <c r="AG678" s="223"/>
      <c r="AH678" s="223"/>
      <c r="AI678" s="223"/>
      <c r="AJ678" s="223"/>
      <c r="AK678" s="223"/>
      <c r="AL678" s="223"/>
      <c r="AM678" s="223"/>
      <c r="AN678" s="223"/>
      <c r="AO678" s="223"/>
      <c r="AP678" s="223"/>
      <c r="AQ678" s="223"/>
      <c r="AR678" s="223"/>
      <c r="AS678" s="223"/>
      <c r="AT678" s="223"/>
      <c r="AU678" s="223"/>
      <c r="AV678" s="223"/>
      <c r="AW678" s="223"/>
      <c r="AX678" s="223"/>
      <c r="AY678" s="223"/>
      <c r="AZ678" s="223"/>
      <c r="BA678" s="223"/>
      <c r="BB678" s="223"/>
      <c r="BC678" s="223"/>
      <c r="BD678" s="223"/>
      <c r="BE678" s="223"/>
      <c r="BF678" s="223"/>
      <c r="BG678" s="223"/>
      <c r="BH678" s="223"/>
      <c r="BI678" s="223"/>
      <c r="BJ678" s="223"/>
      <c r="BK678" s="223"/>
      <c r="BL678" s="223"/>
      <c r="BM678" s="224">
        <v>17</v>
      </c>
    </row>
    <row r="679" spans="1:65">
      <c r="A679" s="29"/>
      <c r="B679" s="19">
        <v>1</v>
      </c>
      <c r="C679" s="9">
        <v>3</v>
      </c>
      <c r="D679" s="225">
        <v>64.8</v>
      </c>
      <c r="E679" s="238">
        <v>100</v>
      </c>
      <c r="F679" s="225">
        <v>67</v>
      </c>
      <c r="G679" s="238" t="s">
        <v>95</v>
      </c>
      <c r="H679" s="225">
        <v>67</v>
      </c>
      <c r="I679" s="238">
        <v>100</v>
      </c>
      <c r="J679" s="225">
        <v>70</v>
      </c>
      <c r="K679" s="238">
        <v>100</v>
      </c>
      <c r="L679" s="238">
        <v>62</v>
      </c>
      <c r="M679" s="238" t="s">
        <v>95</v>
      </c>
      <c r="N679" s="225">
        <v>71</v>
      </c>
      <c r="O679" s="225">
        <v>68.400000000000006</v>
      </c>
      <c r="P679" s="238">
        <v>72</v>
      </c>
      <c r="Q679" s="225">
        <v>72.671236959351106</v>
      </c>
      <c r="R679" s="225">
        <v>70</v>
      </c>
      <c r="S679" s="238">
        <v>78</v>
      </c>
      <c r="T679" s="222"/>
      <c r="U679" s="223"/>
      <c r="V679" s="223"/>
      <c r="W679" s="223"/>
      <c r="X679" s="223"/>
      <c r="Y679" s="223"/>
      <c r="Z679" s="223"/>
      <c r="AA679" s="223"/>
      <c r="AB679" s="223"/>
      <c r="AC679" s="223"/>
      <c r="AD679" s="223"/>
      <c r="AE679" s="223"/>
      <c r="AF679" s="223"/>
      <c r="AG679" s="223"/>
      <c r="AH679" s="223"/>
      <c r="AI679" s="223"/>
      <c r="AJ679" s="223"/>
      <c r="AK679" s="223"/>
      <c r="AL679" s="223"/>
      <c r="AM679" s="223"/>
      <c r="AN679" s="223"/>
      <c r="AO679" s="223"/>
      <c r="AP679" s="223"/>
      <c r="AQ679" s="223"/>
      <c r="AR679" s="223"/>
      <c r="AS679" s="223"/>
      <c r="AT679" s="223"/>
      <c r="AU679" s="223"/>
      <c r="AV679" s="223"/>
      <c r="AW679" s="223"/>
      <c r="AX679" s="223"/>
      <c r="AY679" s="223"/>
      <c r="AZ679" s="223"/>
      <c r="BA679" s="223"/>
      <c r="BB679" s="223"/>
      <c r="BC679" s="223"/>
      <c r="BD679" s="223"/>
      <c r="BE679" s="223"/>
      <c r="BF679" s="223"/>
      <c r="BG679" s="223"/>
      <c r="BH679" s="223"/>
      <c r="BI679" s="223"/>
      <c r="BJ679" s="223"/>
      <c r="BK679" s="223"/>
      <c r="BL679" s="223"/>
      <c r="BM679" s="224">
        <v>16</v>
      </c>
    </row>
    <row r="680" spans="1:65">
      <c r="A680" s="29"/>
      <c r="B680" s="19">
        <v>1</v>
      </c>
      <c r="C680" s="9">
        <v>4</v>
      </c>
      <c r="D680" s="225">
        <v>69.8</v>
      </c>
      <c r="E680" s="238">
        <v>100</v>
      </c>
      <c r="F680" s="225">
        <v>68</v>
      </c>
      <c r="G680" s="238">
        <v>100</v>
      </c>
      <c r="H680" s="225">
        <v>76</v>
      </c>
      <c r="I680" s="238">
        <v>100</v>
      </c>
      <c r="J680" s="225">
        <v>63</v>
      </c>
      <c r="K680" s="238">
        <v>100</v>
      </c>
      <c r="L680" s="238">
        <v>63</v>
      </c>
      <c r="M680" s="238" t="s">
        <v>95</v>
      </c>
      <c r="N680" s="225">
        <v>71</v>
      </c>
      <c r="O680" s="225">
        <v>67.7</v>
      </c>
      <c r="P680" s="238">
        <v>81.5</v>
      </c>
      <c r="Q680" s="225">
        <v>72.204547043730798</v>
      </c>
      <c r="R680" s="225">
        <v>67</v>
      </c>
      <c r="S680" s="238">
        <v>118</v>
      </c>
      <c r="T680" s="222"/>
      <c r="U680" s="223"/>
      <c r="V680" s="223"/>
      <c r="W680" s="223"/>
      <c r="X680" s="223"/>
      <c r="Y680" s="223"/>
      <c r="Z680" s="223"/>
      <c r="AA680" s="223"/>
      <c r="AB680" s="223"/>
      <c r="AC680" s="223"/>
      <c r="AD680" s="223"/>
      <c r="AE680" s="223"/>
      <c r="AF680" s="223"/>
      <c r="AG680" s="223"/>
      <c r="AH680" s="223"/>
      <c r="AI680" s="223"/>
      <c r="AJ680" s="223"/>
      <c r="AK680" s="223"/>
      <c r="AL680" s="223"/>
      <c r="AM680" s="223"/>
      <c r="AN680" s="223"/>
      <c r="AO680" s="223"/>
      <c r="AP680" s="223"/>
      <c r="AQ680" s="223"/>
      <c r="AR680" s="223"/>
      <c r="AS680" s="223"/>
      <c r="AT680" s="223"/>
      <c r="AU680" s="223"/>
      <c r="AV680" s="223"/>
      <c r="AW680" s="223"/>
      <c r="AX680" s="223"/>
      <c r="AY680" s="223"/>
      <c r="AZ680" s="223"/>
      <c r="BA680" s="223"/>
      <c r="BB680" s="223"/>
      <c r="BC680" s="223"/>
      <c r="BD680" s="223"/>
      <c r="BE680" s="223"/>
      <c r="BF680" s="223"/>
      <c r="BG680" s="223"/>
      <c r="BH680" s="223"/>
      <c r="BI680" s="223"/>
      <c r="BJ680" s="223"/>
      <c r="BK680" s="223"/>
      <c r="BL680" s="223"/>
      <c r="BM680" s="224">
        <v>69.430929528556874</v>
      </c>
    </row>
    <row r="681" spans="1:65">
      <c r="A681" s="29"/>
      <c r="B681" s="19">
        <v>1</v>
      </c>
      <c r="C681" s="9">
        <v>5</v>
      </c>
      <c r="D681" s="225">
        <v>68.900000000000006</v>
      </c>
      <c r="E681" s="238">
        <v>100</v>
      </c>
      <c r="F681" s="225">
        <v>69</v>
      </c>
      <c r="G681" s="238">
        <v>100</v>
      </c>
      <c r="H681" s="225">
        <v>74</v>
      </c>
      <c r="I681" s="238">
        <v>100</v>
      </c>
      <c r="J681" s="225">
        <v>63</v>
      </c>
      <c r="K681" s="238">
        <v>100</v>
      </c>
      <c r="L681" s="238">
        <v>64</v>
      </c>
      <c r="M681" s="238" t="s">
        <v>95</v>
      </c>
      <c r="N681" s="225">
        <v>72</v>
      </c>
      <c r="O681" s="225">
        <v>70.099999999999994</v>
      </c>
      <c r="P681" s="238">
        <v>85.6</v>
      </c>
      <c r="Q681" s="225">
        <v>71.116069453212106</v>
      </c>
      <c r="R681" s="225">
        <v>70</v>
      </c>
      <c r="S681" s="238">
        <v>130</v>
      </c>
      <c r="T681" s="222"/>
      <c r="U681" s="223"/>
      <c r="V681" s="223"/>
      <c r="W681" s="223"/>
      <c r="X681" s="223"/>
      <c r="Y681" s="223"/>
      <c r="Z681" s="223"/>
      <c r="AA681" s="223"/>
      <c r="AB681" s="223"/>
      <c r="AC681" s="223"/>
      <c r="AD681" s="223"/>
      <c r="AE681" s="223"/>
      <c r="AF681" s="223"/>
      <c r="AG681" s="223"/>
      <c r="AH681" s="223"/>
      <c r="AI681" s="223"/>
      <c r="AJ681" s="223"/>
      <c r="AK681" s="223"/>
      <c r="AL681" s="223"/>
      <c r="AM681" s="223"/>
      <c r="AN681" s="223"/>
      <c r="AO681" s="223"/>
      <c r="AP681" s="223"/>
      <c r="AQ681" s="223"/>
      <c r="AR681" s="223"/>
      <c r="AS681" s="223"/>
      <c r="AT681" s="223"/>
      <c r="AU681" s="223"/>
      <c r="AV681" s="223"/>
      <c r="AW681" s="223"/>
      <c r="AX681" s="223"/>
      <c r="AY681" s="223"/>
      <c r="AZ681" s="223"/>
      <c r="BA681" s="223"/>
      <c r="BB681" s="223"/>
      <c r="BC681" s="223"/>
      <c r="BD681" s="223"/>
      <c r="BE681" s="223"/>
      <c r="BF681" s="223"/>
      <c r="BG681" s="223"/>
      <c r="BH681" s="223"/>
      <c r="BI681" s="223"/>
      <c r="BJ681" s="223"/>
      <c r="BK681" s="223"/>
      <c r="BL681" s="223"/>
      <c r="BM681" s="224">
        <v>108</v>
      </c>
    </row>
    <row r="682" spans="1:65">
      <c r="A682" s="29"/>
      <c r="B682" s="19">
        <v>1</v>
      </c>
      <c r="C682" s="9">
        <v>6</v>
      </c>
      <c r="D682" s="225">
        <v>69.2</v>
      </c>
      <c r="E682" s="238">
        <v>100</v>
      </c>
      <c r="F682" s="225">
        <v>67</v>
      </c>
      <c r="G682" s="238">
        <v>100</v>
      </c>
      <c r="H682" s="225">
        <v>69</v>
      </c>
      <c r="I682" s="238">
        <v>100</v>
      </c>
      <c r="J682" s="225">
        <v>68</v>
      </c>
      <c r="K682" s="238" t="s">
        <v>95</v>
      </c>
      <c r="L682" s="238">
        <v>47</v>
      </c>
      <c r="M682" s="238" t="s">
        <v>95</v>
      </c>
      <c r="N682" s="225">
        <v>71</v>
      </c>
      <c r="O682" s="225">
        <v>69.2</v>
      </c>
      <c r="P682" s="238">
        <v>92.3</v>
      </c>
      <c r="Q682" s="225">
        <v>73.285963584644065</v>
      </c>
      <c r="R682" s="225">
        <v>70</v>
      </c>
      <c r="S682" s="238">
        <v>91</v>
      </c>
      <c r="T682" s="222"/>
      <c r="U682" s="223"/>
      <c r="V682" s="223"/>
      <c r="W682" s="223"/>
      <c r="X682" s="223"/>
      <c r="Y682" s="223"/>
      <c r="Z682" s="223"/>
      <c r="AA682" s="223"/>
      <c r="AB682" s="223"/>
      <c r="AC682" s="223"/>
      <c r="AD682" s="223"/>
      <c r="AE682" s="223"/>
      <c r="AF682" s="223"/>
      <c r="AG682" s="223"/>
      <c r="AH682" s="223"/>
      <c r="AI682" s="223"/>
      <c r="AJ682" s="223"/>
      <c r="AK682" s="223"/>
      <c r="AL682" s="223"/>
      <c r="AM682" s="223"/>
      <c r="AN682" s="223"/>
      <c r="AO682" s="223"/>
      <c r="AP682" s="223"/>
      <c r="AQ682" s="223"/>
      <c r="AR682" s="223"/>
      <c r="AS682" s="223"/>
      <c r="AT682" s="223"/>
      <c r="AU682" s="223"/>
      <c r="AV682" s="223"/>
      <c r="AW682" s="223"/>
      <c r="AX682" s="223"/>
      <c r="AY682" s="223"/>
      <c r="AZ682" s="223"/>
      <c r="BA682" s="223"/>
      <c r="BB682" s="223"/>
      <c r="BC682" s="223"/>
      <c r="BD682" s="223"/>
      <c r="BE682" s="223"/>
      <c r="BF682" s="223"/>
      <c r="BG682" s="223"/>
      <c r="BH682" s="223"/>
      <c r="BI682" s="223"/>
      <c r="BJ682" s="223"/>
      <c r="BK682" s="223"/>
      <c r="BL682" s="223"/>
      <c r="BM682" s="226"/>
    </row>
    <row r="683" spans="1:65">
      <c r="A683" s="29"/>
      <c r="B683" s="20" t="s">
        <v>271</v>
      </c>
      <c r="C683" s="12"/>
      <c r="D683" s="227">
        <v>68.416666666666671</v>
      </c>
      <c r="E683" s="227">
        <v>100</v>
      </c>
      <c r="F683" s="227">
        <v>68</v>
      </c>
      <c r="G683" s="227">
        <v>100</v>
      </c>
      <c r="H683" s="227">
        <v>70</v>
      </c>
      <c r="I683" s="227">
        <v>100</v>
      </c>
      <c r="J683" s="227">
        <v>67.166666666666671</v>
      </c>
      <c r="K683" s="227">
        <v>100</v>
      </c>
      <c r="L683" s="227">
        <v>54.5</v>
      </c>
      <c r="M683" s="227" t="s">
        <v>647</v>
      </c>
      <c r="N683" s="227">
        <v>71.166666666666671</v>
      </c>
      <c r="O683" s="227">
        <v>68.61666666666666</v>
      </c>
      <c r="P683" s="227">
        <v>85.949999999999989</v>
      </c>
      <c r="Q683" s="227">
        <v>72.247436228454987</v>
      </c>
      <c r="R683" s="227">
        <v>69.833333333333329</v>
      </c>
      <c r="S683" s="227">
        <v>95.666666666666671</v>
      </c>
      <c r="T683" s="222"/>
      <c r="U683" s="223"/>
      <c r="V683" s="223"/>
      <c r="W683" s="223"/>
      <c r="X683" s="223"/>
      <c r="Y683" s="223"/>
      <c r="Z683" s="223"/>
      <c r="AA683" s="223"/>
      <c r="AB683" s="223"/>
      <c r="AC683" s="223"/>
      <c r="AD683" s="223"/>
      <c r="AE683" s="223"/>
      <c r="AF683" s="223"/>
      <c r="AG683" s="223"/>
      <c r="AH683" s="223"/>
      <c r="AI683" s="223"/>
      <c r="AJ683" s="223"/>
      <c r="AK683" s="223"/>
      <c r="AL683" s="223"/>
      <c r="AM683" s="223"/>
      <c r="AN683" s="223"/>
      <c r="AO683" s="223"/>
      <c r="AP683" s="223"/>
      <c r="AQ683" s="223"/>
      <c r="AR683" s="223"/>
      <c r="AS683" s="223"/>
      <c r="AT683" s="223"/>
      <c r="AU683" s="223"/>
      <c r="AV683" s="223"/>
      <c r="AW683" s="223"/>
      <c r="AX683" s="223"/>
      <c r="AY683" s="223"/>
      <c r="AZ683" s="223"/>
      <c r="BA683" s="223"/>
      <c r="BB683" s="223"/>
      <c r="BC683" s="223"/>
      <c r="BD683" s="223"/>
      <c r="BE683" s="223"/>
      <c r="BF683" s="223"/>
      <c r="BG683" s="223"/>
      <c r="BH683" s="223"/>
      <c r="BI683" s="223"/>
      <c r="BJ683" s="223"/>
      <c r="BK683" s="223"/>
      <c r="BL683" s="223"/>
      <c r="BM683" s="226"/>
    </row>
    <row r="684" spans="1:65">
      <c r="A684" s="29"/>
      <c r="B684" s="3" t="s">
        <v>272</v>
      </c>
      <c r="C684" s="28"/>
      <c r="D684" s="225">
        <v>69.050000000000011</v>
      </c>
      <c r="E684" s="225">
        <v>100</v>
      </c>
      <c r="F684" s="225">
        <v>68</v>
      </c>
      <c r="G684" s="225">
        <v>100</v>
      </c>
      <c r="H684" s="225">
        <v>69</v>
      </c>
      <c r="I684" s="225">
        <v>100</v>
      </c>
      <c r="J684" s="225">
        <v>68.5</v>
      </c>
      <c r="K684" s="225">
        <v>100</v>
      </c>
      <c r="L684" s="225">
        <v>54.5</v>
      </c>
      <c r="M684" s="225" t="s">
        <v>647</v>
      </c>
      <c r="N684" s="225">
        <v>71</v>
      </c>
      <c r="O684" s="225">
        <v>68.5</v>
      </c>
      <c r="P684" s="225">
        <v>88.75</v>
      </c>
      <c r="Q684" s="225">
        <v>72.437892001540945</v>
      </c>
      <c r="R684" s="225">
        <v>70</v>
      </c>
      <c r="S684" s="225">
        <v>85</v>
      </c>
      <c r="T684" s="222"/>
      <c r="U684" s="223"/>
      <c r="V684" s="223"/>
      <c r="W684" s="223"/>
      <c r="X684" s="223"/>
      <c r="Y684" s="223"/>
      <c r="Z684" s="223"/>
      <c r="AA684" s="223"/>
      <c r="AB684" s="223"/>
      <c r="AC684" s="223"/>
      <c r="AD684" s="223"/>
      <c r="AE684" s="223"/>
      <c r="AF684" s="223"/>
      <c r="AG684" s="223"/>
      <c r="AH684" s="223"/>
      <c r="AI684" s="223"/>
      <c r="AJ684" s="223"/>
      <c r="AK684" s="223"/>
      <c r="AL684" s="223"/>
      <c r="AM684" s="223"/>
      <c r="AN684" s="223"/>
      <c r="AO684" s="223"/>
      <c r="AP684" s="223"/>
      <c r="AQ684" s="223"/>
      <c r="AR684" s="223"/>
      <c r="AS684" s="223"/>
      <c r="AT684" s="223"/>
      <c r="AU684" s="223"/>
      <c r="AV684" s="223"/>
      <c r="AW684" s="223"/>
      <c r="AX684" s="223"/>
      <c r="AY684" s="223"/>
      <c r="AZ684" s="223"/>
      <c r="BA684" s="223"/>
      <c r="BB684" s="223"/>
      <c r="BC684" s="223"/>
      <c r="BD684" s="223"/>
      <c r="BE684" s="223"/>
      <c r="BF684" s="223"/>
      <c r="BG684" s="223"/>
      <c r="BH684" s="223"/>
      <c r="BI684" s="223"/>
      <c r="BJ684" s="223"/>
      <c r="BK684" s="223"/>
      <c r="BL684" s="223"/>
      <c r="BM684" s="226"/>
    </row>
    <row r="685" spans="1:65">
      <c r="A685" s="29"/>
      <c r="B685" s="3" t="s">
        <v>273</v>
      </c>
      <c r="C685" s="28"/>
      <c r="D685" s="216">
        <v>1.8935856639367203</v>
      </c>
      <c r="E685" s="216">
        <v>0</v>
      </c>
      <c r="F685" s="216">
        <v>0.89442719099991586</v>
      </c>
      <c r="G685" s="216">
        <v>0</v>
      </c>
      <c r="H685" s="216">
        <v>4.1952353926806065</v>
      </c>
      <c r="I685" s="216">
        <v>0</v>
      </c>
      <c r="J685" s="216">
        <v>3.3115957885386109</v>
      </c>
      <c r="K685" s="216">
        <v>0</v>
      </c>
      <c r="L685" s="216">
        <v>9.354143466934854</v>
      </c>
      <c r="M685" s="216" t="s">
        <v>647</v>
      </c>
      <c r="N685" s="216">
        <v>0.40824829046386302</v>
      </c>
      <c r="O685" s="216">
        <v>0.92394083504662861</v>
      </c>
      <c r="P685" s="216">
        <v>8.1468398781367988</v>
      </c>
      <c r="Q685" s="216">
        <v>0.97675312815472815</v>
      </c>
      <c r="R685" s="216">
        <v>1.602081978759722</v>
      </c>
      <c r="S685" s="216">
        <v>22.809354806014728</v>
      </c>
      <c r="T685" s="212"/>
      <c r="U685" s="213"/>
      <c r="V685" s="213"/>
      <c r="W685" s="213"/>
      <c r="X685" s="213"/>
      <c r="Y685" s="213"/>
      <c r="Z685" s="213"/>
      <c r="AA685" s="213"/>
      <c r="AB685" s="213"/>
      <c r="AC685" s="213"/>
      <c r="AD685" s="213"/>
      <c r="AE685" s="213"/>
      <c r="AF685" s="213"/>
      <c r="AG685" s="213"/>
      <c r="AH685" s="213"/>
      <c r="AI685" s="213"/>
      <c r="AJ685" s="213"/>
      <c r="AK685" s="213"/>
      <c r="AL685" s="213"/>
      <c r="AM685" s="213"/>
      <c r="AN685" s="213"/>
      <c r="AO685" s="213"/>
      <c r="AP685" s="213"/>
      <c r="AQ685" s="213"/>
      <c r="AR685" s="213"/>
      <c r="AS685" s="213"/>
      <c r="AT685" s="213"/>
      <c r="AU685" s="213"/>
      <c r="AV685" s="213"/>
      <c r="AW685" s="213"/>
      <c r="AX685" s="213"/>
      <c r="AY685" s="213"/>
      <c r="AZ685" s="213"/>
      <c r="BA685" s="213"/>
      <c r="BB685" s="213"/>
      <c r="BC685" s="213"/>
      <c r="BD685" s="213"/>
      <c r="BE685" s="213"/>
      <c r="BF685" s="213"/>
      <c r="BG685" s="213"/>
      <c r="BH685" s="213"/>
      <c r="BI685" s="213"/>
      <c r="BJ685" s="213"/>
      <c r="BK685" s="213"/>
      <c r="BL685" s="213"/>
      <c r="BM685" s="218"/>
    </row>
    <row r="686" spans="1:65">
      <c r="A686" s="29"/>
      <c r="B686" s="3" t="s">
        <v>86</v>
      </c>
      <c r="C686" s="28"/>
      <c r="D686" s="13">
        <v>2.7677256963752304E-2</v>
      </c>
      <c r="E686" s="13">
        <v>0</v>
      </c>
      <c r="F686" s="13">
        <v>1.3153341044116409E-2</v>
      </c>
      <c r="G686" s="13">
        <v>0</v>
      </c>
      <c r="H686" s="13">
        <v>5.9931934181151524E-2</v>
      </c>
      <c r="I686" s="13">
        <v>0</v>
      </c>
      <c r="J686" s="13">
        <v>4.9304155660624474E-2</v>
      </c>
      <c r="K686" s="13">
        <v>0</v>
      </c>
      <c r="L686" s="13">
        <v>0.17163565994375879</v>
      </c>
      <c r="M686" s="13" t="s">
        <v>647</v>
      </c>
      <c r="N686" s="13">
        <v>5.7365099362603695E-3</v>
      </c>
      <c r="O686" s="13">
        <v>1.3465253850570251E-2</v>
      </c>
      <c r="P686" s="13">
        <v>9.4785804283150671E-2</v>
      </c>
      <c r="Q686" s="13">
        <v>1.351955417582042E-2</v>
      </c>
      <c r="R686" s="13">
        <v>2.2941508049065234E-2</v>
      </c>
      <c r="S686" s="13">
        <v>0.23842531156112956</v>
      </c>
      <c r="T686" s="147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53"/>
    </row>
    <row r="687" spans="1:65">
      <c r="A687" s="29"/>
      <c r="B687" s="3" t="s">
        <v>274</v>
      </c>
      <c r="C687" s="28"/>
      <c r="D687" s="13">
        <v>-1.4608228188462302E-2</v>
      </c>
      <c r="E687" s="13">
        <v>0.44028029984633998</v>
      </c>
      <c r="F687" s="13">
        <v>-2.0609396104488753E-2</v>
      </c>
      <c r="G687" s="13">
        <v>0.44028029984633998</v>
      </c>
      <c r="H687" s="13">
        <v>8.1962098924379667E-3</v>
      </c>
      <c r="I687" s="13">
        <v>0.44028029984633998</v>
      </c>
      <c r="J687" s="13">
        <v>-3.2611731936541544E-2</v>
      </c>
      <c r="K687" s="13">
        <v>0.44028029984633998</v>
      </c>
      <c r="L687" s="13">
        <v>-0.21504723658374469</v>
      </c>
      <c r="M687" s="13" t="s">
        <v>647</v>
      </c>
      <c r="N687" s="13">
        <v>2.4999480057312118E-2</v>
      </c>
      <c r="O687" s="13">
        <v>-1.1727667588769752E-2</v>
      </c>
      <c r="P687" s="13">
        <v>0.23792091771792911</v>
      </c>
      <c r="Q687" s="13">
        <v>4.0565591142484703E-2</v>
      </c>
      <c r="R687" s="13">
        <v>5.795742726027342E-3</v>
      </c>
      <c r="S687" s="13">
        <v>0.3778681535196653</v>
      </c>
      <c r="T687" s="147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53"/>
    </row>
    <row r="688" spans="1:65">
      <c r="A688" s="29"/>
      <c r="B688" s="45" t="s">
        <v>275</v>
      </c>
      <c r="C688" s="46"/>
      <c r="D688" s="44">
        <v>0.27</v>
      </c>
      <c r="E688" s="44" t="s">
        <v>276</v>
      </c>
      <c r="F688" s="44">
        <v>0.41</v>
      </c>
      <c r="G688" s="44" t="s">
        <v>276</v>
      </c>
      <c r="H688" s="44">
        <v>0.26</v>
      </c>
      <c r="I688" s="44" t="s">
        <v>276</v>
      </c>
      <c r="J688" s="44">
        <v>0.69</v>
      </c>
      <c r="K688" s="44" t="s">
        <v>276</v>
      </c>
      <c r="L688" s="44">
        <v>4.96</v>
      </c>
      <c r="M688" s="44">
        <v>6.48</v>
      </c>
      <c r="N688" s="44">
        <v>0.65</v>
      </c>
      <c r="O688" s="44">
        <v>0.21</v>
      </c>
      <c r="P688" s="44">
        <v>5.64</v>
      </c>
      <c r="Q688" s="44">
        <v>1.02</v>
      </c>
      <c r="R688" s="44">
        <v>0.21</v>
      </c>
      <c r="S688" s="44">
        <v>8.91</v>
      </c>
      <c r="T688" s="147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3"/>
    </row>
    <row r="689" spans="1:65">
      <c r="B689" s="30" t="s">
        <v>311</v>
      </c>
      <c r="C689" s="20"/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BM689" s="53"/>
    </row>
    <row r="690" spans="1:65">
      <c r="BM690" s="53"/>
    </row>
    <row r="691" spans="1:65" ht="15">
      <c r="B691" s="8" t="s">
        <v>587</v>
      </c>
      <c r="BM691" s="27" t="s">
        <v>66</v>
      </c>
    </row>
    <row r="692" spans="1:65" ht="15">
      <c r="A692" s="24" t="s">
        <v>40</v>
      </c>
      <c r="B692" s="18" t="s">
        <v>118</v>
      </c>
      <c r="C692" s="15" t="s">
        <v>119</v>
      </c>
      <c r="D692" s="16" t="s">
        <v>244</v>
      </c>
      <c r="E692" s="17" t="s">
        <v>244</v>
      </c>
      <c r="F692" s="17" t="s">
        <v>244</v>
      </c>
      <c r="G692" s="17" t="s">
        <v>244</v>
      </c>
      <c r="H692" s="17" t="s">
        <v>244</v>
      </c>
      <c r="I692" s="17" t="s">
        <v>244</v>
      </c>
      <c r="J692" s="17" t="s">
        <v>244</v>
      </c>
      <c r="K692" s="17" t="s">
        <v>244</v>
      </c>
      <c r="L692" s="17" t="s">
        <v>244</v>
      </c>
      <c r="M692" s="17" t="s">
        <v>244</v>
      </c>
      <c r="N692" s="17" t="s">
        <v>244</v>
      </c>
      <c r="O692" s="17" t="s">
        <v>244</v>
      </c>
      <c r="P692" s="147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7">
        <v>1</v>
      </c>
    </row>
    <row r="693" spans="1:65">
      <c r="A693" s="29"/>
      <c r="B693" s="19" t="s">
        <v>245</v>
      </c>
      <c r="C693" s="9" t="s">
        <v>245</v>
      </c>
      <c r="D693" s="145" t="s">
        <v>247</v>
      </c>
      <c r="E693" s="146" t="s">
        <v>287</v>
      </c>
      <c r="F693" s="146" t="s">
        <v>251</v>
      </c>
      <c r="G693" s="146" t="s">
        <v>252</v>
      </c>
      <c r="H693" s="146" t="s">
        <v>254</v>
      </c>
      <c r="I693" s="146" t="s">
        <v>256</v>
      </c>
      <c r="J693" s="146" t="s">
        <v>257</v>
      </c>
      <c r="K693" s="146" t="s">
        <v>260</v>
      </c>
      <c r="L693" s="146" t="s">
        <v>261</v>
      </c>
      <c r="M693" s="146" t="s">
        <v>262</v>
      </c>
      <c r="N693" s="146" t="s">
        <v>263</v>
      </c>
      <c r="O693" s="146" t="s">
        <v>290</v>
      </c>
      <c r="P693" s="147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7" t="s">
        <v>3</v>
      </c>
    </row>
    <row r="694" spans="1:65">
      <c r="A694" s="29"/>
      <c r="B694" s="19"/>
      <c r="C694" s="9"/>
      <c r="D694" s="10" t="s">
        <v>303</v>
      </c>
      <c r="E694" s="11" t="s">
        <v>103</v>
      </c>
      <c r="F694" s="11" t="s">
        <v>103</v>
      </c>
      <c r="G694" s="11" t="s">
        <v>99</v>
      </c>
      <c r="H694" s="11" t="s">
        <v>103</v>
      </c>
      <c r="I694" s="11" t="s">
        <v>303</v>
      </c>
      <c r="J694" s="11" t="s">
        <v>103</v>
      </c>
      <c r="K694" s="11" t="s">
        <v>103</v>
      </c>
      <c r="L694" s="11" t="s">
        <v>303</v>
      </c>
      <c r="M694" s="11" t="s">
        <v>100</v>
      </c>
      <c r="N694" s="11" t="s">
        <v>99</v>
      </c>
      <c r="O694" s="11" t="s">
        <v>303</v>
      </c>
      <c r="P694" s="147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7">
        <v>2</v>
      </c>
    </row>
    <row r="695" spans="1:65">
      <c r="A695" s="29"/>
      <c r="B695" s="19"/>
      <c r="C695" s="9"/>
      <c r="D695" s="25"/>
      <c r="E695" s="25"/>
      <c r="F695" s="25"/>
      <c r="G695" s="25"/>
      <c r="H695" s="25"/>
      <c r="I695" s="25"/>
      <c r="J695" s="25"/>
      <c r="K695" s="25"/>
      <c r="L695" s="25"/>
      <c r="M695" s="25"/>
      <c r="N695" s="25"/>
      <c r="O695" s="25"/>
      <c r="P695" s="147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7">
        <v>3</v>
      </c>
    </row>
    <row r="696" spans="1:65">
      <c r="A696" s="29"/>
      <c r="B696" s="18">
        <v>1</v>
      </c>
      <c r="C696" s="14">
        <v>1</v>
      </c>
      <c r="D696" s="21">
        <v>5.3</v>
      </c>
      <c r="E696" s="141">
        <v>7</v>
      </c>
      <c r="F696" s="141">
        <v>6.3867370569605457</v>
      </c>
      <c r="G696" s="21">
        <v>6.08</v>
      </c>
      <c r="H696" s="21">
        <v>5.19</v>
      </c>
      <c r="I696" s="21">
        <v>5.45</v>
      </c>
      <c r="J696" s="21">
        <v>5.27</v>
      </c>
      <c r="K696" s="21">
        <v>5.73</v>
      </c>
      <c r="L696" s="21">
        <v>5.5</v>
      </c>
      <c r="M696" s="21">
        <v>6.15989105374004</v>
      </c>
      <c r="N696" s="141">
        <v>6.48</v>
      </c>
      <c r="O696" s="21">
        <v>5.5</v>
      </c>
      <c r="P696" s="147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7">
        <v>1</v>
      </c>
    </row>
    <row r="697" spans="1:65">
      <c r="A697" s="29"/>
      <c r="B697" s="19">
        <v>1</v>
      </c>
      <c r="C697" s="9">
        <v>2</v>
      </c>
      <c r="D697" s="11">
        <v>5.3</v>
      </c>
      <c r="E697" s="142">
        <v>6</v>
      </c>
      <c r="F697" s="142">
        <v>6.3929453507195522</v>
      </c>
      <c r="G697" s="11">
        <v>5.81</v>
      </c>
      <c r="H697" s="11">
        <v>5.33</v>
      </c>
      <c r="I697" s="11">
        <v>5.23</v>
      </c>
      <c r="J697" s="11">
        <v>5.33</v>
      </c>
      <c r="K697" s="11">
        <v>5.76</v>
      </c>
      <c r="L697" s="11">
        <v>5.53</v>
      </c>
      <c r="M697" s="11">
        <v>5.874722807395826</v>
      </c>
      <c r="N697" s="142">
        <v>6.36</v>
      </c>
      <c r="O697" s="11">
        <v>5.49</v>
      </c>
      <c r="P697" s="147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7" t="e">
        <v>#N/A</v>
      </c>
    </row>
    <row r="698" spans="1:65">
      <c r="A698" s="29"/>
      <c r="B698" s="19">
        <v>1</v>
      </c>
      <c r="C698" s="9">
        <v>3</v>
      </c>
      <c r="D698" s="11">
        <v>5.2</v>
      </c>
      <c r="E698" s="142">
        <v>7</v>
      </c>
      <c r="F698" s="142">
        <v>6.4392767161037865</v>
      </c>
      <c r="G698" s="11">
        <v>5.53</v>
      </c>
      <c r="H698" s="11">
        <v>5.24</v>
      </c>
      <c r="I698" s="11">
        <v>5.39</v>
      </c>
      <c r="J698" s="11">
        <v>5.21</v>
      </c>
      <c r="K698" s="11">
        <v>5.68</v>
      </c>
      <c r="L698" s="11">
        <v>5.54</v>
      </c>
      <c r="M698" s="11">
        <v>5.9754857338571332</v>
      </c>
      <c r="N698" s="142">
        <v>6.7</v>
      </c>
      <c r="O698" s="11">
        <v>5.38</v>
      </c>
      <c r="P698" s="147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7">
        <v>16</v>
      </c>
    </row>
    <row r="699" spans="1:65">
      <c r="A699" s="29"/>
      <c r="B699" s="19">
        <v>1</v>
      </c>
      <c r="C699" s="9">
        <v>4</v>
      </c>
      <c r="D699" s="11">
        <v>5.3</v>
      </c>
      <c r="E699" s="142">
        <v>6</v>
      </c>
      <c r="F699" s="142">
        <v>6.4854411602800583</v>
      </c>
      <c r="G699" s="11">
        <v>6.08</v>
      </c>
      <c r="H699" s="11">
        <v>5.15</v>
      </c>
      <c r="I699" s="11">
        <v>5.34</v>
      </c>
      <c r="J699" s="11">
        <v>5.41</v>
      </c>
      <c r="K699" s="11">
        <v>5.64</v>
      </c>
      <c r="L699" s="11">
        <v>5.6</v>
      </c>
      <c r="M699" s="11">
        <v>5.877721186683277</v>
      </c>
      <c r="N699" s="142">
        <v>6.36</v>
      </c>
      <c r="O699" s="11">
        <v>5.29</v>
      </c>
      <c r="P699" s="147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7">
        <v>5.5031318222590029</v>
      </c>
    </row>
    <row r="700" spans="1:65">
      <c r="A700" s="29"/>
      <c r="B700" s="19">
        <v>1</v>
      </c>
      <c r="C700" s="9">
        <v>5</v>
      </c>
      <c r="D700" s="11">
        <v>5.3</v>
      </c>
      <c r="E700" s="142">
        <v>6</v>
      </c>
      <c r="F700" s="142">
        <v>6.3555606252577173</v>
      </c>
      <c r="G700" s="11">
        <v>5.49</v>
      </c>
      <c r="H700" s="11">
        <v>5.15</v>
      </c>
      <c r="I700" s="11">
        <v>5.37</v>
      </c>
      <c r="J700" s="11">
        <v>5.44</v>
      </c>
      <c r="K700" s="11">
        <v>5.7</v>
      </c>
      <c r="L700" s="11">
        <v>5.6</v>
      </c>
      <c r="M700" s="11">
        <v>6.1673654179162574</v>
      </c>
      <c r="N700" s="142">
        <v>6.3</v>
      </c>
      <c r="O700" s="11">
        <v>5.42</v>
      </c>
      <c r="P700" s="147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7">
        <v>109</v>
      </c>
    </row>
    <row r="701" spans="1:65">
      <c r="A701" s="29"/>
      <c r="B701" s="19">
        <v>1</v>
      </c>
      <c r="C701" s="9">
        <v>6</v>
      </c>
      <c r="D701" s="11">
        <v>5.2</v>
      </c>
      <c r="E701" s="142">
        <v>6</v>
      </c>
      <c r="F701" s="142">
        <v>6.4357108936076823</v>
      </c>
      <c r="G701" s="11">
        <v>4.97</v>
      </c>
      <c r="H701" s="11">
        <v>5.19</v>
      </c>
      <c r="I701" s="11">
        <v>5.48</v>
      </c>
      <c r="J701" s="11">
        <v>5.45</v>
      </c>
      <c r="K701" s="11">
        <v>5.6</v>
      </c>
      <c r="L701" s="11">
        <v>5.56</v>
      </c>
      <c r="M701" s="11">
        <v>5.9439322023936034</v>
      </c>
      <c r="N701" s="142">
        <v>6.07</v>
      </c>
      <c r="O701" s="11">
        <v>5.47</v>
      </c>
      <c r="P701" s="147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3"/>
    </row>
    <row r="702" spans="1:65">
      <c r="A702" s="29"/>
      <c r="B702" s="20" t="s">
        <v>271</v>
      </c>
      <c r="C702" s="12"/>
      <c r="D702" s="22">
        <v>5.2666666666666666</v>
      </c>
      <c r="E702" s="22">
        <v>6.333333333333333</v>
      </c>
      <c r="F702" s="22">
        <v>6.4159453004882243</v>
      </c>
      <c r="G702" s="22">
        <v>5.66</v>
      </c>
      <c r="H702" s="22">
        <v>5.2083333333333339</v>
      </c>
      <c r="I702" s="22">
        <v>5.3766666666666678</v>
      </c>
      <c r="J702" s="22">
        <v>5.3516666666666666</v>
      </c>
      <c r="K702" s="22">
        <v>5.6849999999999996</v>
      </c>
      <c r="L702" s="22">
        <v>5.5550000000000006</v>
      </c>
      <c r="M702" s="22">
        <v>5.9998530669976899</v>
      </c>
      <c r="N702" s="22">
        <v>6.378333333333333</v>
      </c>
      <c r="O702" s="22">
        <v>5.4249999999999998</v>
      </c>
      <c r="P702" s="147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53"/>
    </row>
    <row r="703" spans="1:65">
      <c r="A703" s="29"/>
      <c r="B703" s="3" t="s">
        <v>272</v>
      </c>
      <c r="C703" s="28"/>
      <c r="D703" s="11">
        <v>5.3</v>
      </c>
      <c r="E703" s="11">
        <v>6</v>
      </c>
      <c r="F703" s="11">
        <v>6.4143281221636173</v>
      </c>
      <c r="G703" s="11">
        <v>5.67</v>
      </c>
      <c r="H703" s="11">
        <v>5.19</v>
      </c>
      <c r="I703" s="11">
        <v>5.38</v>
      </c>
      <c r="J703" s="11">
        <v>5.37</v>
      </c>
      <c r="K703" s="11">
        <v>5.6899999999999995</v>
      </c>
      <c r="L703" s="11">
        <v>5.55</v>
      </c>
      <c r="M703" s="11">
        <v>5.9597089681253683</v>
      </c>
      <c r="N703" s="11">
        <v>6.36</v>
      </c>
      <c r="O703" s="11">
        <v>5.4450000000000003</v>
      </c>
      <c r="P703" s="147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53"/>
    </row>
    <row r="704" spans="1:65">
      <c r="A704" s="29"/>
      <c r="B704" s="3" t="s">
        <v>273</v>
      </c>
      <c r="C704" s="28"/>
      <c r="D704" s="23">
        <v>5.1639777949432045E-2</v>
      </c>
      <c r="E704" s="23">
        <v>0.51639777949432231</v>
      </c>
      <c r="F704" s="23">
        <v>4.6461029554291523E-2</v>
      </c>
      <c r="G704" s="23">
        <v>0.42360358827564248</v>
      </c>
      <c r="H704" s="23">
        <v>6.8239773348587926E-2</v>
      </c>
      <c r="I704" s="23">
        <v>8.846845012017937E-2</v>
      </c>
      <c r="J704" s="23">
        <v>9.8064604555704538E-2</v>
      </c>
      <c r="K704" s="23">
        <v>5.8566201857385466E-2</v>
      </c>
      <c r="L704" s="23">
        <v>3.9874804074753571E-2</v>
      </c>
      <c r="M704" s="23">
        <v>0.13264029025181245</v>
      </c>
      <c r="N704" s="23">
        <v>0.20769368470578653</v>
      </c>
      <c r="O704" s="23">
        <v>8.0187280786917822E-2</v>
      </c>
      <c r="P704" s="230"/>
      <c r="Q704" s="231"/>
      <c r="R704" s="231"/>
      <c r="S704" s="231"/>
      <c r="T704" s="231"/>
      <c r="U704" s="231"/>
      <c r="V704" s="231"/>
      <c r="W704" s="231"/>
      <c r="X704" s="231"/>
      <c r="Y704" s="231"/>
      <c r="Z704" s="231"/>
      <c r="AA704" s="231"/>
      <c r="AB704" s="231"/>
      <c r="AC704" s="231"/>
      <c r="AD704" s="231"/>
      <c r="AE704" s="231"/>
      <c r="AF704" s="231"/>
      <c r="AG704" s="231"/>
      <c r="AH704" s="231"/>
      <c r="AI704" s="231"/>
      <c r="AJ704" s="231"/>
      <c r="AK704" s="231"/>
      <c r="AL704" s="231"/>
      <c r="AM704" s="231"/>
      <c r="AN704" s="231"/>
      <c r="AO704" s="231"/>
      <c r="AP704" s="231"/>
      <c r="AQ704" s="231"/>
      <c r="AR704" s="231"/>
      <c r="AS704" s="231"/>
      <c r="AT704" s="231"/>
      <c r="AU704" s="231"/>
      <c r="AV704" s="231"/>
      <c r="AW704" s="231"/>
      <c r="AX704" s="231"/>
      <c r="AY704" s="231"/>
      <c r="AZ704" s="231"/>
      <c r="BA704" s="231"/>
      <c r="BB704" s="231"/>
      <c r="BC704" s="231"/>
      <c r="BD704" s="231"/>
      <c r="BE704" s="231"/>
      <c r="BF704" s="231"/>
      <c r="BG704" s="231"/>
      <c r="BH704" s="231"/>
      <c r="BI704" s="231"/>
      <c r="BJ704" s="231"/>
      <c r="BK704" s="231"/>
      <c r="BL704" s="231"/>
      <c r="BM704" s="54"/>
    </row>
    <row r="705" spans="1:65">
      <c r="A705" s="29"/>
      <c r="B705" s="3" t="s">
        <v>86</v>
      </c>
      <c r="C705" s="28"/>
      <c r="D705" s="13">
        <v>9.8050211296389963E-3</v>
      </c>
      <c r="E705" s="13">
        <v>8.1536491499103525E-2</v>
      </c>
      <c r="F705" s="13">
        <v>7.2414940243889E-3</v>
      </c>
      <c r="G705" s="13">
        <v>7.4841623370254851E-2</v>
      </c>
      <c r="H705" s="13">
        <v>1.310203648292888E-2</v>
      </c>
      <c r="I705" s="13">
        <v>1.6454144473684939E-2</v>
      </c>
      <c r="J705" s="13">
        <v>1.8324124177335012E-2</v>
      </c>
      <c r="K705" s="13">
        <v>1.0301882472715122E-2</v>
      </c>
      <c r="L705" s="13">
        <v>7.1781825517108133E-3</v>
      </c>
      <c r="M705" s="13">
        <v>2.2107256422895252E-2</v>
      </c>
      <c r="N705" s="13">
        <v>3.2562375443812887E-2</v>
      </c>
      <c r="O705" s="13">
        <v>1.4781065582841995E-2</v>
      </c>
      <c r="P705" s="147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3"/>
    </row>
    <row r="706" spans="1:65">
      <c r="A706" s="29"/>
      <c r="B706" s="3" t="s">
        <v>274</v>
      </c>
      <c r="C706" s="28"/>
      <c r="D706" s="13">
        <v>-4.2969197037200701E-2</v>
      </c>
      <c r="E706" s="13">
        <v>0.15085982634767015</v>
      </c>
      <c r="F706" s="13">
        <v>0.1658716359541097</v>
      </c>
      <c r="G706" s="13">
        <v>2.850525533597037E-2</v>
      </c>
      <c r="H706" s="13">
        <v>-5.3569221753560714E-2</v>
      </c>
      <c r="I706" s="13">
        <v>-2.2980579000635659E-2</v>
      </c>
      <c r="J706" s="13">
        <v>-2.752344673621876E-2</v>
      </c>
      <c r="K706" s="13">
        <v>3.3048123071553359E-2</v>
      </c>
      <c r="L706" s="13">
        <v>9.4252108465222584E-3</v>
      </c>
      <c r="M706" s="13">
        <v>9.0261556652078578E-2</v>
      </c>
      <c r="N706" s="13">
        <v>0.1590369882717193</v>
      </c>
      <c r="O706" s="13">
        <v>-1.4197701378508953E-2</v>
      </c>
      <c r="P706" s="147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3"/>
    </row>
    <row r="707" spans="1:65">
      <c r="A707" s="29"/>
      <c r="B707" s="45" t="s">
        <v>275</v>
      </c>
      <c r="C707" s="46"/>
      <c r="D707" s="44">
        <v>0.96</v>
      </c>
      <c r="E707" s="44" t="s">
        <v>276</v>
      </c>
      <c r="F707" s="44">
        <v>2.86</v>
      </c>
      <c r="G707" s="44">
        <v>0.35</v>
      </c>
      <c r="H707" s="44">
        <v>1.1499999999999999</v>
      </c>
      <c r="I707" s="44">
        <v>0.59</v>
      </c>
      <c r="J707" s="44">
        <v>0.67</v>
      </c>
      <c r="K707" s="44">
        <v>0.43</v>
      </c>
      <c r="L707" s="44">
        <v>0</v>
      </c>
      <c r="M707" s="44">
        <v>1.48</v>
      </c>
      <c r="N707" s="44">
        <v>2.73</v>
      </c>
      <c r="O707" s="44">
        <v>0.43</v>
      </c>
      <c r="P707" s="147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3"/>
    </row>
    <row r="708" spans="1:65">
      <c r="B708" s="30" t="s">
        <v>308</v>
      </c>
      <c r="C708" s="20"/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BM708" s="53"/>
    </row>
    <row r="709" spans="1:65">
      <c r="BM709" s="53"/>
    </row>
    <row r="710" spans="1:65" ht="15">
      <c r="B710" s="8" t="s">
        <v>588</v>
      </c>
      <c r="BM710" s="27" t="s">
        <v>66</v>
      </c>
    </row>
    <row r="711" spans="1:65" ht="15">
      <c r="A711" s="24" t="s">
        <v>43</v>
      </c>
      <c r="B711" s="18" t="s">
        <v>118</v>
      </c>
      <c r="C711" s="15" t="s">
        <v>119</v>
      </c>
      <c r="D711" s="16" t="s">
        <v>244</v>
      </c>
      <c r="E711" s="17" t="s">
        <v>244</v>
      </c>
      <c r="F711" s="17" t="s">
        <v>244</v>
      </c>
      <c r="G711" s="17" t="s">
        <v>244</v>
      </c>
      <c r="H711" s="17" t="s">
        <v>244</v>
      </c>
      <c r="I711" s="17" t="s">
        <v>244</v>
      </c>
      <c r="J711" s="17" t="s">
        <v>244</v>
      </c>
      <c r="K711" s="17" t="s">
        <v>244</v>
      </c>
      <c r="L711" s="17" t="s">
        <v>244</v>
      </c>
      <c r="M711" s="17" t="s">
        <v>244</v>
      </c>
      <c r="N711" s="17" t="s">
        <v>244</v>
      </c>
      <c r="O711" s="147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7">
        <v>1</v>
      </c>
    </row>
    <row r="712" spans="1:65">
      <c r="A712" s="29"/>
      <c r="B712" s="19" t="s">
        <v>245</v>
      </c>
      <c r="C712" s="9" t="s">
        <v>245</v>
      </c>
      <c r="D712" s="145" t="s">
        <v>247</v>
      </c>
      <c r="E712" s="146" t="s">
        <v>249</v>
      </c>
      <c r="F712" s="146" t="s">
        <v>251</v>
      </c>
      <c r="G712" s="146" t="s">
        <v>254</v>
      </c>
      <c r="H712" s="146" t="s">
        <v>257</v>
      </c>
      <c r="I712" s="146" t="s">
        <v>260</v>
      </c>
      <c r="J712" s="146" t="s">
        <v>261</v>
      </c>
      <c r="K712" s="146" t="s">
        <v>262</v>
      </c>
      <c r="L712" s="146" t="s">
        <v>263</v>
      </c>
      <c r="M712" s="146" t="s">
        <v>288</v>
      </c>
      <c r="N712" s="146" t="s">
        <v>290</v>
      </c>
      <c r="O712" s="147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7" t="s">
        <v>3</v>
      </c>
    </row>
    <row r="713" spans="1:65">
      <c r="A713" s="29"/>
      <c r="B713" s="19"/>
      <c r="C713" s="9"/>
      <c r="D713" s="10" t="s">
        <v>303</v>
      </c>
      <c r="E713" s="11" t="s">
        <v>103</v>
      </c>
      <c r="F713" s="11" t="s">
        <v>103</v>
      </c>
      <c r="G713" s="11" t="s">
        <v>103</v>
      </c>
      <c r="H713" s="11" t="s">
        <v>104</v>
      </c>
      <c r="I713" s="11" t="s">
        <v>103</v>
      </c>
      <c r="J713" s="11" t="s">
        <v>303</v>
      </c>
      <c r="K713" s="11" t="s">
        <v>100</v>
      </c>
      <c r="L713" s="11" t="s">
        <v>99</v>
      </c>
      <c r="M713" s="11" t="s">
        <v>103</v>
      </c>
      <c r="N713" s="11" t="s">
        <v>303</v>
      </c>
      <c r="O713" s="147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7">
        <v>0</v>
      </c>
    </row>
    <row r="714" spans="1:65">
      <c r="A714" s="29"/>
      <c r="B714" s="19"/>
      <c r="C714" s="9"/>
      <c r="D714" s="25"/>
      <c r="E714" s="25"/>
      <c r="F714" s="25"/>
      <c r="G714" s="25"/>
      <c r="H714" s="25"/>
      <c r="I714" s="25"/>
      <c r="J714" s="25"/>
      <c r="K714" s="25"/>
      <c r="L714" s="25"/>
      <c r="M714" s="25"/>
      <c r="N714" s="25"/>
      <c r="O714" s="147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7">
        <v>1</v>
      </c>
    </row>
    <row r="715" spans="1:65">
      <c r="A715" s="29"/>
      <c r="B715" s="18">
        <v>1</v>
      </c>
      <c r="C715" s="14">
        <v>1</v>
      </c>
      <c r="D715" s="221">
        <v>81.3</v>
      </c>
      <c r="E715" s="221">
        <v>89.5</v>
      </c>
      <c r="F715" s="221">
        <v>91.357990000000001</v>
      </c>
      <c r="G715" s="237">
        <v>78</v>
      </c>
      <c r="H715" s="221">
        <v>88</v>
      </c>
      <c r="I715" s="221">
        <v>88.2</v>
      </c>
      <c r="J715" s="221">
        <v>88.2</v>
      </c>
      <c r="K715" s="221">
        <v>92.719367174605168</v>
      </c>
      <c r="L715" s="221">
        <v>93.1</v>
      </c>
      <c r="M715" s="221">
        <v>93.728899005960528</v>
      </c>
      <c r="N715" s="221">
        <v>82</v>
      </c>
      <c r="O715" s="222"/>
      <c r="P715" s="223"/>
      <c r="Q715" s="223"/>
      <c r="R715" s="223"/>
      <c r="S715" s="223"/>
      <c r="T715" s="223"/>
      <c r="U715" s="223"/>
      <c r="V715" s="223"/>
      <c r="W715" s="223"/>
      <c r="X715" s="223"/>
      <c r="Y715" s="223"/>
      <c r="Z715" s="223"/>
      <c r="AA715" s="223"/>
      <c r="AB715" s="223"/>
      <c r="AC715" s="223"/>
      <c r="AD715" s="223"/>
      <c r="AE715" s="223"/>
      <c r="AF715" s="223"/>
      <c r="AG715" s="223"/>
      <c r="AH715" s="223"/>
      <c r="AI715" s="223"/>
      <c r="AJ715" s="223"/>
      <c r="AK715" s="223"/>
      <c r="AL715" s="223"/>
      <c r="AM715" s="223"/>
      <c r="AN715" s="223"/>
      <c r="AO715" s="223"/>
      <c r="AP715" s="223"/>
      <c r="AQ715" s="223"/>
      <c r="AR715" s="223"/>
      <c r="AS715" s="223"/>
      <c r="AT715" s="223"/>
      <c r="AU715" s="223"/>
      <c r="AV715" s="223"/>
      <c r="AW715" s="223"/>
      <c r="AX715" s="223"/>
      <c r="AY715" s="223"/>
      <c r="AZ715" s="223"/>
      <c r="BA715" s="223"/>
      <c r="BB715" s="223"/>
      <c r="BC715" s="223"/>
      <c r="BD715" s="223"/>
      <c r="BE715" s="223"/>
      <c r="BF715" s="223"/>
      <c r="BG715" s="223"/>
      <c r="BH715" s="223"/>
      <c r="BI715" s="223"/>
      <c r="BJ715" s="223"/>
      <c r="BK715" s="223"/>
      <c r="BL715" s="223"/>
      <c r="BM715" s="224">
        <v>1</v>
      </c>
    </row>
    <row r="716" spans="1:65">
      <c r="A716" s="29"/>
      <c r="B716" s="19">
        <v>1</v>
      </c>
      <c r="C716" s="9">
        <v>2</v>
      </c>
      <c r="D716" s="225">
        <v>80.8</v>
      </c>
      <c r="E716" s="225">
        <v>91.1</v>
      </c>
      <c r="F716" s="225">
        <v>91.380071000000001</v>
      </c>
      <c r="G716" s="238">
        <v>80</v>
      </c>
      <c r="H716" s="225">
        <v>87</v>
      </c>
      <c r="I716" s="225">
        <v>88.3</v>
      </c>
      <c r="J716" s="225">
        <v>89.3</v>
      </c>
      <c r="K716" s="225">
        <v>88.333524673629199</v>
      </c>
      <c r="L716" s="225">
        <v>92.7</v>
      </c>
      <c r="M716" s="225">
        <v>95.005846767521831</v>
      </c>
      <c r="N716" s="225">
        <v>86</v>
      </c>
      <c r="O716" s="222"/>
      <c r="P716" s="223"/>
      <c r="Q716" s="223"/>
      <c r="R716" s="223"/>
      <c r="S716" s="223"/>
      <c r="T716" s="223"/>
      <c r="U716" s="223"/>
      <c r="V716" s="223"/>
      <c r="W716" s="223"/>
      <c r="X716" s="223"/>
      <c r="Y716" s="223"/>
      <c r="Z716" s="223"/>
      <c r="AA716" s="223"/>
      <c r="AB716" s="223"/>
      <c r="AC716" s="223"/>
      <c r="AD716" s="223"/>
      <c r="AE716" s="223"/>
      <c r="AF716" s="223"/>
      <c r="AG716" s="223"/>
      <c r="AH716" s="223"/>
      <c r="AI716" s="223"/>
      <c r="AJ716" s="223"/>
      <c r="AK716" s="223"/>
      <c r="AL716" s="223"/>
      <c r="AM716" s="223"/>
      <c r="AN716" s="223"/>
      <c r="AO716" s="223"/>
      <c r="AP716" s="223"/>
      <c r="AQ716" s="223"/>
      <c r="AR716" s="223"/>
      <c r="AS716" s="223"/>
      <c r="AT716" s="223"/>
      <c r="AU716" s="223"/>
      <c r="AV716" s="223"/>
      <c r="AW716" s="223"/>
      <c r="AX716" s="223"/>
      <c r="AY716" s="223"/>
      <c r="AZ716" s="223"/>
      <c r="BA716" s="223"/>
      <c r="BB716" s="223"/>
      <c r="BC716" s="223"/>
      <c r="BD716" s="223"/>
      <c r="BE716" s="223"/>
      <c r="BF716" s="223"/>
      <c r="BG716" s="223"/>
      <c r="BH716" s="223"/>
      <c r="BI716" s="223"/>
      <c r="BJ716" s="223"/>
      <c r="BK716" s="223"/>
      <c r="BL716" s="223"/>
      <c r="BM716" s="224">
        <v>18</v>
      </c>
    </row>
    <row r="717" spans="1:65">
      <c r="A717" s="29"/>
      <c r="B717" s="19">
        <v>1</v>
      </c>
      <c r="C717" s="9">
        <v>3</v>
      </c>
      <c r="D717" s="239">
        <v>75.400000000000006</v>
      </c>
      <c r="E717" s="225">
        <v>90.8</v>
      </c>
      <c r="F717" s="225">
        <v>91.581783000000001</v>
      </c>
      <c r="G717" s="238">
        <v>78</v>
      </c>
      <c r="H717" s="225">
        <v>87</v>
      </c>
      <c r="I717" s="225">
        <v>88.1</v>
      </c>
      <c r="J717" s="225">
        <v>87.6</v>
      </c>
      <c r="K717" s="225">
        <v>91.604611114007028</v>
      </c>
      <c r="L717" s="225">
        <v>91.8</v>
      </c>
      <c r="M717" s="225">
        <v>92.952380055680536</v>
      </c>
      <c r="N717" s="225">
        <v>82</v>
      </c>
      <c r="O717" s="222"/>
      <c r="P717" s="223"/>
      <c r="Q717" s="223"/>
      <c r="R717" s="223"/>
      <c r="S717" s="223"/>
      <c r="T717" s="223"/>
      <c r="U717" s="223"/>
      <c r="V717" s="223"/>
      <c r="W717" s="223"/>
      <c r="X717" s="223"/>
      <c r="Y717" s="223"/>
      <c r="Z717" s="223"/>
      <c r="AA717" s="223"/>
      <c r="AB717" s="223"/>
      <c r="AC717" s="223"/>
      <c r="AD717" s="223"/>
      <c r="AE717" s="223"/>
      <c r="AF717" s="223"/>
      <c r="AG717" s="223"/>
      <c r="AH717" s="223"/>
      <c r="AI717" s="223"/>
      <c r="AJ717" s="223"/>
      <c r="AK717" s="223"/>
      <c r="AL717" s="223"/>
      <c r="AM717" s="223"/>
      <c r="AN717" s="223"/>
      <c r="AO717" s="223"/>
      <c r="AP717" s="223"/>
      <c r="AQ717" s="223"/>
      <c r="AR717" s="223"/>
      <c r="AS717" s="223"/>
      <c r="AT717" s="223"/>
      <c r="AU717" s="223"/>
      <c r="AV717" s="223"/>
      <c r="AW717" s="223"/>
      <c r="AX717" s="223"/>
      <c r="AY717" s="223"/>
      <c r="AZ717" s="223"/>
      <c r="BA717" s="223"/>
      <c r="BB717" s="223"/>
      <c r="BC717" s="223"/>
      <c r="BD717" s="223"/>
      <c r="BE717" s="223"/>
      <c r="BF717" s="223"/>
      <c r="BG717" s="223"/>
      <c r="BH717" s="223"/>
      <c r="BI717" s="223"/>
      <c r="BJ717" s="223"/>
      <c r="BK717" s="223"/>
      <c r="BL717" s="223"/>
      <c r="BM717" s="224">
        <v>16</v>
      </c>
    </row>
    <row r="718" spans="1:65">
      <c r="A718" s="29"/>
      <c r="B718" s="19">
        <v>1</v>
      </c>
      <c r="C718" s="9">
        <v>4</v>
      </c>
      <c r="D718" s="225">
        <v>80.5</v>
      </c>
      <c r="E718" s="225">
        <v>87.7</v>
      </c>
      <c r="F718" s="225">
        <v>91.395815000000013</v>
      </c>
      <c r="G718" s="238">
        <v>76</v>
      </c>
      <c r="H718" s="225">
        <v>84</v>
      </c>
      <c r="I718" s="225">
        <v>87.6</v>
      </c>
      <c r="J718" s="225">
        <v>90.7</v>
      </c>
      <c r="K718" s="225">
        <v>89.858730099763008</v>
      </c>
      <c r="L718" s="225">
        <v>90.5</v>
      </c>
      <c r="M718" s="225">
        <v>94.033693511314226</v>
      </c>
      <c r="N718" s="225">
        <v>83</v>
      </c>
      <c r="O718" s="222"/>
      <c r="P718" s="223"/>
      <c r="Q718" s="223"/>
      <c r="R718" s="223"/>
      <c r="S718" s="223"/>
      <c r="T718" s="223"/>
      <c r="U718" s="223"/>
      <c r="V718" s="223"/>
      <c r="W718" s="223"/>
      <c r="X718" s="223"/>
      <c r="Y718" s="223"/>
      <c r="Z718" s="223"/>
      <c r="AA718" s="223"/>
      <c r="AB718" s="223"/>
      <c r="AC718" s="223"/>
      <c r="AD718" s="223"/>
      <c r="AE718" s="223"/>
      <c r="AF718" s="223"/>
      <c r="AG718" s="223"/>
      <c r="AH718" s="223"/>
      <c r="AI718" s="223"/>
      <c r="AJ718" s="223"/>
      <c r="AK718" s="223"/>
      <c r="AL718" s="223"/>
      <c r="AM718" s="223"/>
      <c r="AN718" s="223"/>
      <c r="AO718" s="223"/>
      <c r="AP718" s="223"/>
      <c r="AQ718" s="223"/>
      <c r="AR718" s="223"/>
      <c r="AS718" s="223"/>
      <c r="AT718" s="223"/>
      <c r="AU718" s="223"/>
      <c r="AV718" s="223"/>
      <c r="AW718" s="223"/>
      <c r="AX718" s="223"/>
      <c r="AY718" s="223"/>
      <c r="AZ718" s="223"/>
      <c r="BA718" s="223"/>
      <c r="BB718" s="223"/>
      <c r="BC718" s="223"/>
      <c r="BD718" s="223"/>
      <c r="BE718" s="223"/>
      <c r="BF718" s="223"/>
      <c r="BG718" s="223"/>
      <c r="BH718" s="223"/>
      <c r="BI718" s="223"/>
      <c r="BJ718" s="223"/>
      <c r="BK718" s="223"/>
      <c r="BL718" s="223"/>
      <c r="BM718" s="224">
        <v>88.724605272750381</v>
      </c>
    </row>
    <row r="719" spans="1:65">
      <c r="A719" s="29"/>
      <c r="B719" s="19">
        <v>1</v>
      </c>
      <c r="C719" s="9">
        <v>5</v>
      </c>
      <c r="D719" s="225">
        <v>79.900000000000006</v>
      </c>
      <c r="E719" s="225">
        <v>89.8</v>
      </c>
      <c r="F719" s="225">
        <v>91.421109999999999</v>
      </c>
      <c r="G719" s="238">
        <v>76</v>
      </c>
      <c r="H719" s="225">
        <v>88</v>
      </c>
      <c r="I719" s="225">
        <v>88.2</v>
      </c>
      <c r="J719" s="225">
        <v>90.4</v>
      </c>
      <c r="K719" s="225">
        <v>91.619691819078938</v>
      </c>
      <c r="L719" s="225">
        <v>92.2</v>
      </c>
      <c r="M719" s="225">
        <v>93.542867251036952</v>
      </c>
      <c r="N719" s="225">
        <v>82</v>
      </c>
      <c r="O719" s="222"/>
      <c r="P719" s="223"/>
      <c r="Q719" s="223"/>
      <c r="R719" s="223"/>
      <c r="S719" s="223"/>
      <c r="T719" s="223"/>
      <c r="U719" s="223"/>
      <c r="V719" s="223"/>
      <c r="W719" s="223"/>
      <c r="X719" s="223"/>
      <c r="Y719" s="223"/>
      <c r="Z719" s="223"/>
      <c r="AA719" s="223"/>
      <c r="AB719" s="223"/>
      <c r="AC719" s="223"/>
      <c r="AD719" s="223"/>
      <c r="AE719" s="223"/>
      <c r="AF719" s="223"/>
      <c r="AG719" s="223"/>
      <c r="AH719" s="223"/>
      <c r="AI719" s="223"/>
      <c r="AJ719" s="223"/>
      <c r="AK719" s="223"/>
      <c r="AL719" s="223"/>
      <c r="AM719" s="223"/>
      <c r="AN719" s="223"/>
      <c r="AO719" s="223"/>
      <c r="AP719" s="223"/>
      <c r="AQ719" s="223"/>
      <c r="AR719" s="223"/>
      <c r="AS719" s="223"/>
      <c r="AT719" s="223"/>
      <c r="AU719" s="223"/>
      <c r="AV719" s="223"/>
      <c r="AW719" s="223"/>
      <c r="AX719" s="223"/>
      <c r="AY719" s="223"/>
      <c r="AZ719" s="223"/>
      <c r="BA719" s="223"/>
      <c r="BB719" s="223"/>
      <c r="BC719" s="223"/>
      <c r="BD719" s="223"/>
      <c r="BE719" s="223"/>
      <c r="BF719" s="223"/>
      <c r="BG719" s="223"/>
      <c r="BH719" s="223"/>
      <c r="BI719" s="223"/>
      <c r="BJ719" s="223"/>
      <c r="BK719" s="223"/>
      <c r="BL719" s="223"/>
      <c r="BM719" s="224">
        <v>110</v>
      </c>
    </row>
    <row r="720" spans="1:65">
      <c r="A720" s="29"/>
      <c r="B720" s="19">
        <v>1</v>
      </c>
      <c r="C720" s="9">
        <v>6</v>
      </c>
      <c r="D720" s="225">
        <v>80.599999999999994</v>
      </c>
      <c r="E720" s="225">
        <v>90.4</v>
      </c>
      <c r="F720" s="225">
        <v>91.504430999999997</v>
      </c>
      <c r="G720" s="238">
        <v>76</v>
      </c>
      <c r="H720" s="225">
        <v>89</v>
      </c>
      <c r="I720" s="225">
        <v>89.7</v>
      </c>
      <c r="J720" s="225">
        <v>87.3</v>
      </c>
      <c r="K720" s="225">
        <v>89.863940521143817</v>
      </c>
      <c r="L720" s="225">
        <v>96.9</v>
      </c>
      <c r="M720" s="225">
        <v>94.751564371282484</v>
      </c>
      <c r="N720" s="225">
        <v>85</v>
      </c>
      <c r="O720" s="222"/>
      <c r="P720" s="223"/>
      <c r="Q720" s="223"/>
      <c r="R720" s="223"/>
      <c r="S720" s="223"/>
      <c r="T720" s="223"/>
      <c r="U720" s="223"/>
      <c r="V720" s="223"/>
      <c r="W720" s="223"/>
      <c r="X720" s="223"/>
      <c r="Y720" s="223"/>
      <c r="Z720" s="223"/>
      <c r="AA720" s="223"/>
      <c r="AB720" s="223"/>
      <c r="AC720" s="223"/>
      <c r="AD720" s="223"/>
      <c r="AE720" s="223"/>
      <c r="AF720" s="223"/>
      <c r="AG720" s="223"/>
      <c r="AH720" s="223"/>
      <c r="AI720" s="223"/>
      <c r="AJ720" s="223"/>
      <c r="AK720" s="223"/>
      <c r="AL720" s="223"/>
      <c r="AM720" s="223"/>
      <c r="AN720" s="223"/>
      <c r="AO720" s="223"/>
      <c r="AP720" s="223"/>
      <c r="AQ720" s="223"/>
      <c r="AR720" s="223"/>
      <c r="AS720" s="223"/>
      <c r="AT720" s="223"/>
      <c r="AU720" s="223"/>
      <c r="AV720" s="223"/>
      <c r="AW720" s="223"/>
      <c r="AX720" s="223"/>
      <c r="AY720" s="223"/>
      <c r="AZ720" s="223"/>
      <c r="BA720" s="223"/>
      <c r="BB720" s="223"/>
      <c r="BC720" s="223"/>
      <c r="BD720" s="223"/>
      <c r="BE720" s="223"/>
      <c r="BF720" s="223"/>
      <c r="BG720" s="223"/>
      <c r="BH720" s="223"/>
      <c r="BI720" s="223"/>
      <c r="BJ720" s="223"/>
      <c r="BK720" s="223"/>
      <c r="BL720" s="223"/>
      <c r="BM720" s="226"/>
    </row>
    <row r="721" spans="1:65">
      <c r="A721" s="29"/>
      <c r="B721" s="20" t="s">
        <v>271</v>
      </c>
      <c r="C721" s="12"/>
      <c r="D721" s="227">
        <v>79.75</v>
      </c>
      <c r="E721" s="227">
        <v>89.883333333333326</v>
      </c>
      <c r="F721" s="227">
        <v>91.440200000000004</v>
      </c>
      <c r="G721" s="227">
        <v>77.333333333333329</v>
      </c>
      <c r="H721" s="227">
        <v>87.166666666666671</v>
      </c>
      <c r="I721" s="227">
        <v>88.350000000000009</v>
      </c>
      <c r="J721" s="227">
        <v>88.916666666666671</v>
      </c>
      <c r="K721" s="227">
        <v>90.666644233704517</v>
      </c>
      <c r="L721" s="227">
        <v>92.866666666666674</v>
      </c>
      <c r="M721" s="227">
        <v>94.002541827132745</v>
      </c>
      <c r="N721" s="227">
        <v>83.333333333333329</v>
      </c>
      <c r="O721" s="222"/>
      <c r="P721" s="223"/>
      <c r="Q721" s="223"/>
      <c r="R721" s="223"/>
      <c r="S721" s="223"/>
      <c r="T721" s="223"/>
      <c r="U721" s="223"/>
      <c r="V721" s="223"/>
      <c r="W721" s="223"/>
      <c r="X721" s="223"/>
      <c r="Y721" s="223"/>
      <c r="Z721" s="223"/>
      <c r="AA721" s="223"/>
      <c r="AB721" s="223"/>
      <c r="AC721" s="223"/>
      <c r="AD721" s="223"/>
      <c r="AE721" s="223"/>
      <c r="AF721" s="223"/>
      <c r="AG721" s="223"/>
      <c r="AH721" s="223"/>
      <c r="AI721" s="223"/>
      <c r="AJ721" s="223"/>
      <c r="AK721" s="223"/>
      <c r="AL721" s="223"/>
      <c r="AM721" s="223"/>
      <c r="AN721" s="223"/>
      <c r="AO721" s="223"/>
      <c r="AP721" s="223"/>
      <c r="AQ721" s="223"/>
      <c r="AR721" s="223"/>
      <c r="AS721" s="223"/>
      <c r="AT721" s="223"/>
      <c r="AU721" s="223"/>
      <c r="AV721" s="223"/>
      <c r="AW721" s="223"/>
      <c r="AX721" s="223"/>
      <c r="AY721" s="223"/>
      <c r="AZ721" s="223"/>
      <c r="BA721" s="223"/>
      <c r="BB721" s="223"/>
      <c r="BC721" s="223"/>
      <c r="BD721" s="223"/>
      <c r="BE721" s="223"/>
      <c r="BF721" s="223"/>
      <c r="BG721" s="223"/>
      <c r="BH721" s="223"/>
      <c r="BI721" s="223"/>
      <c r="BJ721" s="223"/>
      <c r="BK721" s="223"/>
      <c r="BL721" s="223"/>
      <c r="BM721" s="226"/>
    </row>
    <row r="722" spans="1:65">
      <c r="A722" s="29"/>
      <c r="B722" s="3" t="s">
        <v>272</v>
      </c>
      <c r="C722" s="28"/>
      <c r="D722" s="225">
        <v>80.55</v>
      </c>
      <c r="E722" s="225">
        <v>90.1</v>
      </c>
      <c r="F722" s="225">
        <v>91.408462500000013</v>
      </c>
      <c r="G722" s="225">
        <v>77</v>
      </c>
      <c r="H722" s="225">
        <v>87.5</v>
      </c>
      <c r="I722" s="225">
        <v>88.2</v>
      </c>
      <c r="J722" s="225">
        <v>88.75</v>
      </c>
      <c r="K722" s="225">
        <v>90.734275817575423</v>
      </c>
      <c r="L722" s="225">
        <v>92.45</v>
      </c>
      <c r="M722" s="225">
        <v>93.881296258637377</v>
      </c>
      <c r="N722" s="225">
        <v>82.5</v>
      </c>
      <c r="O722" s="222"/>
      <c r="P722" s="223"/>
      <c r="Q722" s="223"/>
      <c r="R722" s="223"/>
      <c r="S722" s="223"/>
      <c r="T722" s="223"/>
      <c r="U722" s="223"/>
      <c r="V722" s="223"/>
      <c r="W722" s="223"/>
      <c r="X722" s="223"/>
      <c r="Y722" s="223"/>
      <c r="Z722" s="223"/>
      <c r="AA722" s="223"/>
      <c r="AB722" s="223"/>
      <c r="AC722" s="223"/>
      <c r="AD722" s="223"/>
      <c r="AE722" s="223"/>
      <c r="AF722" s="223"/>
      <c r="AG722" s="223"/>
      <c r="AH722" s="223"/>
      <c r="AI722" s="223"/>
      <c r="AJ722" s="223"/>
      <c r="AK722" s="223"/>
      <c r="AL722" s="223"/>
      <c r="AM722" s="223"/>
      <c r="AN722" s="223"/>
      <c r="AO722" s="223"/>
      <c r="AP722" s="223"/>
      <c r="AQ722" s="223"/>
      <c r="AR722" s="223"/>
      <c r="AS722" s="223"/>
      <c r="AT722" s="223"/>
      <c r="AU722" s="223"/>
      <c r="AV722" s="223"/>
      <c r="AW722" s="223"/>
      <c r="AX722" s="223"/>
      <c r="AY722" s="223"/>
      <c r="AZ722" s="223"/>
      <c r="BA722" s="223"/>
      <c r="BB722" s="223"/>
      <c r="BC722" s="223"/>
      <c r="BD722" s="223"/>
      <c r="BE722" s="223"/>
      <c r="BF722" s="223"/>
      <c r="BG722" s="223"/>
      <c r="BH722" s="223"/>
      <c r="BI722" s="223"/>
      <c r="BJ722" s="223"/>
      <c r="BK722" s="223"/>
      <c r="BL722" s="223"/>
      <c r="BM722" s="226"/>
    </row>
    <row r="723" spans="1:65">
      <c r="A723" s="29"/>
      <c r="B723" s="3" t="s">
        <v>273</v>
      </c>
      <c r="C723" s="28"/>
      <c r="D723" s="216">
        <v>2.1787611158637801</v>
      </c>
      <c r="E723" s="216">
        <v>1.2254250963101179</v>
      </c>
      <c r="F723" s="216">
        <v>8.5883414366219296E-2</v>
      </c>
      <c r="G723" s="216">
        <v>1.6329931618554521</v>
      </c>
      <c r="H723" s="216">
        <v>1.7224014243685084</v>
      </c>
      <c r="I723" s="216">
        <v>0.70639932049797693</v>
      </c>
      <c r="J723" s="216">
        <v>1.4414113454065343</v>
      </c>
      <c r="K723" s="216">
        <v>1.5963870721237685</v>
      </c>
      <c r="L723" s="216">
        <v>2.1694853460363994</v>
      </c>
      <c r="M723" s="216">
        <v>0.76910946661559398</v>
      </c>
      <c r="N723" s="216">
        <v>1.7511900715418263</v>
      </c>
      <c r="O723" s="212"/>
      <c r="P723" s="213"/>
      <c r="Q723" s="213"/>
      <c r="R723" s="213"/>
      <c r="S723" s="213"/>
      <c r="T723" s="213"/>
      <c r="U723" s="213"/>
      <c r="V723" s="213"/>
      <c r="W723" s="213"/>
      <c r="X723" s="213"/>
      <c r="Y723" s="213"/>
      <c r="Z723" s="213"/>
      <c r="AA723" s="213"/>
      <c r="AB723" s="213"/>
      <c r="AC723" s="213"/>
      <c r="AD723" s="213"/>
      <c r="AE723" s="213"/>
      <c r="AF723" s="213"/>
      <c r="AG723" s="213"/>
      <c r="AH723" s="213"/>
      <c r="AI723" s="213"/>
      <c r="AJ723" s="213"/>
      <c r="AK723" s="213"/>
      <c r="AL723" s="213"/>
      <c r="AM723" s="213"/>
      <c r="AN723" s="213"/>
      <c r="AO723" s="213"/>
      <c r="AP723" s="213"/>
      <c r="AQ723" s="213"/>
      <c r="AR723" s="213"/>
      <c r="AS723" s="213"/>
      <c r="AT723" s="213"/>
      <c r="AU723" s="213"/>
      <c r="AV723" s="213"/>
      <c r="AW723" s="213"/>
      <c r="AX723" s="213"/>
      <c r="AY723" s="213"/>
      <c r="AZ723" s="213"/>
      <c r="BA723" s="213"/>
      <c r="BB723" s="213"/>
      <c r="BC723" s="213"/>
      <c r="BD723" s="213"/>
      <c r="BE723" s="213"/>
      <c r="BF723" s="213"/>
      <c r="BG723" s="213"/>
      <c r="BH723" s="213"/>
      <c r="BI723" s="213"/>
      <c r="BJ723" s="213"/>
      <c r="BK723" s="213"/>
      <c r="BL723" s="213"/>
      <c r="BM723" s="218"/>
    </row>
    <row r="724" spans="1:65">
      <c r="A724" s="29"/>
      <c r="B724" s="3" t="s">
        <v>86</v>
      </c>
      <c r="C724" s="28"/>
      <c r="D724" s="13">
        <v>2.731988860017279E-2</v>
      </c>
      <c r="E724" s="13">
        <v>1.3633507468682938E-2</v>
      </c>
      <c r="F724" s="13">
        <v>9.3923038626577034E-4</v>
      </c>
      <c r="G724" s="13">
        <v>2.1116290886061883E-2</v>
      </c>
      <c r="H724" s="13">
        <v>1.9759863377076577E-2</v>
      </c>
      <c r="I724" s="13">
        <v>7.9954648613240163E-3</v>
      </c>
      <c r="J724" s="13">
        <v>1.6210811757149401E-2</v>
      </c>
      <c r="K724" s="13">
        <v>1.760721471072518E-2</v>
      </c>
      <c r="L724" s="13">
        <v>2.3361292311949739E-2</v>
      </c>
      <c r="M724" s="13">
        <v>8.1817943607307795E-3</v>
      </c>
      <c r="N724" s="13">
        <v>2.1014280858501915E-2</v>
      </c>
      <c r="O724" s="147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3"/>
    </row>
    <row r="725" spans="1:65">
      <c r="A725" s="29"/>
      <c r="B725" s="3" t="s">
        <v>274</v>
      </c>
      <c r="C725" s="28"/>
      <c r="D725" s="13">
        <v>-0.10115125612744447</v>
      </c>
      <c r="E725" s="13">
        <v>1.3059827733477913E-2</v>
      </c>
      <c r="F725" s="13">
        <v>3.060700826903151E-2</v>
      </c>
      <c r="G725" s="13">
        <v>-0.12838909685085531</v>
      </c>
      <c r="H725" s="13">
        <v>-1.755926218318371E-2</v>
      </c>
      <c r="I725" s="13">
        <v>-4.2221125875825383E-3</v>
      </c>
      <c r="J725" s="13">
        <v>2.1646914441137977E-3</v>
      </c>
      <c r="K725" s="13">
        <v>2.1888392233293974E-2</v>
      </c>
      <c r="L725" s="13">
        <v>4.6684472488585094E-2</v>
      </c>
      <c r="M725" s="13">
        <v>5.9486729055117538E-2</v>
      </c>
      <c r="N725" s="13">
        <v>-6.0764112985835395E-2</v>
      </c>
      <c r="O725" s="147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3"/>
    </row>
    <row r="726" spans="1:65">
      <c r="A726" s="29"/>
      <c r="B726" s="45" t="s">
        <v>275</v>
      </c>
      <c r="C726" s="46"/>
      <c r="D726" s="44">
        <v>2.4500000000000002</v>
      </c>
      <c r="E726" s="44">
        <v>0.26</v>
      </c>
      <c r="F726" s="44">
        <v>0.67</v>
      </c>
      <c r="G726" s="44">
        <v>3.1</v>
      </c>
      <c r="H726" s="44">
        <v>0.47</v>
      </c>
      <c r="I726" s="44">
        <v>0.15</v>
      </c>
      <c r="J726" s="44">
        <v>0</v>
      </c>
      <c r="K726" s="44">
        <v>0.47</v>
      </c>
      <c r="L726" s="44">
        <v>1.06</v>
      </c>
      <c r="M726" s="44">
        <v>1.36</v>
      </c>
      <c r="N726" s="44">
        <v>1.49</v>
      </c>
      <c r="O726" s="147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3"/>
    </row>
    <row r="727" spans="1:65">
      <c r="B727" s="30"/>
      <c r="C727" s="20"/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BM727" s="53"/>
    </row>
    <row r="728" spans="1:65" ht="15">
      <c r="B728" s="8" t="s">
        <v>589</v>
      </c>
      <c r="BM728" s="27" t="s">
        <v>278</v>
      </c>
    </row>
    <row r="729" spans="1:65" ht="15">
      <c r="A729" s="24" t="s">
        <v>59</v>
      </c>
      <c r="B729" s="18" t="s">
        <v>118</v>
      </c>
      <c r="C729" s="15" t="s">
        <v>119</v>
      </c>
      <c r="D729" s="16" t="s">
        <v>244</v>
      </c>
      <c r="E729" s="17" t="s">
        <v>244</v>
      </c>
      <c r="F729" s="17" t="s">
        <v>244</v>
      </c>
      <c r="G729" s="17" t="s">
        <v>244</v>
      </c>
      <c r="H729" s="17" t="s">
        <v>244</v>
      </c>
      <c r="I729" s="147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7">
        <v>1</v>
      </c>
    </row>
    <row r="730" spans="1:65">
      <c r="A730" s="29"/>
      <c r="B730" s="19" t="s">
        <v>245</v>
      </c>
      <c r="C730" s="9" t="s">
        <v>245</v>
      </c>
      <c r="D730" s="145" t="s">
        <v>249</v>
      </c>
      <c r="E730" s="146" t="s">
        <v>257</v>
      </c>
      <c r="F730" s="146" t="s">
        <v>261</v>
      </c>
      <c r="G730" s="146" t="s">
        <v>262</v>
      </c>
      <c r="H730" s="146" t="s">
        <v>288</v>
      </c>
      <c r="I730" s="147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7" t="s">
        <v>3</v>
      </c>
    </row>
    <row r="731" spans="1:65">
      <c r="A731" s="29"/>
      <c r="B731" s="19"/>
      <c r="C731" s="9"/>
      <c r="D731" s="10" t="s">
        <v>103</v>
      </c>
      <c r="E731" s="11" t="s">
        <v>103</v>
      </c>
      <c r="F731" s="11" t="s">
        <v>303</v>
      </c>
      <c r="G731" s="11" t="s">
        <v>100</v>
      </c>
      <c r="H731" s="11" t="s">
        <v>103</v>
      </c>
      <c r="I731" s="147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7">
        <v>2</v>
      </c>
    </row>
    <row r="732" spans="1:65">
      <c r="A732" s="29"/>
      <c r="B732" s="19"/>
      <c r="C732" s="9"/>
      <c r="D732" s="25"/>
      <c r="E732" s="25"/>
      <c r="F732" s="25"/>
      <c r="G732" s="25"/>
      <c r="H732" s="25"/>
      <c r="I732" s="147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7">
        <v>2</v>
      </c>
    </row>
    <row r="733" spans="1:65">
      <c r="A733" s="29"/>
      <c r="B733" s="18">
        <v>1</v>
      </c>
      <c r="C733" s="14">
        <v>1</v>
      </c>
      <c r="D733" s="141" t="s">
        <v>111</v>
      </c>
      <c r="E733" s="141" t="s">
        <v>222</v>
      </c>
      <c r="F733" s="141" t="s">
        <v>221</v>
      </c>
      <c r="G733" s="141" t="s">
        <v>112</v>
      </c>
      <c r="H733" s="141" t="s">
        <v>111</v>
      </c>
      <c r="I733" s="147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7">
        <v>1</v>
      </c>
    </row>
    <row r="734" spans="1:65">
      <c r="A734" s="29"/>
      <c r="B734" s="19">
        <v>1</v>
      </c>
      <c r="C734" s="9">
        <v>2</v>
      </c>
      <c r="D734" s="142" t="s">
        <v>111</v>
      </c>
      <c r="E734" s="142" t="s">
        <v>222</v>
      </c>
      <c r="F734" s="142" t="s">
        <v>221</v>
      </c>
      <c r="G734" s="142" t="s">
        <v>112</v>
      </c>
      <c r="H734" s="142" t="s">
        <v>111</v>
      </c>
      <c r="I734" s="147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7">
        <v>12</v>
      </c>
    </row>
    <row r="735" spans="1:65">
      <c r="A735" s="29"/>
      <c r="B735" s="19">
        <v>1</v>
      </c>
      <c r="C735" s="9">
        <v>3</v>
      </c>
      <c r="D735" s="142" t="s">
        <v>111</v>
      </c>
      <c r="E735" s="142" t="s">
        <v>222</v>
      </c>
      <c r="F735" s="142" t="s">
        <v>221</v>
      </c>
      <c r="G735" s="142" t="s">
        <v>112</v>
      </c>
      <c r="H735" s="142" t="s">
        <v>111</v>
      </c>
      <c r="I735" s="147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7">
        <v>16</v>
      </c>
    </row>
    <row r="736" spans="1:65">
      <c r="A736" s="29"/>
      <c r="B736" s="19">
        <v>1</v>
      </c>
      <c r="C736" s="9">
        <v>4</v>
      </c>
      <c r="D736" s="142" t="s">
        <v>111</v>
      </c>
      <c r="E736" s="142" t="s">
        <v>222</v>
      </c>
      <c r="F736" s="142" t="s">
        <v>221</v>
      </c>
      <c r="G736" s="142" t="s">
        <v>112</v>
      </c>
      <c r="H736" s="142" t="s">
        <v>111</v>
      </c>
      <c r="I736" s="147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7" t="s">
        <v>111</v>
      </c>
    </row>
    <row r="737" spans="1:65">
      <c r="A737" s="29"/>
      <c r="B737" s="19">
        <v>1</v>
      </c>
      <c r="C737" s="9">
        <v>5</v>
      </c>
      <c r="D737" s="142" t="s">
        <v>111</v>
      </c>
      <c r="E737" s="142" t="s">
        <v>222</v>
      </c>
      <c r="F737" s="142" t="s">
        <v>221</v>
      </c>
      <c r="G737" s="142" t="s">
        <v>112</v>
      </c>
      <c r="H737" s="142" t="s">
        <v>111</v>
      </c>
      <c r="I737" s="147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7">
        <v>18</v>
      </c>
    </row>
    <row r="738" spans="1:65">
      <c r="A738" s="29"/>
      <c r="B738" s="19">
        <v>1</v>
      </c>
      <c r="C738" s="9">
        <v>6</v>
      </c>
      <c r="D738" s="142" t="s">
        <v>111</v>
      </c>
      <c r="E738" s="142" t="s">
        <v>222</v>
      </c>
      <c r="F738" s="142" t="s">
        <v>221</v>
      </c>
      <c r="G738" s="142" t="s">
        <v>112</v>
      </c>
      <c r="H738" s="142" t="s">
        <v>111</v>
      </c>
      <c r="I738" s="147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53"/>
    </row>
    <row r="739" spans="1:65">
      <c r="A739" s="29"/>
      <c r="B739" s="20" t="s">
        <v>271</v>
      </c>
      <c r="C739" s="12"/>
      <c r="D739" s="22" t="s">
        <v>647</v>
      </c>
      <c r="E739" s="22" t="s">
        <v>647</v>
      </c>
      <c r="F739" s="22" t="s">
        <v>647</v>
      </c>
      <c r="G739" s="22" t="s">
        <v>647</v>
      </c>
      <c r="H739" s="22" t="s">
        <v>647</v>
      </c>
      <c r="I739" s="147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53"/>
    </row>
    <row r="740" spans="1:65">
      <c r="A740" s="29"/>
      <c r="B740" s="3" t="s">
        <v>272</v>
      </c>
      <c r="C740" s="28"/>
      <c r="D740" s="11" t="s">
        <v>647</v>
      </c>
      <c r="E740" s="11" t="s">
        <v>647</v>
      </c>
      <c r="F740" s="11" t="s">
        <v>647</v>
      </c>
      <c r="G740" s="11" t="s">
        <v>647</v>
      </c>
      <c r="H740" s="11" t="s">
        <v>647</v>
      </c>
      <c r="I740" s="147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53"/>
    </row>
    <row r="741" spans="1:65">
      <c r="A741" s="29"/>
      <c r="B741" s="3" t="s">
        <v>273</v>
      </c>
      <c r="C741" s="28"/>
      <c r="D741" s="23" t="s">
        <v>647</v>
      </c>
      <c r="E741" s="23" t="s">
        <v>647</v>
      </c>
      <c r="F741" s="23" t="s">
        <v>647</v>
      </c>
      <c r="G741" s="23" t="s">
        <v>647</v>
      </c>
      <c r="H741" s="23" t="s">
        <v>647</v>
      </c>
      <c r="I741" s="147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3"/>
    </row>
    <row r="742" spans="1:65">
      <c r="A742" s="29"/>
      <c r="B742" s="3" t="s">
        <v>86</v>
      </c>
      <c r="C742" s="28"/>
      <c r="D742" s="13" t="s">
        <v>647</v>
      </c>
      <c r="E742" s="13" t="s">
        <v>647</v>
      </c>
      <c r="F742" s="13" t="s">
        <v>647</v>
      </c>
      <c r="G742" s="13" t="s">
        <v>647</v>
      </c>
      <c r="H742" s="13" t="s">
        <v>647</v>
      </c>
      <c r="I742" s="147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3"/>
    </row>
    <row r="743" spans="1:65">
      <c r="A743" s="29"/>
      <c r="B743" s="3" t="s">
        <v>274</v>
      </c>
      <c r="C743" s="28"/>
      <c r="D743" s="13" t="s">
        <v>647</v>
      </c>
      <c r="E743" s="13" t="s">
        <v>647</v>
      </c>
      <c r="F743" s="13" t="s">
        <v>647</v>
      </c>
      <c r="G743" s="13" t="s">
        <v>647</v>
      </c>
      <c r="H743" s="13" t="s">
        <v>647</v>
      </c>
      <c r="I743" s="147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3"/>
    </row>
    <row r="744" spans="1:65">
      <c r="A744" s="29"/>
      <c r="B744" s="45" t="s">
        <v>275</v>
      </c>
      <c r="C744" s="46"/>
      <c r="D744" s="44" t="s">
        <v>276</v>
      </c>
      <c r="E744" s="44" t="s">
        <v>276</v>
      </c>
      <c r="F744" s="44" t="s">
        <v>276</v>
      </c>
      <c r="G744" s="44" t="s">
        <v>276</v>
      </c>
      <c r="H744" s="44" t="s">
        <v>276</v>
      </c>
      <c r="I744" s="147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3"/>
    </row>
    <row r="745" spans="1:65">
      <c r="B745" s="30"/>
      <c r="C745" s="20"/>
      <c r="D745" s="20"/>
      <c r="E745" s="20"/>
      <c r="F745" s="20"/>
      <c r="G745" s="20"/>
      <c r="H745" s="20"/>
      <c r="BM745" s="53"/>
    </row>
    <row r="746" spans="1:65" ht="15">
      <c r="B746" s="8" t="s">
        <v>530</v>
      </c>
      <c r="BM746" s="27" t="s">
        <v>66</v>
      </c>
    </row>
    <row r="747" spans="1:65" ht="15">
      <c r="A747" s="24" t="s">
        <v>60</v>
      </c>
      <c r="B747" s="18" t="s">
        <v>118</v>
      </c>
      <c r="C747" s="15" t="s">
        <v>119</v>
      </c>
      <c r="D747" s="16" t="s">
        <v>244</v>
      </c>
      <c r="E747" s="17" t="s">
        <v>244</v>
      </c>
      <c r="F747" s="17" t="s">
        <v>244</v>
      </c>
      <c r="G747" s="17" t="s">
        <v>244</v>
      </c>
      <c r="H747" s="17" t="s">
        <v>244</v>
      </c>
      <c r="I747" s="17" t="s">
        <v>244</v>
      </c>
      <c r="J747" s="17" t="s">
        <v>244</v>
      </c>
      <c r="K747" s="17" t="s">
        <v>244</v>
      </c>
      <c r="L747" s="17" t="s">
        <v>244</v>
      </c>
      <c r="M747" s="17" t="s">
        <v>244</v>
      </c>
      <c r="N747" s="17" t="s">
        <v>244</v>
      </c>
      <c r="O747" s="17" t="s">
        <v>244</v>
      </c>
      <c r="P747" s="17" t="s">
        <v>244</v>
      </c>
      <c r="Q747" s="17" t="s">
        <v>244</v>
      </c>
      <c r="R747" s="17" t="s">
        <v>244</v>
      </c>
      <c r="S747" s="147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7">
        <v>1</v>
      </c>
    </row>
    <row r="748" spans="1:65">
      <c r="A748" s="29"/>
      <c r="B748" s="19" t="s">
        <v>245</v>
      </c>
      <c r="C748" s="9" t="s">
        <v>245</v>
      </c>
      <c r="D748" s="145" t="s">
        <v>247</v>
      </c>
      <c r="E748" s="146" t="s">
        <v>248</v>
      </c>
      <c r="F748" s="146" t="s">
        <v>249</v>
      </c>
      <c r="G748" s="146" t="s">
        <v>250</v>
      </c>
      <c r="H748" s="146" t="s">
        <v>287</v>
      </c>
      <c r="I748" s="146" t="s">
        <v>251</v>
      </c>
      <c r="J748" s="146" t="s">
        <v>252</v>
      </c>
      <c r="K748" s="146" t="s">
        <v>253</v>
      </c>
      <c r="L748" s="146" t="s">
        <v>255</v>
      </c>
      <c r="M748" s="146" t="s">
        <v>256</v>
      </c>
      <c r="N748" s="146" t="s">
        <v>257</v>
      </c>
      <c r="O748" s="146" t="s">
        <v>258</v>
      </c>
      <c r="P748" s="146" t="s">
        <v>261</v>
      </c>
      <c r="Q748" s="146" t="s">
        <v>288</v>
      </c>
      <c r="R748" s="146" t="s">
        <v>290</v>
      </c>
      <c r="S748" s="147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7" t="s">
        <v>1</v>
      </c>
    </row>
    <row r="749" spans="1:65">
      <c r="A749" s="29"/>
      <c r="B749" s="19"/>
      <c r="C749" s="9"/>
      <c r="D749" s="10" t="s">
        <v>303</v>
      </c>
      <c r="E749" s="11" t="s">
        <v>104</v>
      </c>
      <c r="F749" s="11" t="s">
        <v>104</v>
      </c>
      <c r="G749" s="11" t="s">
        <v>104</v>
      </c>
      <c r="H749" s="11" t="s">
        <v>103</v>
      </c>
      <c r="I749" s="11" t="s">
        <v>104</v>
      </c>
      <c r="J749" s="11" t="s">
        <v>103</v>
      </c>
      <c r="K749" s="11" t="s">
        <v>104</v>
      </c>
      <c r="L749" s="11" t="s">
        <v>104</v>
      </c>
      <c r="M749" s="11" t="s">
        <v>303</v>
      </c>
      <c r="N749" s="11" t="s">
        <v>104</v>
      </c>
      <c r="O749" s="11" t="s">
        <v>104</v>
      </c>
      <c r="P749" s="11" t="s">
        <v>303</v>
      </c>
      <c r="Q749" s="11" t="s">
        <v>104</v>
      </c>
      <c r="R749" s="11" t="s">
        <v>303</v>
      </c>
      <c r="S749" s="147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7">
        <v>3</v>
      </c>
    </row>
    <row r="750" spans="1:65">
      <c r="A750" s="29"/>
      <c r="B750" s="19"/>
      <c r="C750" s="9"/>
      <c r="D750" s="25"/>
      <c r="E750" s="25"/>
      <c r="F750" s="25"/>
      <c r="G750" s="25"/>
      <c r="H750" s="25"/>
      <c r="I750" s="25"/>
      <c r="J750" s="25"/>
      <c r="K750" s="25"/>
      <c r="L750" s="25"/>
      <c r="M750" s="25"/>
      <c r="N750" s="25"/>
      <c r="O750" s="25"/>
      <c r="P750" s="25"/>
      <c r="Q750" s="25"/>
      <c r="R750" s="25"/>
      <c r="S750" s="147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7">
        <v>3</v>
      </c>
    </row>
    <row r="751" spans="1:65">
      <c r="A751" s="29"/>
      <c r="B751" s="18">
        <v>1</v>
      </c>
      <c r="C751" s="14">
        <v>1</v>
      </c>
      <c r="D751" s="229">
        <v>0.38</v>
      </c>
      <c r="E751" s="234">
        <v>0.35</v>
      </c>
      <c r="F751" s="229">
        <v>0.39</v>
      </c>
      <c r="G751" s="229">
        <v>0.40999999999999992</v>
      </c>
      <c r="H751" s="229">
        <v>0.376</v>
      </c>
      <c r="I751" s="229">
        <v>0.35930091000000003</v>
      </c>
      <c r="J751" s="229">
        <v>0.39</v>
      </c>
      <c r="K751" s="229">
        <v>0.42</v>
      </c>
      <c r="L751" s="229">
        <v>0.4</v>
      </c>
      <c r="M751" s="229">
        <v>0.4</v>
      </c>
      <c r="N751" s="241">
        <v>0.45000000000000007</v>
      </c>
      <c r="O751" s="229">
        <v>0.4</v>
      </c>
      <c r="P751" s="229">
        <v>0.36</v>
      </c>
      <c r="Q751" s="229">
        <v>0.41464756447860096</v>
      </c>
      <c r="R751" s="229">
        <v>0.33</v>
      </c>
      <c r="S751" s="230"/>
      <c r="T751" s="231"/>
      <c r="U751" s="231"/>
      <c r="V751" s="231"/>
      <c r="W751" s="231"/>
      <c r="X751" s="231"/>
      <c r="Y751" s="231"/>
      <c r="Z751" s="231"/>
      <c r="AA751" s="231"/>
      <c r="AB751" s="231"/>
      <c r="AC751" s="231"/>
      <c r="AD751" s="231"/>
      <c r="AE751" s="231"/>
      <c r="AF751" s="231"/>
      <c r="AG751" s="231"/>
      <c r="AH751" s="231"/>
      <c r="AI751" s="231"/>
      <c r="AJ751" s="231"/>
      <c r="AK751" s="231"/>
      <c r="AL751" s="231"/>
      <c r="AM751" s="231"/>
      <c r="AN751" s="231"/>
      <c r="AO751" s="231"/>
      <c r="AP751" s="231"/>
      <c r="AQ751" s="231"/>
      <c r="AR751" s="231"/>
      <c r="AS751" s="231"/>
      <c r="AT751" s="231"/>
      <c r="AU751" s="231"/>
      <c r="AV751" s="231"/>
      <c r="AW751" s="231"/>
      <c r="AX751" s="231"/>
      <c r="AY751" s="231"/>
      <c r="AZ751" s="231"/>
      <c r="BA751" s="231"/>
      <c r="BB751" s="231"/>
      <c r="BC751" s="231"/>
      <c r="BD751" s="231"/>
      <c r="BE751" s="231"/>
      <c r="BF751" s="231"/>
      <c r="BG751" s="231"/>
      <c r="BH751" s="231"/>
      <c r="BI751" s="231"/>
      <c r="BJ751" s="231"/>
      <c r="BK751" s="231"/>
      <c r="BL751" s="231"/>
      <c r="BM751" s="232">
        <v>1</v>
      </c>
    </row>
    <row r="752" spans="1:65">
      <c r="A752" s="29"/>
      <c r="B752" s="19">
        <v>1</v>
      </c>
      <c r="C752" s="9">
        <v>2</v>
      </c>
      <c r="D752" s="23">
        <v>0.38</v>
      </c>
      <c r="E752" s="236">
        <v>0.43</v>
      </c>
      <c r="F752" s="23">
        <v>0.39</v>
      </c>
      <c r="G752" s="23">
        <v>0.4</v>
      </c>
      <c r="H752" s="23">
        <v>0.40660000000000002</v>
      </c>
      <c r="I752" s="23">
        <v>0.35463499000000004</v>
      </c>
      <c r="J752" s="23">
        <v>0.38</v>
      </c>
      <c r="K752" s="23">
        <v>0.40999999999999992</v>
      </c>
      <c r="L752" s="23">
        <v>0.38</v>
      </c>
      <c r="M752" s="23">
        <v>0.41000000000000003</v>
      </c>
      <c r="N752" s="23">
        <v>0.4</v>
      </c>
      <c r="O752" s="23">
        <v>0.40999999999999992</v>
      </c>
      <c r="P752" s="23">
        <v>0.36</v>
      </c>
      <c r="Q752" s="23">
        <v>0.41743715261226899</v>
      </c>
      <c r="R752" s="23">
        <v>0.35</v>
      </c>
      <c r="S752" s="230"/>
      <c r="T752" s="231"/>
      <c r="U752" s="231"/>
      <c r="V752" s="231"/>
      <c r="W752" s="231"/>
      <c r="X752" s="231"/>
      <c r="Y752" s="231"/>
      <c r="Z752" s="231"/>
      <c r="AA752" s="231"/>
      <c r="AB752" s="231"/>
      <c r="AC752" s="231"/>
      <c r="AD752" s="231"/>
      <c r="AE752" s="231"/>
      <c r="AF752" s="231"/>
      <c r="AG752" s="231"/>
      <c r="AH752" s="231"/>
      <c r="AI752" s="231"/>
      <c r="AJ752" s="231"/>
      <c r="AK752" s="231"/>
      <c r="AL752" s="231"/>
      <c r="AM752" s="231"/>
      <c r="AN752" s="231"/>
      <c r="AO752" s="231"/>
      <c r="AP752" s="231"/>
      <c r="AQ752" s="231"/>
      <c r="AR752" s="231"/>
      <c r="AS752" s="231"/>
      <c r="AT752" s="231"/>
      <c r="AU752" s="231"/>
      <c r="AV752" s="231"/>
      <c r="AW752" s="231"/>
      <c r="AX752" s="231"/>
      <c r="AY752" s="231"/>
      <c r="AZ752" s="231"/>
      <c r="BA752" s="231"/>
      <c r="BB752" s="231"/>
      <c r="BC752" s="231"/>
      <c r="BD752" s="231"/>
      <c r="BE752" s="231"/>
      <c r="BF752" s="231"/>
      <c r="BG752" s="231"/>
      <c r="BH752" s="231"/>
      <c r="BI752" s="231"/>
      <c r="BJ752" s="231"/>
      <c r="BK752" s="231"/>
      <c r="BL752" s="231"/>
      <c r="BM752" s="232" t="e">
        <v>#N/A</v>
      </c>
    </row>
    <row r="753" spans="1:65">
      <c r="A753" s="29"/>
      <c r="B753" s="19">
        <v>1</v>
      </c>
      <c r="C753" s="9">
        <v>3</v>
      </c>
      <c r="D753" s="23">
        <v>0.37</v>
      </c>
      <c r="E753" s="235">
        <v>0.21</v>
      </c>
      <c r="F753" s="23">
        <v>0.39</v>
      </c>
      <c r="G753" s="23">
        <v>0.4</v>
      </c>
      <c r="H753" s="23">
        <v>0.3896</v>
      </c>
      <c r="I753" s="23">
        <v>0.35548964000000005</v>
      </c>
      <c r="J753" s="23">
        <v>0.38</v>
      </c>
      <c r="K753" s="23">
        <v>0.42</v>
      </c>
      <c r="L753" s="23">
        <v>0.39</v>
      </c>
      <c r="M753" s="23">
        <v>0.41000000000000003</v>
      </c>
      <c r="N753" s="23">
        <v>0.39</v>
      </c>
      <c r="O753" s="23">
        <v>0.40999999999999992</v>
      </c>
      <c r="P753" s="23">
        <v>0.36</v>
      </c>
      <c r="Q753" s="23">
        <v>0.39825657038196283</v>
      </c>
      <c r="R753" s="23">
        <v>0.36</v>
      </c>
      <c r="S753" s="230"/>
      <c r="T753" s="231"/>
      <c r="U753" s="231"/>
      <c r="V753" s="231"/>
      <c r="W753" s="231"/>
      <c r="X753" s="231"/>
      <c r="Y753" s="231"/>
      <c r="Z753" s="231"/>
      <c r="AA753" s="231"/>
      <c r="AB753" s="231"/>
      <c r="AC753" s="231"/>
      <c r="AD753" s="231"/>
      <c r="AE753" s="231"/>
      <c r="AF753" s="231"/>
      <c r="AG753" s="231"/>
      <c r="AH753" s="231"/>
      <c r="AI753" s="231"/>
      <c r="AJ753" s="231"/>
      <c r="AK753" s="231"/>
      <c r="AL753" s="231"/>
      <c r="AM753" s="231"/>
      <c r="AN753" s="231"/>
      <c r="AO753" s="231"/>
      <c r="AP753" s="231"/>
      <c r="AQ753" s="231"/>
      <c r="AR753" s="231"/>
      <c r="AS753" s="231"/>
      <c r="AT753" s="231"/>
      <c r="AU753" s="231"/>
      <c r="AV753" s="231"/>
      <c r="AW753" s="231"/>
      <c r="AX753" s="231"/>
      <c r="AY753" s="231"/>
      <c r="AZ753" s="231"/>
      <c r="BA753" s="231"/>
      <c r="BB753" s="231"/>
      <c r="BC753" s="231"/>
      <c r="BD753" s="231"/>
      <c r="BE753" s="231"/>
      <c r="BF753" s="231"/>
      <c r="BG753" s="231"/>
      <c r="BH753" s="231"/>
      <c r="BI753" s="231"/>
      <c r="BJ753" s="231"/>
      <c r="BK753" s="231"/>
      <c r="BL753" s="231"/>
      <c r="BM753" s="232">
        <v>16</v>
      </c>
    </row>
    <row r="754" spans="1:65">
      <c r="A754" s="29"/>
      <c r="B754" s="19">
        <v>1</v>
      </c>
      <c r="C754" s="9">
        <v>4</v>
      </c>
      <c r="D754" s="23">
        <v>0.4</v>
      </c>
      <c r="E754" s="235">
        <v>0.22</v>
      </c>
      <c r="F754" s="23">
        <v>0.39</v>
      </c>
      <c r="G754" s="23">
        <v>0.4</v>
      </c>
      <c r="H754" s="23">
        <v>0.39760000000000006</v>
      </c>
      <c r="I754" s="23">
        <v>0.35214729000000006</v>
      </c>
      <c r="J754" s="23">
        <v>0.37</v>
      </c>
      <c r="K754" s="23">
        <v>0.4</v>
      </c>
      <c r="L754" s="23">
        <v>0.39</v>
      </c>
      <c r="M754" s="23">
        <v>0.4</v>
      </c>
      <c r="N754" s="23">
        <v>0.39</v>
      </c>
      <c r="O754" s="23">
        <v>0.42</v>
      </c>
      <c r="P754" s="23">
        <v>0.37</v>
      </c>
      <c r="Q754" s="23">
        <v>0.40546810101298886</v>
      </c>
      <c r="R754" s="23">
        <v>0.34</v>
      </c>
      <c r="S754" s="230"/>
      <c r="T754" s="231"/>
      <c r="U754" s="231"/>
      <c r="V754" s="231"/>
      <c r="W754" s="231"/>
      <c r="X754" s="231"/>
      <c r="Y754" s="231"/>
      <c r="Z754" s="231"/>
      <c r="AA754" s="231"/>
      <c r="AB754" s="231"/>
      <c r="AC754" s="231"/>
      <c r="AD754" s="231"/>
      <c r="AE754" s="231"/>
      <c r="AF754" s="231"/>
      <c r="AG754" s="231"/>
      <c r="AH754" s="231"/>
      <c r="AI754" s="231"/>
      <c r="AJ754" s="231"/>
      <c r="AK754" s="231"/>
      <c r="AL754" s="231"/>
      <c r="AM754" s="231"/>
      <c r="AN754" s="231"/>
      <c r="AO754" s="231"/>
      <c r="AP754" s="231"/>
      <c r="AQ754" s="231"/>
      <c r="AR754" s="231"/>
      <c r="AS754" s="231"/>
      <c r="AT754" s="231"/>
      <c r="AU754" s="231"/>
      <c r="AV754" s="231"/>
      <c r="AW754" s="231"/>
      <c r="AX754" s="231"/>
      <c r="AY754" s="231"/>
      <c r="AZ754" s="231"/>
      <c r="BA754" s="231"/>
      <c r="BB754" s="231"/>
      <c r="BC754" s="231"/>
      <c r="BD754" s="231"/>
      <c r="BE754" s="231"/>
      <c r="BF754" s="231"/>
      <c r="BG754" s="231"/>
      <c r="BH754" s="231"/>
      <c r="BI754" s="231"/>
      <c r="BJ754" s="231"/>
      <c r="BK754" s="231"/>
      <c r="BL754" s="231"/>
      <c r="BM754" s="232">
        <v>0.3877045468752664</v>
      </c>
    </row>
    <row r="755" spans="1:65">
      <c r="A755" s="29"/>
      <c r="B755" s="19">
        <v>1</v>
      </c>
      <c r="C755" s="9">
        <v>5</v>
      </c>
      <c r="D755" s="23">
        <v>0.4</v>
      </c>
      <c r="E755" s="235">
        <v>0.21</v>
      </c>
      <c r="F755" s="23">
        <v>0.39</v>
      </c>
      <c r="G755" s="23">
        <v>0.39</v>
      </c>
      <c r="H755" s="23">
        <v>0.39179999999999998</v>
      </c>
      <c r="I755" s="23">
        <v>0.35631234000000001</v>
      </c>
      <c r="J755" s="23">
        <v>0.37</v>
      </c>
      <c r="K755" s="23">
        <v>0.40999999999999992</v>
      </c>
      <c r="L755" s="23">
        <v>0.38</v>
      </c>
      <c r="M755" s="23">
        <v>0.41000000000000003</v>
      </c>
      <c r="N755" s="23">
        <v>0.4</v>
      </c>
      <c r="O755" s="23">
        <v>0.39</v>
      </c>
      <c r="P755" s="23">
        <v>0.38</v>
      </c>
      <c r="Q755" s="23">
        <v>0.39486448713795141</v>
      </c>
      <c r="R755" s="23">
        <v>0.33</v>
      </c>
      <c r="S755" s="230"/>
      <c r="T755" s="231"/>
      <c r="U755" s="231"/>
      <c r="V755" s="231"/>
      <c r="W755" s="231"/>
      <c r="X755" s="231"/>
      <c r="Y755" s="231"/>
      <c r="Z755" s="231"/>
      <c r="AA755" s="231"/>
      <c r="AB755" s="231"/>
      <c r="AC755" s="231"/>
      <c r="AD755" s="231"/>
      <c r="AE755" s="231"/>
      <c r="AF755" s="231"/>
      <c r="AG755" s="231"/>
      <c r="AH755" s="231"/>
      <c r="AI755" s="231"/>
      <c r="AJ755" s="231"/>
      <c r="AK755" s="231"/>
      <c r="AL755" s="231"/>
      <c r="AM755" s="231"/>
      <c r="AN755" s="231"/>
      <c r="AO755" s="231"/>
      <c r="AP755" s="231"/>
      <c r="AQ755" s="231"/>
      <c r="AR755" s="231"/>
      <c r="AS755" s="231"/>
      <c r="AT755" s="231"/>
      <c r="AU755" s="231"/>
      <c r="AV755" s="231"/>
      <c r="AW755" s="231"/>
      <c r="AX755" s="231"/>
      <c r="AY755" s="231"/>
      <c r="AZ755" s="231"/>
      <c r="BA755" s="231"/>
      <c r="BB755" s="231"/>
      <c r="BC755" s="231"/>
      <c r="BD755" s="231"/>
      <c r="BE755" s="231"/>
      <c r="BF755" s="231"/>
      <c r="BG755" s="231"/>
      <c r="BH755" s="231"/>
      <c r="BI755" s="231"/>
      <c r="BJ755" s="231"/>
      <c r="BK755" s="231"/>
      <c r="BL755" s="231"/>
      <c r="BM755" s="232">
        <v>111</v>
      </c>
    </row>
    <row r="756" spans="1:65">
      <c r="A756" s="29"/>
      <c r="B756" s="19">
        <v>1</v>
      </c>
      <c r="C756" s="9">
        <v>6</v>
      </c>
      <c r="D756" s="23">
        <v>0.39</v>
      </c>
      <c r="E756" s="235">
        <v>0.22999999999999998</v>
      </c>
      <c r="F756" s="23">
        <v>0.38</v>
      </c>
      <c r="G756" s="23">
        <v>0.4</v>
      </c>
      <c r="H756" s="23">
        <v>0.41710000000000003</v>
      </c>
      <c r="I756" s="23">
        <v>0.35363346000000001</v>
      </c>
      <c r="J756" s="23">
        <v>0.39</v>
      </c>
      <c r="K756" s="23">
        <v>0.4</v>
      </c>
      <c r="L756" s="23">
        <v>0.39</v>
      </c>
      <c r="M756" s="23">
        <v>0.42</v>
      </c>
      <c r="N756" s="23">
        <v>0.38</v>
      </c>
      <c r="O756" s="23">
        <v>0.40999999999999992</v>
      </c>
      <c r="P756" s="23">
        <v>0.37</v>
      </c>
      <c r="Q756" s="23">
        <v>0.404289431898608</v>
      </c>
      <c r="R756" s="23">
        <v>0.35</v>
      </c>
      <c r="S756" s="230"/>
      <c r="T756" s="231"/>
      <c r="U756" s="231"/>
      <c r="V756" s="231"/>
      <c r="W756" s="231"/>
      <c r="X756" s="231"/>
      <c r="Y756" s="231"/>
      <c r="Z756" s="231"/>
      <c r="AA756" s="231"/>
      <c r="AB756" s="231"/>
      <c r="AC756" s="231"/>
      <c r="AD756" s="231"/>
      <c r="AE756" s="231"/>
      <c r="AF756" s="231"/>
      <c r="AG756" s="231"/>
      <c r="AH756" s="231"/>
      <c r="AI756" s="231"/>
      <c r="AJ756" s="231"/>
      <c r="AK756" s="231"/>
      <c r="AL756" s="231"/>
      <c r="AM756" s="231"/>
      <c r="AN756" s="231"/>
      <c r="AO756" s="231"/>
      <c r="AP756" s="231"/>
      <c r="AQ756" s="231"/>
      <c r="AR756" s="231"/>
      <c r="AS756" s="231"/>
      <c r="AT756" s="231"/>
      <c r="AU756" s="231"/>
      <c r="AV756" s="231"/>
      <c r="AW756" s="231"/>
      <c r="AX756" s="231"/>
      <c r="AY756" s="231"/>
      <c r="AZ756" s="231"/>
      <c r="BA756" s="231"/>
      <c r="BB756" s="231"/>
      <c r="BC756" s="231"/>
      <c r="BD756" s="231"/>
      <c r="BE756" s="231"/>
      <c r="BF756" s="231"/>
      <c r="BG756" s="231"/>
      <c r="BH756" s="231"/>
      <c r="BI756" s="231"/>
      <c r="BJ756" s="231"/>
      <c r="BK756" s="231"/>
      <c r="BL756" s="231"/>
      <c r="BM756" s="54"/>
    </row>
    <row r="757" spans="1:65">
      <c r="A757" s="29"/>
      <c r="B757" s="20" t="s">
        <v>271</v>
      </c>
      <c r="C757" s="12"/>
      <c r="D757" s="233">
        <v>0.38666666666666666</v>
      </c>
      <c r="E757" s="233">
        <v>0.27499999999999997</v>
      </c>
      <c r="F757" s="233">
        <v>0.38833333333333336</v>
      </c>
      <c r="G757" s="233">
        <v>0.39999999999999997</v>
      </c>
      <c r="H757" s="233">
        <v>0.39644999999999997</v>
      </c>
      <c r="I757" s="233">
        <v>0.35525310500000007</v>
      </c>
      <c r="J757" s="233">
        <v>0.38000000000000006</v>
      </c>
      <c r="K757" s="233">
        <v>0.40999999999999992</v>
      </c>
      <c r="L757" s="233">
        <v>0.38833333333333336</v>
      </c>
      <c r="M757" s="233">
        <v>0.40833333333333338</v>
      </c>
      <c r="N757" s="233">
        <v>0.40166666666666667</v>
      </c>
      <c r="O757" s="233">
        <v>0.40666666666666657</v>
      </c>
      <c r="P757" s="233">
        <v>0.3666666666666667</v>
      </c>
      <c r="Q757" s="233">
        <v>0.40582721792039678</v>
      </c>
      <c r="R757" s="233">
        <v>0.34333333333333332</v>
      </c>
      <c r="S757" s="230"/>
      <c r="T757" s="231"/>
      <c r="U757" s="231"/>
      <c r="V757" s="231"/>
      <c r="W757" s="231"/>
      <c r="X757" s="231"/>
      <c r="Y757" s="231"/>
      <c r="Z757" s="231"/>
      <c r="AA757" s="231"/>
      <c r="AB757" s="231"/>
      <c r="AC757" s="231"/>
      <c r="AD757" s="231"/>
      <c r="AE757" s="231"/>
      <c r="AF757" s="231"/>
      <c r="AG757" s="231"/>
      <c r="AH757" s="231"/>
      <c r="AI757" s="231"/>
      <c r="AJ757" s="231"/>
      <c r="AK757" s="231"/>
      <c r="AL757" s="231"/>
      <c r="AM757" s="231"/>
      <c r="AN757" s="231"/>
      <c r="AO757" s="231"/>
      <c r="AP757" s="231"/>
      <c r="AQ757" s="231"/>
      <c r="AR757" s="231"/>
      <c r="AS757" s="231"/>
      <c r="AT757" s="231"/>
      <c r="AU757" s="231"/>
      <c r="AV757" s="231"/>
      <c r="AW757" s="231"/>
      <c r="AX757" s="231"/>
      <c r="AY757" s="231"/>
      <c r="AZ757" s="231"/>
      <c r="BA757" s="231"/>
      <c r="BB757" s="231"/>
      <c r="BC757" s="231"/>
      <c r="BD757" s="231"/>
      <c r="BE757" s="231"/>
      <c r="BF757" s="231"/>
      <c r="BG757" s="231"/>
      <c r="BH757" s="231"/>
      <c r="BI757" s="231"/>
      <c r="BJ757" s="231"/>
      <c r="BK757" s="231"/>
      <c r="BL757" s="231"/>
      <c r="BM757" s="54"/>
    </row>
    <row r="758" spans="1:65">
      <c r="A758" s="29"/>
      <c r="B758" s="3" t="s">
        <v>272</v>
      </c>
      <c r="C758" s="28"/>
      <c r="D758" s="23">
        <v>0.38500000000000001</v>
      </c>
      <c r="E758" s="23">
        <v>0.22499999999999998</v>
      </c>
      <c r="F758" s="23">
        <v>0.39</v>
      </c>
      <c r="G758" s="23">
        <v>0.4</v>
      </c>
      <c r="H758" s="23">
        <v>0.39470000000000005</v>
      </c>
      <c r="I758" s="23">
        <v>0.35506231500000007</v>
      </c>
      <c r="J758" s="23">
        <v>0.38</v>
      </c>
      <c r="K758" s="23">
        <v>0.40999999999999992</v>
      </c>
      <c r="L758" s="23">
        <v>0.39</v>
      </c>
      <c r="M758" s="23">
        <v>0.41000000000000003</v>
      </c>
      <c r="N758" s="23">
        <v>0.39500000000000002</v>
      </c>
      <c r="O758" s="23">
        <v>0.40999999999999992</v>
      </c>
      <c r="P758" s="23">
        <v>0.36499999999999999</v>
      </c>
      <c r="Q758" s="23">
        <v>0.40487876645579846</v>
      </c>
      <c r="R758" s="23">
        <v>0.34499999999999997</v>
      </c>
      <c r="S758" s="230"/>
      <c r="T758" s="231"/>
      <c r="U758" s="231"/>
      <c r="V758" s="231"/>
      <c r="W758" s="231"/>
      <c r="X758" s="231"/>
      <c r="Y758" s="231"/>
      <c r="Z758" s="231"/>
      <c r="AA758" s="231"/>
      <c r="AB758" s="231"/>
      <c r="AC758" s="231"/>
      <c r="AD758" s="231"/>
      <c r="AE758" s="231"/>
      <c r="AF758" s="231"/>
      <c r="AG758" s="231"/>
      <c r="AH758" s="231"/>
      <c r="AI758" s="231"/>
      <c r="AJ758" s="231"/>
      <c r="AK758" s="231"/>
      <c r="AL758" s="231"/>
      <c r="AM758" s="231"/>
      <c r="AN758" s="231"/>
      <c r="AO758" s="231"/>
      <c r="AP758" s="231"/>
      <c r="AQ758" s="231"/>
      <c r="AR758" s="231"/>
      <c r="AS758" s="231"/>
      <c r="AT758" s="231"/>
      <c r="AU758" s="231"/>
      <c r="AV758" s="231"/>
      <c r="AW758" s="231"/>
      <c r="AX758" s="231"/>
      <c r="AY758" s="231"/>
      <c r="AZ758" s="231"/>
      <c r="BA758" s="231"/>
      <c r="BB758" s="231"/>
      <c r="BC758" s="231"/>
      <c r="BD758" s="231"/>
      <c r="BE758" s="231"/>
      <c r="BF758" s="231"/>
      <c r="BG758" s="231"/>
      <c r="BH758" s="231"/>
      <c r="BI758" s="231"/>
      <c r="BJ758" s="231"/>
      <c r="BK758" s="231"/>
      <c r="BL758" s="231"/>
      <c r="BM758" s="54"/>
    </row>
    <row r="759" spans="1:65">
      <c r="A759" s="29"/>
      <c r="B759" s="3" t="s">
        <v>273</v>
      </c>
      <c r="C759" s="28"/>
      <c r="D759" s="23">
        <v>1.2110601416389978E-2</v>
      </c>
      <c r="E759" s="23">
        <v>9.2897793299948697E-2</v>
      </c>
      <c r="F759" s="23">
        <v>4.0824829046386332E-3</v>
      </c>
      <c r="G759" s="23">
        <v>6.3245553203367293E-3</v>
      </c>
      <c r="H759" s="23">
        <v>1.4265447767245174E-2</v>
      </c>
      <c r="I759" s="23">
        <v>2.458213001468743E-3</v>
      </c>
      <c r="J759" s="23">
        <v>8.9442719099991665E-3</v>
      </c>
      <c r="K759" s="23">
        <v>8.9442719099991422E-3</v>
      </c>
      <c r="L759" s="23">
        <v>7.5277265270908165E-3</v>
      </c>
      <c r="M759" s="23">
        <v>7.5277265270908E-3</v>
      </c>
      <c r="N759" s="23">
        <v>2.483277404291892E-2</v>
      </c>
      <c r="O759" s="23">
        <v>1.0327955589886417E-2</v>
      </c>
      <c r="P759" s="23">
        <v>8.1649658092772665E-3</v>
      </c>
      <c r="Q759" s="23">
        <v>8.8609143785269556E-3</v>
      </c>
      <c r="R759" s="23">
        <v>1.2110601416389951E-2</v>
      </c>
      <c r="S759" s="230"/>
      <c r="T759" s="231"/>
      <c r="U759" s="231"/>
      <c r="V759" s="231"/>
      <c r="W759" s="231"/>
      <c r="X759" s="231"/>
      <c r="Y759" s="231"/>
      <c r="Z759" s="231"/>
      <c r="AA759" s="231"/>
      <c r="AB759" s="231"/>
      <c r="AC759" s="231"/>
      <c r="AD759" s="231"/>
      <c r="AE759" s="231"/>
      <c r="AF759" s="231"/>
      <c r="AG759" s="231"/>
      <c r="AH759" s="231"/>
      <c r="AI759" s="231"/>
      <c r="AJ759" s="231"/>
      <c r="AK759" s="231"/>
      <c r="AL759" s="231"/>
      <c r="AM759" s="231"/>
      <c r="AN759" s="231"/>
      <c r="AO759" s="231"/>
      <c r="AP759" s="231"/>
      <c r="AQ759" s="231"/>
      <c r="AR759" s="231"/>
      <c r="AS759" s="231"/>
      <c r="AT759" s="231"/>
      <c r="AU759" s="231"/>
      <c r="AV759" s="231"/>
      <c r="AW759" s="231"/>
      <c r="AX759" s="231"/>
      <c r="AY759" s="231"/>
      <c r="AZ759" s="231"/>
      <c r="BA759" s="231"/>
      <c r="BB759" s="231"/>
      <c r="BC759" s="231"/>
      <c r="BD759" s="231"/>
      <c r="BE759" s="231"/>
      <c r="BF759" s="231"/>
      <c r="BG759" s="231"/>
      <c r="BH759" s="231"/>
      <c r="BI759" s="231"/>
      <c r="BJ759" s="231"/>
      <c r="BK759" s="231"/>
      <c r="BL759" s="231"/>
      <c r="BM759" s="54"/>
    </row>
    <row r="760" spans="1:65">
      <c r="A760" s="29"/>
      <c r="B760" s="3" t="s">
        <v>86</v>
      </c>
      <c r="C760" s="28"/>
      <c r="D760" s="13">
        <v>3.132052090445684E-2</v>
      </c>
      <c r="E760" s="13">
        <v>0.33781015745435894</v>
      </c>
      <c r="F760" s="13">
        <v>1.05128315140909E-2</v>
      </c>
      <c r="G760" s="13">
        <v>1.5811388300841826E-2</v>
      </c>
      <c r="H760" s="13">
        <v>3.5982968261433157E-2</v>
      </c>
      <c r="I760" s="13">
        <v>6.9196101789701248E-3</v>
      </c>
      <c r="J760" s="13">
        <v>2.353755765789254E-2</v>
      </c>
      <c r="K760" s="13">
        <v>2.1815297341461325E-2</v>
      </c>
      <c r="L760" s="13">
        <v>1.9384703503238152E-2</v>
      </c>
      <c r="M760" s="13">
        <v>1.8435248637773384E-2</v>
      </c>
      <c r="N760" s="13">
        <v>6.1824333716810592E-2</v>
      </c>
      <c r="O760" s="13">
        <v>2.5396612106278083E-2</v>
      </c>
      <c r="P760" s="13">
        <v>2.226808857075618E-2</v>
      </c>
      <c r="Q760" s="13">
        <v>2.1834204280169866E-2</v>
      </c>
      <c r="R760" s="13">
        <v>3.5273596358417335E-2</v>
      </c>
      <c r="S760" s="147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3"/>
    </row>
    <row r="761" spans="1:65">
      <c r="A761" s="29"/>
      <c r="B761" s="3" t="s">
        <v>274</v>
      </c>
      <c r="C761" s="28"/>
      <c r="D761" s="13">
        <v>-2.6769874559496865E-3</v>
      </c>
      <c r="E761" s="13">
        <v>-0.29069699538892979</v>
      </c>
      <c r="F761" s="13">
        <v>1.6218186326024675E-3</v>
      </c>
      <c r="G761" s="13">
        <v>3.171346125246588E-2</v>
      </c>
      <c r="H761" s="13">
        <v>2.2557004283850102E-2</v>
      </c>
      <c r="I761" s="13">
        <v>-8.3701473549410599E-2</v>
      </c>
      <c r="J761" s="13">
        <v>-1.9872211810157303E-2</v>
      </c>
      <c r="K761" s="13">
        <v>5.7506297783777249E-2</v>
      </c>
      <c r="L761" s="13">
        <v>1.6218186326024675E-3</v>
      </c>
      <c r="M761" s="13">
        <v>5.320749169522565E-2</v>
      </c>
      <c r="N761" s="13">
        <v>3.6012267341017923E-2</v>
      </c>
      <c r="O761" s="13">
        <v>4.8908685606673385E-2</v>
      </c>
      <c r="P761" s="13">
        <v>-5.4262660518572869E-2</v>
      </c>
      <c r="Q761" s="13">
        <v>4.6743509177778364E-2</v>
      </c>
      <c r="R761" s="13">
        <v>-0.11444594575830014</v>
      </c>
      <c r="S761" s="147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3"/>
    </row>
    <row r="762" spans="1:65">
      <c r="A762" s="29"/>
      <c r="B762" s="45" t="s">
        <v>275</v>
      </c>
      <c r="C762" s="46"/>
      <c r="D762" s="44">
        <v>0.06</v>
      </c>
      <c r="E762" s="44">
        <v>4.37</v>
      </c>
      <c r="F762" s="44">
        <v>0</v>
      </c>
      <c r="G762" s="44">
        <v>0.45</v>
      </c>
      <c r="H762" s="44">
        <v>0.31</v>
      </c>
      <c r="I762" s="44">
        <v>1.28</v>
      </c>
      <c r="J762" s="44">
        <v>0.32</v>
      </c>
      <c r="K762" s="44">
        <v>0.84</v>
      </c>
      <c r="L762" s="44">
        <v>0</v>
      </c>
      <c r="M762" s="44">
        <v>0.77</v>
      </c>
      <c r="N762" s="44">
        <v>0.51</v>
      </c>
      <c r="O762" s="44">
        <v>0.71</v>
      </c>
      <c r="P762" s="44">
        <v>0.84</v>
      </c>
      <c r="Q762" s="44">
        <v>0.67</v>
      </c>
      <c r="R762" s="44">
        <v>1.73</v>
      </c>
      <c r="S762" s="147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3"/>
    </row>
    <row r="763" spans="1:65">
      <c r="B763" s="30"/>
      <c r="C763" s="20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BM763" s="53"/>
    </row>
    <row r="764" spans="1:65" ht="15">
      <c r="B764" s="8" t="s">
        <v>590</v>
      </c>
      <c r="BM764" s="27" t="s">
        <v>278</v>
      </c>
    </row>
    <row r="765" spans="1:65" ht="15">
      <c r="A765" s="24" t="s">
        <v>6</v>
      </c>
      <c r="B765" s="18" t="s">
        <v>118</v>
      </c>
      <c r="C765" s="15" t="s">
        <v>119</v>
      </c>
      <c r="D765" s="16" t="s">
        <v>244</v>
      </c>
      <c r="E765" s="17" t="s">
        <v>244</v>
      </c>
      <c r="F765" s="17" t="s">
        <v>244</v>
      </c>
      <c r="G765" s="17" t="s">
        <v>244</v>
      </c>
      <c r="H765" s="17" t="s">
        <v>244</v>
      </c>
      <c r="I765" s="17" t="s">
        <v>244</v>
      </c>
      <c r="J765" s="17" t="s">
        <v>244</v>
      </c>
      <c r="K765" s="17" t="s">
        <v>244</v>
      </c>
      <c r="L765" s="17" t="s">
        <v>244</v>
      </c>
      <c r="M765" s="17" t="s">
        <v>244</v>
      </c>
      <c r="N765" s="17" t="s">
        <v>244</v>
      </c>
      <c r="O765" s="147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7">
        <v>1</v>
      </c>
    </row>
    <row r="766" spans="1:65">
      <c r="A766" s="29"/>
      <c r="B766" s="19" t="s">
        <v>245</v>
      </c>
      <c r="C766" s="9" t="s">
        <v>245</v>
      </c>
      <c r="D766" s="145" t="s">
        <v>247</v>
      </c>
      <c r="E766" s="146" t="s">
        <v>249</v>
      </c>
      <c r="F766" s="146" t="s">
        <v>252</v>
      </c>
      <c r="G766" s="146" t="s">
        <v>254</v>
      </c>
      <c r="H766" s="146" t="s">
        <v>257</v>
      </c>
      <c r="I766" s="146" t="s">
        <v>260</v>
      </c>
      <c r="J766" s="146" t="s">
        <v>261</v>
      </c>
      <c r="K766" s="146" t="s">
        <v>263</v>
      </c>
      <c r="L766" s="146" t="s">
        <v>288</v>
      </c>
      <c r="M766" s="146" t="s">
        <v>290</v>
      </c>
      <c r="N766" s="146" t="s">
        <v>264</v>
      </c>
      <c r="O766" s="147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7" t="s">
        <v>3</v>
      </c>
    </row>
    <row r="767" spans="1:65">
      <c r="A767" s="29"/>
      <c r="B767" s="19"/>
      <c r="C767" s="9"/>
      <c r="D767" s="10" t="s">
        <v>303</v>
      </c>
      <c r="E767" s="11" t="s">
        <v>103</v>
      </c>
      <c r="F767" s="11" t="s">
        <v>103</v>
      </c>
      <c r="G767" s="11" t="s">
        <v>103</v>
      </c>
      <c r="H767" s="11" t="s">
        <v>103</v>
      </c>
      <c r="I767" s="11" t="s">
        <v>103</v>
      </c>
      <c r="J767" s="11" t="s">
        <v>303</v>
      </c>
      <c r="K767" s="11" t="s">
        <v>99</v>
      </c>
      <c r="L767" s="11" t="s">
        <v>103</v>
      </c>
      <c r="M767" s="11" t="s">
        <v>303</v>
      </c>
      <c r="N767" s="11" t="s">
        <v>104</v>
      </c>
      <c r="O767" s="147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7">
        <v>2</v>
      </c>
    </row>
    <row r="768" spans="1:65">
      <c r="A768" s="29"/>
      <c r="B768" s="19"/>
      <c r="C768" s="9"/>
      <c r="D768" s="25"/>
      <c r="E768" s="25"/>
      <c r="F768" s="25"/>
      <c r="G768" s="25"/>
      <c r="H768" s="25"/>
      <c r="I768" s="25"/>
      <c r="J768" s="25"/>
      <c r="K768" s="25"/>
      <c r="L768" s="25"/>
      <c r="M768" s="25"/>
      <c r="N768" s="25"/>
      <c r="O768" s="147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7">
        <v>2</v>
      </c>
    </row>
    <row r="769" spans="1:65">
      <c r="A769" s="29"/>
      <c r="B769" s="18">
        <v>1</v>
      </c>
      <c r="C769" s="14">
        <v>1</v>
      </c>
      <c r="D769" s="141" t="s">
        <v>109</v>
      </c>
      <c r="E769" s="141" t="s">
        <v>224</v>
      </c>
      <c r="F769" s="141">
        <v>17</v>
      </c>
      <c r="G769" s="141" t="s">
        <v>224</v>
      </c>
      <c r="H769" s="21">
        <v>0.6</v>
      </c>
      <c r="I769" s="21">
        <v>0.4</v>
      </c>
      <c r="J769" s="21">
        <v>0.42</v>
      </c>
      <c r="K769" s="21">
        <v>2</v>
      </c>
      <c r="L769" s="141" t="s">
        <v>224</v>
      </c>
      <c r="M769" s="143">
        <v>7</v>
      </c>
      <c r="N769" s="141" t="s">
        <v>107</v>
      </c>
      <c r="O769" s="147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7">
        <v>1</v>
      </c>
    </row>
    <row r="770" spans="1:65">
      <c r="A770" s="29"/>
      <c r="B770" s="19">
        <v>1</v>
      </c>
      <c r="C770" s="9">
        <v>2</v>
      </c>
      <c r="D770" s="142" t="s">
        <v>109</v>
      </c>
      <c r="E770" s="142" t="s">
        <v>224</v>
      </c>
      <c r="F770" s="142">
        <v>16</v>
      </c>
      <c r="G770" s="142" t="s">
        <v>224</v>
      </c>
      <c r="H770" s="11">
        <v>0.7</v>
      </c>
      <c r="I770" s="11">
        <v>0.4</v>
      </c>
      <c r="J770" s="11">
        <v>0.42</v>
      </c>
      <c r="K770" s="11" t="s">
        <v>108</v>
      </c>
      <c r="L770" s="142" t="s">
        <v>224</v>
      </c>
      <c r="M770" s="11" t="s">
        <v>108</v>
      </c>
      <c r="N770" s="142" t="s">
        <v>107</v>
      </c>
      <c r="O770" s="147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7">
        <v>13</v>
      </c>
    </row>
    <row r="771" spans="1:65">
      <c r="A771" s="29"/>
      <c r="B771" s="19">
        <v>1</v>
      </c>
      <c r="C771" s="9">
        <v>3</v>
      </c>
      <c r="D771" s="142" t="s">
        <v>109</v>
      </c>
      <c r="E771" s="142" t="s">
        <v>224</v>
      </c>
      <c r="F771" s="142">
        <v>16</v>
      </c>
      <c r="G771" s="142" t="s">
        <v>224</v>
      </c>
      <c r="H771" s="11">
        <v>1.5</v>
      </c>
      <c r="I771" s="11">
        <v>0.4</v>
      </c>
      <c r="J771" s="11">
        <v>0.42</v>
      </c>
      <c r="K771" s="11">
        <v>2</v>
      </c>
      <c r="L771" s="142" t="s">
        <v>224</v>
      </c>
      <c r="M771" s="11" t="s">
        <v>108</v>
      </c>
      <c r="N771" s="142" t="s">
        <v>107</v>
      </c>
      <c r="O771" s="147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7">
        <v>16</v>
      </c>
    </row>
    <row r="772" spans="1:65">
      <c r="A772" s="29"/>
      <c r="B772" s="19">
        <v>1</v>
      </c>
      <c r="C772" s="9">
        <v>4</v>
      </c>
      <c r="D772" s="142" t="s">
        <v>109</v>
      </c>
      <c r="E772" s="142" t="s">
        <v>224</v>
      </c>
      <c r="F772" s="142">
        <v>16</v>
      </c>
      <c r="G772" s="142" t="s">
        <v>224</v>
      </c>
      <c r="H772" s="11">
        <v>1.6</v>
      </c>
      <c r="I772" s="11">
        <v>0.4</v>
      </c>
      <c r="J772" s="11">
        <v>0.45</v>
      </c>
      <c r="K772" s="148">
        <v>3</v>
      </c>
      <c r="L772" s="142" t="s">
        <v>224</v>
      </c>
      <c r="M772" s="11" t="s">
        <v>108</v>
      </c>
      <c r="N772" s="142" t="s">
        <v>107</v>
      </c>
      <c r="O772" s="147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7">
        <v>0.753</v>
      </c>
    </row>
    <row r="773" spans="1:65">
      <c r="A773" s="29"/>
      <c r="B773" s="19">
        <v>1</v>
      </c>
      <c r="C773" s="9">
        <v>5</v>
      </c>
      <c r="D773" s="142" t="s">
        <v>109</v>
      </c>
      <c r="E773" s="142" t="s">
        <v>224</v>
      </c>
      <c r="F773" s="142">
        <v>16</v>
      </c>
      <c r="G773" s="142" t="s">
        <v>224</v>
      </c>
      <c r="H773" s="11">
        <v>0.6</v>
      </c>
      <c r="I773" s="11">
        <v>0.4</v>
      </c>
      <c r="J773" s="11">
        <v>0.45</v>
      </c>
      <c r="K773" s="11">
        <v>1</v>
      </c>
      <c r="L773" s="142" t="s">
        <v>224</v>
      </c>
      <c r="M773" s="11">
        <v>1</v>
      </c>
      <c r="N773" s="142" t="s">
        <v>107</v>
      </c>
      <c r="O773" s="147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7">
        <v>19</v>
      </c>
    </row>
    <row r="774" spans="1:65">
      <c r="A774" s="29"/>
      <c r="B774" s="19">
        <v>1</v>
      </c>
      <c r="C774" s="9">
        <v>6</v>
      </c>
      <c r="D774" s="142" t="s">
        <v>109</v>
      </c>
      <c r="E774" s="142" t="s">
        <v>224</v>
      </c>
      <c r="F774" s="142">
        <v>16</v>
      </c>
      <c r="G774" s="142" t="s">
        <v>224</v>
      </c>
      <c r="H774" s="11">
        <v>0.6</v>
      </c>
      <c r="I774" s="11">
        <v>0.4</v>
      </c>
      <c r="J774" s="11">
        <v>0.43</v>
      </c>
      <c r="K774" s="11">
        <v>1</v>
      </c>
      <c r="L774" s="142" t="s">
        <v>224</v>
      </c>
      <c r="M774" s="11">
        <v>1</v>
      </c>
      <c r="N774" s="142" t="s">
        <v>107</v>
      </c>
      <c r="O774" s="147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53"/>
    </row>
    <row r="775" spans="1:65">
      <c r="A775" s="29"/>
      <c r="B775" s="20" t="s">
        <v>271</v>
      </c>
      <c r="C775" s="12"/>
      <c r="D775" s="22" t="s">
        <v>647</v>
      </c>
      <c r="E775" s="22" t="s">
        <v>647</v>
      </c>
      <c r="F775" s="22">
        <v>16.166666666666668</v>
      </c>
      <c r="G775" s="22" t="s">
        <v>647</v>
      </c>
      <c r="H775" s="22">
        <v>0.93333333333333324</v>
      </c>
      <c r="I775" s="22">
        <v>0.39999999999999997</v>
      </c>
      <c r="J775" s="22">
        <v>0.4316666666666667</v>
      </c>
      <c r="K775" s="22">
        <v>1.8</v>
      </c>
      <c r="L775" s="22" t="s">
        <v>647</v>
      </c>
      <c r="M775" s="22">
        <v>3</v>
      </c>
      <c r="N775" s="22" t="s">
        <v>647</v>
      </c>
      <c r="O775" s="147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53"/>
    </row>
    <row r="776" spans="1:65">
      <c r="A776" s="29"/>
      <c r="B776" s="3" t="s">
        <v>272</v>
      </c>
      <c r="C776" s="28"/>
      <c r="D776" s="11" t="s">
        <v>647</v>
      </c>
      <c r="E776" s="11" t="s">
        <v>647</v>
      </c>
      <c r="F776" s="11">
        <v>16</v>
      </c>
      <c r="G776" s="11" t="s">
        <v>647</v>
      </c>
      <c r="H776" s="11">
        <v>0.64999999999999991</v>
      </c>
      <c r="I776" s="11">
        <v>0.4</v>
      </c>
      <c r="J776" s="11">
        <v>0.42499999999999999</v>
      </c>
      <c r="K776" s="11">
        <v>2</v>
      </c>
      <c r="L776" s="11" t="s">
        <v>647</v>
      </c>
      <c r="M776" s="11">
        <v>1</v>
      </c>
      <c r="N776" s="11" t="s">
        <v>647</v>
      </c>
      <c r="O776" s="147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53"/>
    </row>
    <row r="777" spans="1:65">
      <c r="A777" s="29"/>
      <c r="B777" s="3" t="s">
        <v>273</v>
      </c>
      <c r="C777" s="28"/>
      <c r="D777" s="23" t="s">
        <v>647</v>
      </c>
      <c r="E777" s="23" t="s">
        <v>647</v>
      </c>
      <c r="F777" s="23">
        <v>0.40824829046386296</v>
      </c>
      <c r="G777" s="23" t="s">
        <v>647</v>
      </c>
      <c r="H777" s="23">
        <v>0.48027769744874371</v>
      </c>
      <c r="I777" s="23">
        <v>6.0809419444881171E-17</v>
      </c>
      <c r="J777" s="23">
        <v>1.4719601443879758E-2</v>
      </c>
      <c r="K777" s="23">
        <v>0.83666002653407567</v>
      </c>
      <c r="L777" s="23" t="s">
        <v>647</v>
      </c>
      <c r="M777" s="23">
        <v>3.4641016151377544</v>
      </c>
      <c r="N777" s="23" t="s">
        <v>647</v>
      </c>
      <c r="O777" s="147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53"/>
    </row>
    <row r="778" spans="1:65">
      <c r="A778" s="29"/>
      <c r="B778" s="3" t="s">
        <v>86</v>
      </c>
      <c r="C778" s="28"/>
      <c r="D778" s="13" t="s">
        <v>647</v>
      </c>
      <c r="E778" s="13" t="s">
        <v>647</v>
      </c>
      <c r="F778" s="13">
        <v>2.5252471575084305E-2</v>
      </c>
      <c r="G778" s="13" t="s">
        <v>647</v>
      </c>
      <c r="H778" s="13">
        <v>0.51458324726651117</v>
      </c>
      <c r="I778" s="13">
        <v>1.5202354861220294E-16</v>
      </c>
      <c r="J778" s="13">
        <v>3.4099462804354649E-2</v>
      </c>
      <c r="K778" s="13">
        <v>0.46481112585226425</v>
      </c>
      <c r="L778" s="13" t="s">
        <v>647</v>
      </c>
      <c r="M778" s="13">
        <v>1.1547005383792515</v>
      </c>
      <c r="N778" s="13" t="s">
        <v>647</v>
      </c>
      <c r="O778" s="147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3"/>
    </row>
    <row r="779" spans="1:65">
      <c r="A779" s="29"/>
      <c r="B779" s="3" t="s">
        <v>274</v>
      </c>
      <c r="C779" s="28"/>
      <c r="D779" s="13" t="s">
        <v>647</v>
      </c>
      <c r="E779" s="13" t="s">
        <v>647</v>
      </c>
      <c r="F779" s="13">
        <v>20.469676848162905</v>
      </c>
      <c r="G779" s="13" t="s">
        <v>647</v>
      </c>
      <c r="H779" s="13">
        <v>0.23948649845064174</v>
      </c>
      <c r="I779" s="13">
        <v>-0.46879150066401065</v>
      </c>
      <c r="J779" s="13">
        <v>-0.42673749446657805</v>
      </c>
      <c r="K779" s="13">
        <v>1.3904382470119523</v>
      </c>
      <c r="L779" s="13" t="s">
        <v>647</v>
      </c>
      <c r="M779" s="13">
        <v>2.9840637450199203</v>
      </c>
      <c r="N779" s="13" t="s">
        <v>647</v>
      </c>
      <c r="O779" s="147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3"/>
    </row>
    <row r="780" spans="1:65">
      <c r="A780" s="29"/>
      <c r="B780" s="45" t="s">
        <v>275</v>
      </c>
      <c r="C780" s="46"/>
      <c r="D780" s="44">
        <v>7.0000000000000007E-2</v>
      </c>
      <c r="E780" s="44">
        <v>0.67</v>
      </c>
      <c r="F780" s="44">
        <v>15.03</v>
      </c>
      <c r="G780" s="44">
        <v>0.67</v>
      </c>
      <c r="H780" s="44">
        <v>0</v>
      </c>
      <c r="I780" s="44">
        <v>0.53</v>
      </c>
      <c r="J780" s="44">
        <v>0.5</v>
      </c>
      <c r="K780" s="44">
        <v>0.64</v>
      </c>
      <c r="L780" s="44">
        <v>0.67</v>
      </c>
      <c r="M780" s="44">
        <v>0.81</v>
      </c>
      <c r="N780" s="44">
        <v>23.75</v>
      </c>
      <c r="O780" s="147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3"/>
    </row>
    <row r="781" spans="1:65">
      <c r="B781" s="30"/>
      <c r="C781" s="20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BM781" s="53"/>
    </row>
    <row r="782" spans="1:65" ht="15">
      <c r="B782" s="8" t="s">
        <v>591</v>
      </c>
      <c r="BM782" s="27" t="s">
        <v>66</v>
      </c>
    </row>
    <row r="783" spans="1:65" ht="15">
      <c r="A783" s="24" t="s">
        <v>9</v>
      </c>
      <c r="B783" s="18" t="s">
        <v>118</v>
      </c>
      <c r="C783" s="15" t="s">
        <v>119</v>
      </c>
      <c r="D783" s="16" t="s">
        <v>244</v>
      </c>
      <c r="E783" s="17" t="s">
        <v>244</v>
      </c>
      <c r="F783" s="17" t="s">
        <v>244</v>
      </c>
      <c r="G783" s="17" t="s">
        <v>244</v>
      </c>
      <c r="H783" s="17" t="s">
        <v>244</v>
      </c>
      <c r="I783" s="17" t="s">
        <v>244</v>
      </c>
      <c r="J783" s="17" t="s">
        <v>244</v>
      </c>
      <c r="K783" s="17" t="s">
        <v>244</v>
      </c>
      <c r="L783" s="17" t="s">
        <v>244</v>
      </c>
      <c r="M783" s="17" t="s">
        <v>244</v>
      </c>
      <c r="N783" s="17" t="s">
        <v>244</v>
      </c>
      <c r="O783" s="17" t="s">
        <v>244</v>
      </c>
      <c r="P783" s="147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7">
        <v>1</v>
      </c>
    </row>
    <row r="784" spans="1:65">
      <c r="A784" s="29"/>
      <c r="B784" s="19" t="s">
        <v>245</v>
      </c>
      <c r="C784" s="9" t="s">
        <v>245</v>
      </c>
      <c r="D784" s="145" t="s">
        <v>249</v>
      </c>
      <c r="E784" s="146" t="s">
        <v>287</v>
      </c>
      <c r="F784" s="146" t="s">
        <v>252</v>
      </c>
      <c r="G784" s="146" t="s">
        <v>254</v>
      </c>
      <c r="H784" s="146" t="s">
        <v>257</v>
      </c>
      <c r="I784" s="146" t="s">
        <v>260</v>
      </c>
      <c r="J784" s="146" t="s">
        <v>261</v>
      </c>
      <c r="K784" s="146" t="s">
        <v>262</v>
      </c>
      <c r="L784" s="146" t="s">
        <v>263</v>
      </c>
      <c r="M784" s="146" t="s">
        <v>288</v>
      </c>
      <c r="N784" s="146" t="s">
        <v>290</v>
      </c>
      <c r="O784" s="146" t="s">
        <v>264</v>
      </c>
      <c r="P784" s="147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7" t="s">
        <v>3</v>
      </c>
    </row>
    <row r="785" spans="1:65">
      <c r="A785" s="29"/>
      <c r="B785" s="19"/>
      <c r="C785" s="9"/>
      <c r="D785" s="10" t="s">
        <v>104</v>
      </c>
      <c r="E785" s="11" t="s">
        <v>103</v>
      </c>
      <c r="F785" s="11" t="s">
        <v>103</v>
      </c>
      <c r="G785" s="11" t="s">
        <v>103</v>
      </c>
      <c r="H785" s="11" t="s">
        <v>104</v>
      </c>
      <c r="I785" s="11" t="s">
        <v>104</v>
      </c>
      <c r="J785" s="11" t="s">
        <v>303</v>
      </c>
      <c r="K785" s="11" t="s">
        <v>100</v>
      </c>
      <c r="L785" s="11" t="s">
        <v>99</v>
      </c>
      <c r="M785" s="11" t="s">
        <v>104</v>
      </c>
      <c r="N785" s="11" t="s">
        <v>303</v>
      </c>
      <c r="O785" s="11" t="s">
        <v>104</v>
      </c>
      <c r="P785" s="147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7">
        <v>1</v>
      </c>
    </row>
    <row r="786" spans="1:65">
      <c r="A786" s="29"/>
      <c r="B786" s="19"/>
      <c r="C786" s="9"/>
      <c r="D786" s="25"/>
      <c r="E786" s="25"/>
      <c r="F786" s="25"/>
      <c r="G786" s="25"/>
      <c r="H786" s="25"/>
      <c r="I786" s="25"/>
      <c r="J786" s="25"/>
      <c r="K786" s="25"/>
      <c r="L786" s="25"/>
      <c r="M786" s="25"/>
      <c r="N786" s="25"/>
      <c r="O786" s="25"/>
      <c r="P786" s="147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7">
        <v>2</v>
      </c>
    </row>
    <row r="787" spans="1:65">
      <c r="A787" s="29"/>
      <c r="B787" s="18">
        <v>1</v>
      </c>
      <c r="C787" s="14">
        <v>1</v>
      </c>
      <c r="D787" s="210">
        <v>22</v>
      </c>
      <c r="E787" s="210">
        <v>22</v>
      </c>
      <c r="F787" s="210">
        <v>26</v>
      </c>
      <c r="G787" s="210">
        <v>22</v>
      </c>
      <c r="H787" s="210">
        <v>23</v>
      </c>
      <c r="I787" s="210">
        <v>25</v>
      </c>
      <c r="J787" s="210">
        <v>25.2</v>
      </c>
      <c r="K787" s="210">
        <v>22.717246449023129</v>
      </c>
      <c r="L787" s="210">
        <v>24</v>
      </c>
      <c r="M787" s="210">
        <v>24.874103942612546</v>
      </c>
      <c r="N787" s="210">
        <v>22</v>
      </c>
      <c r="O787" s="210">
        <v>19</v>
      </c>
      <c r="P787" s="212"/>
      <c r="Q787" s="213"/>
      <c r="R787" s="213"/>
      <c r="S787" s="213"/>
      <c r="T787" s="213"/>
      <c r="U787" s="213"/>
      <c r="V787" s="213"/>
      <c r="W787" s="213"/>
      <c r="X787" s="213"/>
      <c r="Y787" s="213"/>
      <c r="Z787" s="213"/>
      <c r="AA787" s="213"/>
      <c r="AB787" s="213"/>
      <c r="AC787" s="213"/>
      <c r="AD787" s="213"/>
      <c r="AE787" s="213"/>
      <c r="AF787" s="213"/>
      <c r="AG787" s="213"/>
      <c r="AH787" s="213"/>
      <c r="AI787" s="213"/>
      <c r="AJ787" s="213"/>
      <c r="AK787" s="213"/>
      <c r="AL787" s="213"/>
      <c r="AM787" s="213"/>
      <c r="AN787" s="213"/>
      <c r="AO787" s="213"/>
      <c r="AP787" s="213"/>
      <c r="AQ787" s="213"/>
      <c r="AR787" s="213"/>
      <c r="AS787" s="213"/>
      <c r="AT787" s="213"/>
      <c r="AU787" s="213"/>
      <c r="AV787" s="213"/>
      <c r="AW787" s="213"/>
      <c r="AX787" s="213"/>
      <c r="AY787" s="213"/>
      <c r="AZ787" s="213"/>
      <c r="BA787" s="213"/>
      <c r="BB787" s="213"/>
      <c r="BC787" s="213"/>
      <c r="BD787" s="213"/>
      <c r="BE787" s="213"/>
      <c r="BF787" s="213"/>
      <c r="BG787" s="213"/>
      <c r="BH787" s="213"/>
      <c r="BI787" s="213"/>
      <c r="BJ787" s="213"/>
      <c r="BK787" s="213"/>
      <c r="BL787" s="213"/>
      <c r="BM787" s="214">
        <v>1</v>
      </c>
    </row>
    <row r="788" spans="1:65">
      <c r="A788" s="29"/>
      <c r="B788" s="19">
        <v>1</v>
      </c>
      <c r="C788" s="9">
        <v>2</v>
      </c>
      <c r="D788" s="216">
        <v>23</v>
      </c>
      <c r="E788" s="216">
        <v>22</v>
      </c>
      <c r="F788" s="216">
        <v>26</v>
      </c>
      <c r="G788" s="216">
        <v>22</v>
      </c>
      <c r="H788" s="216">
        <v>23</v>
      </c>
      <c r="I788" s="216">
        <v>25</v>
      </c>
      <c r="J788" s="216">
        <v>25.1</v>
      </c>
      <c r="K788" s="216">
        <v>23.052502006961792</v>
      </c>
      <c r="L788" s="216">
        <v>24</v>
      </c>
      <c r="M788" s="216">
        <v>24.859773757380946</v>
      </c>
      <c r="N788" s="216">
        <v>23</v>
      </c>
      <c r="O788" s="216">
        <v>20</v>
      </c>
      <c r="P788" s="212"/>
      <c r="Q788" s="213"/>
      <c r="R788" s="213"/>
      <c r="S788" s="213"/>
      <c r="T788" s="213"/>
      <c r="U788" s="213"/>
      <c r="V788" s="213"/>
      <c r="W788" s="213"/>
      <c r="X788" s="213"/>
      <c r="Y788" s="213"/>
      <c r="Z788" s="213"/>
      <c r="AA788" s="213"/>
      <c r="AB788" s="213"/>
      <c r="AC788" s="213"/>
      <c r="AD788" s="213"/>
      <c r="AE788" s="213"/>
      <c r="AF788" s="213"/>
      <c r="AG788" s="213"/>
      <c r="AH788" s="213"/>
      <c r="AI788" s="213"/>
      <c r="AJ788" s="213"/>
      <c r="AK788" s="213"/>
      <c r="AL788" s="213"/>
      <c r="AM788" s="213"/>
      <c r="AN788" s="213"/>
      <c r="AO788" s="213"/>
      <c r="AP788" s="213"/>
      <c r="AQ788" s="213"/>
      <c r="AR788" s="213"/>
      <c r="AS788" s="213"/>
      <c r="AT788" s="213"/>
      <c r="AU788" s="213"/>
      <c r="AV788" s="213"/>
      <c r="AW788" s="213"/>
      <c r="AX788" s="213"/>
      <c r="AY788" s="213"/>
      <c r="AZ788" s="213"/>
      <c r="BA788" s="213"/>
      <c r="BB788" s="213"/>
      <c r="BC788" s="213"/>
      <c r="BD788" s="213"/>
      <c r="BE788" s="213"/>
      <c r="BF788" s="213"/>
      <c r="BG788" s="213"/>
      <c r="BH788" s="213"/>
      <c r="BI788" s="213"/>
      <c r="BJ788" s="213"/>
      <c r="BK788" s="213"/>
      <c r="BL788" s="213"/>
      <c r="BM788" s="214">
        <v>15</v>
      </c>
    </row>
    <row r="789" spans="1:65">
      <c r="A789" s="29"/>
      <c r="B789" s="19">
        <v>1</v>
      </c>
      <c r="C789" s="9">
        <v>3</v>
      </c>
      <c r="D789" s="216">
        <v>23</v>
      </c>
      <c r="E789" s="216">
        <v>22</v>
      </c>
      <c r="F789" s="216">
        <v>22</v>
      </c>
      <c r="G789" s="216">
        <v>22</v>
      </c>
      <c r="H789" s="216">
        <v>25</v>
      </c>
      <c r="I789" s="216">
        <v>25</v>
      </c>
      <c r="J789" s="216">
        <v>25</v>
      </c>
      <c r="K789" s="216">
        <v>22.606884583821461</v>
      </c>
      <c r="L789" s="216">
        <v>23</v>
      </c>
      <c r="M789" s="216">
        <v>24.349507528037048</v>
      </c>
      <c r="N789" s="216">
        <v>23</v>
      </c>
      <c r="O789" s="216">
        <v>19</v>
      </c>
      <c r="P789" s="212"/>
      <c r="Q789" s="213"/>
      <c r="R789" s="213"/>
      <c r="S789" s="213"/>
      <c r="T789" s="213"/>
      <c r="U789" s="213"/>
      <c r="V789" s="213"/>
      <c r="W789" s="213"/>
      <c r="X789" s="213"/>
      <c r="Y789" s="213"/>
      <c r="Z789" s="213"/>
      <c r="AA789" s="213"/>
      <c r="AB789" s="213"/>
      <c r="AC789" s="213"/>
      <c r="AD789" s="213"/>
      <c r="AE789" s="213"/>
      <c r="AF789" s="213"/>
      <c r="AG789" s="213"/>
      <c r="AH789" s="213"/>
      <c r="AI789" s="213"/>
      <c r="AJ789" s="213"/>
      <c r="AK789" s="213"/>
      <c r="AL789" s="213"/>
      <c r="AM789" s="213"/>
      <c r="AN789" s="213"/>
      <c r="AO789" s="213"/>
      <c r="AP789" s="213"/>
      <c r="AQ789" s="213"/>
      <c r="AR789" s="213"/>
      <c r="AS789" s="213"/>
      <c r="AT789" s="213"/>
      <c r="AU789" s="213"/>
      <c r="AV789" s="213"/>
      <c r="AW789" s="213"/>
      <c r="AX789" s="213"/>
      <c r="AY789" s="213"/>
      <c r="AZ789" s="213"/>
      <c r="BA789" s="213"/>
      <c r="BB789" s="213"/>
      <c r="BC789" s="213"/>
      <c r="BD789" s="213"/>
      <c r="BE789" s="213"/>
      <c r="BF789" s="213"/>
      <c r="BG789" s="213"/>
      <c r="BH789" s="213"/>
      <c r="BI789" s="213"/>
      <c r="BJ789" s="213"/>
      <c r="BK789" s="213"/>
      <c r="BL789" s="213"/>
      <c r="BM789" s="214">
        <v>16</v>
      </c>
    </row>
    <row r="790" spans="1:65">
      <c r="A790" s="29"/>
      <c r="B790" s="19">
        <v>1</v>
      </c>
      <c r="C790" s="9">
        <v>4</v>
      </c>
      <c r="D790" s="216">
        <v>22</v>
      </c>
      <c r="E790" s="216">
        <v>22</v>
      </c>
      <c r="F790" s="216">
        <v>22</v>
      </c>
      <c r="G790" s="216">
        <v>22</v>
      </c>
      <c r="H790" s="216">
        <v>24</v>
      </c>
      <c r="I790" s="216">
        <v>24</v>
      </c>
      <c r="J790" s="216">
        <v>25.1</v>
      </c>
      <c r="K790" s="216">
        <v>22.165917395979733</v>
      </c>
      <c r="L790" s="216">
        <v>24</v>
      </c>
      <c r="M790" s="216">
        <v>24.221915953107047</v>
      </c>
      <c r="N790" s="216">
        <v>23</v>
      </c>
      <c r="O790" s="216">
        <v>19</v>
      </c>
      <c r="P790" s="212"/>
      <c r="Q790" s="213"/>
      <c r="R790" s="213"/>
      <c r="S790" s="213"/>
      <c r="T790" s="213"/>
      <c r="U790" s="213"/>
      <c r="V790" s="213"/>
      <c r="W790" s="213"/>
      <c r="X790" s="213"/>
      <c r="Y790" s="213"/>
      <c r="Z790" s="213"/>
      <c r="AA790" s="213"/>
      <c r="AB790" s="213"/>
      <c r="AC790" s="213"/>
      <c r="AD790" s="213"/>
      <c r="AE790" s="213"/>
      <c r="AF790" s="213"/>
      <c r="AG790" s="213"/>
      <c r="AH790" s="213"/>
      <c r="AI790" s="213"/>
      <c r="AJ790" s="213"/>
      <c r="AK790" s="213"/>
      <c r="AL790" s="213"/>
      <c r="AM790" s="213"/>
      <c r="AN790" s="213"/>
      <c r="AO790" s="213"/>
      <c r="AP790" s="213"/>
      <c r="AQ790" s="213"/>
      <c r="AR790" s="213"/>
      <c r="AS790" s="213"/>
      <c r="AT790" s="213"/>
      <c r="AU790" s="213"/>
      <c r="AV790" s="213"/>
      <c r="AW790" s="213"/>
      <c r="AX790" s="213"/>
      <c r="AY790" s="213"/>
      <c r="AZ790" s="213"/>
      <c r="BA790" s="213"/>
      <c r="BB790" s="213"/>
      <c r="BC790" s="213"/>
      <c r="BD790" s="213"/>
      <c r="BE790" s="213"/>
      <c r="BF790" s="213"/>
      <c r="BG790" s="213"/>
      <c r="BH790" s="213"/>
      <c r="BI790" s="213"/>
      <c r="BJ790" s="213"/>
      <c r="BK790" s="213"/>
      <c r="BL790" s="213"/>
      <c r="BM790" s="214">
        <v>23.193676756321182</v>
      </c>
    </row>
    <row r="791" spans="1:65">
      <c r="A791" s="29"/>
      <c r="B791" s="19">
        <v>1</v>
      </c>
      <c r="C791" s="9">
        <v>5</v>
      </c>
      <c r="D791" s="216">
        <v>22</v>
      </c>
      <c r="E791" s="216">
        <v>22</v>
      </c>
      <c r="F791" s="216">
        <v>25</v>
      </c>
      <c r="G791" s="216">
        <v>23</v>
      </c>
      <c r="H791" s="216">
        <v>25</v>
      </c>
      <c r="I791" s="216">
        <v>25</v>
      </c>
      <c r="J791" s="216">
        <v>25.2</v>
      </c>
      <c r="K791" s="216">
        <v>22.60948322622064</v>
      </c>
      <c r="L791" s="216">
        <v>24</v>
      </c>
      <c r="M791" s="216">
        <v>24.832795002261481</v>
      </c>
      <c r="N791" s="216">
        <v>23</v>
      </c>
      <c r="O791" s="216">
        <v>20</v>
      </c>
      <c r="P791" s="212"/>
      <c r="Q791" s="213"/>
      <c r="R791" s="213"/>
      <c r="S791" s="213"/>
      <c r="T791" s="213"/>
      <c r="U791" s="213"/>
      <c r="V791" s="213"/>
      <c r="W791" s="213"/>
      <c r="X791" s="213"/>
      <c r="Y791" s="213"/>
      <c r="Z791" s="213"/>
      <c r="AA791" s="213"/>
      <c r="AB791" s="213"/>
      <c r="AC791" s="213"/>
      <c r="AD791" s="213"/>
      <c r="AE791" s="213"/>
      <c r="AF791" s="213"/>
      <c r="AG791" s="213"/>
      <c r="AH791" s="213"/>
      <c r="AI791" s="213"/>
      <c r="AJ791" s="213"/>
      <c r="AK791" s="213"/>
      <c r="AL791" s="213"/>
      <c r="AM791" s="213"/>
      <c r="AN791" s="213"/>
      <c r="AO791" s="213"/>
      <c r="AP791" s="213"/>
      <c r="AQ791" s="213"/>
      <c r="AR791" s="213"/>
      <c r="AS791" s="213"/>
      <c r="AT791" s="213"/>
      <c r="AU791" s="213"/>
      <c r="AV791" s="213"/>
      <c r="AW791" s="213"/>
      <c r="AX791" s="213"/>
      <c r="AY791" s="213"/>
      <c r="AZ791" s="213"/>
      <c r="BA791" s="213"/>
      <c r="BB791" s="213"/>
      <c r="BC791" s="213"/>
      <c r="BD791" s="213"/>
      <c r="BE791" s="213"/>
      <c r="BF791" s="213"/>
      <c r="BG791" s="213"/>
      <c r="BH791" s="213"/>
      <c r="BI791" s="213"/>
      <c r="BJ791" s="213"/>
      <c r="BK791" s="213"/>
      <c r="BL791" s="213"/>
      <c r="BM791" s="214">
        <v>112</v>
      </c>
    </row>
    <row r="792" spans="1:65">
      <c r="A792" s="29"/>
      <c r="B792" s="19">
        <v>1</v>
      </c>
      <c r="C792" s="9">
        <v>6</v>
      </c>
      <c r="D792" s="216">
        <v>22</v>
      </c>
      <c r="E792" s="216">
        <v>22</v>
      </c>
      <c r="F792" s="216">
        <v>26</v>
      </c>
      <c r="G792" s="216">
        <v>22</v>
      </c>
      <c r="H792" s="216">
        <v>25</v>
      </c>
      <c r="I792" s="216">
        <v>24</v>
      </c>
      <c r="J792" s="216">
        <v>25</v>
      </c>
      <c r="K792" s="216">
        <v>23.281470891845782</v>
      </c>
      <c r="L792" s="216">
        <v>24</v>
      </c>
      <c r="M792" s="216">
        <v>24.773125717873349</v>
      </c>
      <c r="N792" s="216">
        <v>23</v>
      </c>
      <c r="O792" s="216">
        <v>19</v>
      </c>
      <c r="P792" s="212"/>
      <c r="Q792" s="213"/>
      <c r="R792" s="213"/>
      <c r="S792" s="213"/>
      <c r="T792" s="213"/>
      <c r="U792" s="213"/>
      <c r="V792" s="213"/>
      <c r="W792" s="213"/>
      <c r="X792" s="213"/>
      <c r="Y792" s="213"/>
      <c r="Z792" s="213"/>
      <c r="AA792" s="213"/>
      <c r="AB792" s="213"/>
      <c r="AC792" s="213"/>
      <c r="AD792" s="213"/>
      <c r="AE792" s="213"/>
      <c r="AF792" s="213"/>
      <c r="AG792" s="213"/>
      <c r="AH792" s="213"/>
      <c r="AI792" s="213"/>
      <c r="AJ792" s="213"/>
      <c r="AK792" s="213"/>
      <c r="AL792" s="213"/>
      <c r="AM792" s="213"/>
      <c r="AN792" s="213"/>
      <c r="AO792" s="213"/>
      <c r="AP792" s="213"/>
      <c r="AQ792" s="213"/>
      <c r="AR792" s="213"/>
      <c r="AS792" s="213"/>
      <c r="AT792" s="213"/>
      <c r="AU792" s="213"/>
      <c r="AV792" s="213"/>
      <c r="AW792" s="213"/>
      <c r="AX792" s="213"/>
      <c r="AY792" s="213"/>
      <c r="AZ792" s="213"/>
      <c r="BA792" s="213"/>
      <c r="BB792" s="213"/>
      <c r="BC792" s="213"/>
      <c r="BD792" s="213"/>
      <c r="BE792" s="213"/>
      <c r="BF792" s="213"/>
      <c r="BG792" s="213"/>
      <c r="BH792" s="213"/>
      <c r="BI792" s="213"/>
      <c r="BJ792" s="213"/>
      <c r="BK792" s="213"/>
      <c r="BL792" s="213"/>
      <c r="BM792" s="218"/>
    </row>
    <row r="793" spans="1:65">
      <c r="A793" s="29"/>
      <c r="B793" s="20" t="s">
        <v>271</v>
      </c>
      <c r="C793" s="12"/>
      <c r="D793" s="219">
        <v>22.333333333333332</v>
      </c>
      <c r="E793" s="219">
        <v>22</v>
      </c>
      <c r="F793" s="219">
        <v>24.5</v>
      </c>
      <c r="G793" s="219">
        <v>22.166666666666668</v>
      </c>
      <c r="H793" s="219">
        <v>24.166666666666668</v>
      </c>
      <c r="I793" s="219">
        <v>24.666666666666668</v>
      </c>
      <c r="J793" s="219">
        <v>25.100000000000005</v>
      </c>
      <c r="K793" s="219">
        <v>22.738917425642089</v>
      </c>
      <c r="L793" s="219">
        <v>23.833333333333332</v>
      </c>
      <c r="M793" s="219">
        <v>24.651870316878732</v>
      </c>
      <c r="N793" s="219">
        <v>22.833333333333332</v>
      </c>
      <c r="O793" s="219">
        <v>19.333333333333332</v>
      </c>
      <c r="P793" s="212"/>
      <c r="Q793" s="213"/>
      <c r="R793" s="213"/>
      <c r="S793" s="213"/>
      <c r="T793" s="213"/>
      <c r="U793" s="213"/>
      <c r="V793" s="213"/>
      <c r="W793" s="213"/>
      <c r="X793" s="213"/>
      <c r="Y793" s="213"/>
      <c r="Z793" s="213"/>
      <c r="AA793" s="213"/>
      <c r="AB793" s="213"/>
      <c r="AC793" s="213"/>
      <c r="AD793" s="213"/>
      <c r="AE793" s="213"/>
      <c r="AF793" s="213"/>
      <c r="AG793" s="213"/>
      <c r="AH793" s="213"/>
      <c r="AI793" s="213"/>
      <c r="AJ793" s="213"/>
      <c r="AK793" s="213"/>
      <c r="AL793" s="213"/>
      <c r="AM793" s="213"/>
      <c r="AN793" s="213"/>
      <c r="AO793" s="213"/>
      <c r="AP793" s="213"/>
      <c r="AQ793" s="213"/>
      <c r="AR793" s="213"/>
      <c r="AS793" s="213"/>
      <c r="AT793" s="213"/>
      <c r="AU793" s="213"/>
      <c r="AV793" s="213"/>
      <c r="AW793" s="213"/>
      <c r="AX793" s="213"/>
      <c r="AY793" s="213"/>
      <c r="AZ793" s="213"/>
      <c r="BA793" s="213"/>
      <c r="BB793" s="213"/>
      <c r="BC793" s="213"/>
      <c r="BD793" s="213"/>
      <c r="BE793" s="213"/>
      <c r="BF793" s="213"/>
      <c r="BG793" s="213"/>
      <c r="BH793" s="213"/>
      <c r="BI793" s="213"/>
      <c r="BJ793" s="213"/>
      <c r="BK793" s="213"/>
      <c r="BL793" s="213"/>
      <c r="BM793" s="218"/>
    </row>
    <row r="794" spans="1:65">
      <c r="A794" s="29"/>
      <c r="B794" s="3" t="s">
        <v>272</v>
      </c>
      <c r="C794" s="28"/>
      <c r="D794" s="216">
        <v>22</v>
      </c>
      <c r="E794" s="216">
        <v>22</v>
      </c>
      <c r="F794" s="216">
        <v>25.5</v>
      </c>
      <c r="G794" s="216">
        <v>22</v>
      </c>
      <c r="H794" s="216">
        <v>24.5</v>
      </c>
      <c r="I794" s="216">
        <v>25</v>
      </c>
      <c r="J794" s="216">
        <v>25.1</v>
      </c>
      <c r="K794" s="216">
        <v>22.663364837621884</v>
      </c>
      <c r="L794" s="216">
        <v>24</v>
      </c>
      <c r="M794" s="216">
        <v>24.802960360067416</v>
      </c>
      <c r="N794" s="216">
        <v>23</v>
      </c>
      <c r="O794" s="216">
        <v>19</v>
      </c>
      <c r="P794" s="212"/>
      <c r="Q794" s="213"/>
      <c r="R794" s="213"/>
      <c r="S794" s="213"/>
      <c r="T794" s="213"/>
      <c r="U794" s="213"/>
      <c r="V794" s="213"/>
      <c r="W794" s="213"/>
      <c r="X794" s="213"/>
      <c r="Y794" s="213"/>
      <c r="Z794" s="213"/>
      <c r="AA794" s="213"/>
      <c r="AB794" s="213"/>
      <c r="AC794" s="213"/>
      <c r="AD794" s="213"/>
      <c r="AE794" s="213"/>
      <c r="AF794" s="213"/>
      <c r="AG794" s="213"/>
      <c r="AH794" s="213"/>
      <c r="AI794" s="213"/>
      <c r="AJ794" s="213"/>
      <c r="AK794" s="213"/>
      <c r="AL794" s="213"/>
      <c r="AM794" s="213"/>
      <c r="AN794" s="213"/>
      <c r="AO794" s="213"/>
      <c r="AP794" s="213"/>
      <c r="AQ794" s="213"/>
      <c r="AR794" s="213"/>
      <c r="AS794" s="213"/>
      <c r="AT794" s="213"/>
      <c r="AU794" s="213"/>
      <c r="AV794" s="213"/>
      <c r="AW794" s="213"/>
      <c r="AX794" s="213"/>
      <c r="AY794" s="213"/>
      <c r="AZ794" s="213"/>
      <c r="BA794" s="213"/>
      <c r="BB794" s="213"/>
      <c r="BC794" s="213"/>
      <c r="BD794" s="213"/>
      <c r="BE794" s="213"/>
      <c r="BF794" s="213"/>
      <c r="BG794" s="213"/>
      <c r="BH794" s="213"/>
      <c r="BI794" s="213"/>
      <c r="BJ794" s="213"/>
      <c r="BK794" s="213"/>
      <c r="BL794" s="213"/>
      <c r="BM794" s="218"/>
    </row>
    <row r="795" spans="1:65">
      <c r="A795" s="29"/>
      <c r="B795" s="3" t="s">
        <v>273</v>
      </c>
      <c r="C795" s="28"/>
      <c r="D795" s="23">
        <v>0.5163977794943222</v>
      </c>
      <c r="E795" s="23">
        <v>0</v>
      </c>
      <c r="F795" s="23">
        <v>1.9748417658131499</v>
      </c>
      <c r="G795" s="23">
        <v>0.40824829046386302</v>
      </c>
      <c r="H795" s="23">
        <v>0.98319208025017513</v>
      </c>
      <c r="I795" s="23">
        <v>0.5163977794943222</v>
      </c>
      <c r="J795" s="23">
        <v>8.9442719099991269E-2</v>
      </c>
      <c r="K795" s="23">
        <v>0.38876319317828373</v>
      </c>
      <c r="L795" s="23">
        <v>0.40824829046386296</v>
      </c>
      <c r="M795" s="23">
        <v>0.28855926602107307</v>
      </c>
      <c r="N795" s="23">
        <v>0.40824829046386296</v>
      </c>
      <c r="O795" s="23">
        <v>0.5163977794943222</v>
      </c>
      <c r="P795" s="147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3"/>
    </row>
    <row r="796" spans="1:65">
      <c r="A796" s="29"/>
      <c r="B796" s="3" t="s">
        <v>86</v>
      </c>
      <c r="C796" s="28"/>
      <c r="D796" s="13">
        <v>2.3122288634074128E-2</v>
      </c>
      <c r="E796" s="13">
        <v>0</v>
      </c>
      <c r="F796" s="13">
        <v>8.0605786359720405E-2</v>
      </c>
      <c r="G796" s="13">
        <v>1.8417216111151713E-2</v>
      </c>
      <c r="H796" s="13">
        <v>4.0683810217248623E-2</v>
      </c>
      <c r="I796" s="13">
        <v>2.0935045114634683E-2</v>
      </c>
      <c r="J796" s="13">
        <v>3.5634549442227592E-3</v>
      </c>
      <c r="K796" s="13">
        <v>1.7096820657780547E-2</v>
      </c>
      <c r="L796" s="13">
        <v>1.7129298900581662E-2</v>
      </c>
      <c r="M796" s="13">
        <v>1.1705370112364305E-2</v>
      </c>
      <c r="N796" s="13">
        <v>1.7879487173599839E-2</v>
      </c>
      <c r="O796" s="13">
        <v>2.6710229973844254E-2</v>
      </c>
      <c r="P796" s="147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3"/>
    </row>
    <row r="797" spans="1:65">
      <c r="A797" s="29"/>
      <c r="B797" s="3" t="s">
        <v>274</v>
      </c>
      <c r="C797" s="28"/>
      <c r="D797" s="13">
        <v>-3.709387830255817E-2</v>
      </c>
      <c r="E797" s="13">
        <v>-5.1465611462221394E-2</v>
      </c>
      <c r="F797" s="13">
        <v>5.6322387235253402E-2</v>
      </c>
      <c r="G797" s="13">
        <v>-4.4279744882389727E-2</v>
      </c>
      <c r="H797" s="13">
        <v>4.1950654075590066E-2</v>
      </c>
      <c r="I797" s="13">
        <v>6.350825381508507E-2</v>
      </c>
      <c r="J797" s="13">
        <v>8.2191506922647539E-2</v>
      </c>
      <c r="K797" s="13">
        <v>-1.9607039257161007E-2</v>
      </c>
      <c r="L797" s="13">
        <v>2.757892091592673E-2</v>
      </c>
      <c r="M797" s="13">
        <v>6.2870306242417406E-2</v>
      </c>
      <c r="N797" s="13">
        <v>-1.5536278563063166E-2</v>
      </c>
      <c r="O797" s="13">
        <v>-0.16643947673952797</v>
      </c>
      <c r="P797" s="147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3"/>
    </row>
    <row r="798" spans="1:65">
      <c r="A798" s="29"/>
      <c r="B798" s="45" t="s">
        <v>275</v>
      </c>
      <c r="C798" s="46"/>
      <c r="D798" s="44">
        <v>0.57999999999999996</v>
      </c>
      <c r="E798" s="44">
        <v>0.77</v>
      </c>
      <c r="F798" s="44">
        <v>0.67</v>
      </c>
      <c r="G798" s="44">
        <v>0.67</v>
      </c>
      <c r="H798" s="44">
        <v>0.48</v>
      </c>
      <c r="I798" s="44">
        <v>0.77</v>
      </c>
      <c r="J798" s="44">
        <v>1.02</v>
      </c>
      <c r="K798" s="44">
        <v>0.34</v>
      </c>
      <c r="L798" s="44">
        <v>0.28999999999999998</v>
      </c>
      <c r="M798" s="44">
        <v>0.76</v>
      </c>
      <c r="N798" s="44">
        <v>0.28999999999999998</v>
      </c>
      <c r="O798" s="44">
        <v>2.31</v>
      </c>
      <c r="P798" s="147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3"/>
    </row>
    <row r="799" spans="1:65">
      <c r="B799" s="30"/>
      <c r="C799" s="20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BM799" s="53"/>
    </row>
    <row r="800" spans="1:65" ht="15">
      <c r="B800" s="8" t="s">
        <v>592</v>
      </c>
      <c r="BM800" s="27" t="s">
        <v>66</v>
      </c>
    </row>
    <row r="801" spans="1:65" ht="15">
      <c r="A801" s="24" t="s">
        <v>61</v>
      </c>
      <c r="B801" s="18" t="s">
        <v>118</v>
      </c>
      <c r="C801" s="15" t="s">
        <v>119</v>
      </c>
      <c r="D801" s="16" t="s">
        <v>244</v>
      </c>
      <c r="E801" s="17" t="s">
        <v>244</v>
      </c>
      <c r="F801" s="17" t="s">
        <v>244</v>
      </c>
      <c r="G801" s="17" t="s">
        <v>244</v>
      </c>
      <c r="H801" s="17" t="s">
        <v>244</v>
      </c>
      <c r="I801" s="17" t="s">
        <v>244</v>
      </c>
      <c r="J801" s="17" t="s">
        <v>244</v>
      </c>
      <c r="K801" s="147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7">
        <v>1</v>
      </c>
    </row>
    <row r="802" spans="1:65">
      <c r="A802" s="29"/>
      <c r="B802" s="19" t="s">
        <v>245</v>
      </c>
      <c r="C802" s="9" t="s">
        <v>245</v>
      </c>
      <c r="D802" s="145" t="s">
        <v>247</v>
      </c>
      <c r="E802" s="146" t="s">
        <v>249</v>
      </c>
      <c r="F802" s="146" t="s">
        <v>257</v>
      </c>
      <c r="G802" s="146" t="s">
        <v>261</v>
      </c>
      <c r="H802" s="146" t="s">
        <v>263</v>
      </c>
      <c r="I802" s="146" t="s">
        <v>288</v>
      </c>
      <c r="J802" s="146" t="s">
        <v>290</v>
      </c>
      <c r="K802" s="147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7" t="s">
        <v>3</v>
      </c>
    </row>
    <row r="803" spans="1:65">
      <c r="A803" s="29"/>
      <c r="B803" s="19"/>
      <c r="C803" s="9"/>
      <c r="D803" s="10" t="s">
        <v>303</v>
      </c>
      <c r="E803" s="11" t="s">
        <v>103</v>
      </c>
      <c r="F803" s="11" t="s">
        <v>103</v>
      </c>
      <c r="G803" s="11" t="s">
        <v>303</v>
      </c>
      <c r="H803" s="11" t="s">
        <v>99</v>
      </c>
      <c r="I803" s="11" t="s">
        <v>103</v>
      </c>
      <c r="J803" s="11" t="s">
        <v>303</v>
      </c>
      <c r="K803" s="147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7">
        <v>1</v>
      </c>
    </row>
    <row r="804" spans="1:65">
      <c r="A804" s="29"/>
      <c r="B804" s="19"/>
      <c r="C804" s="9"/>
      <c r="D804" s="25"/>
      <c r="E804" s="25"/>
      <c r="F804" s="25"/>
      <c r="G804" s="25"/>
      <c r="H804" s="25"/>
      <c r="I804" s="25"/>
      <c r="J804" s="25"/>
      <c r="K804" s="147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7">
        <v>1</v>
      </c>
    </row>
    <row r="805" spans="1:65">
      <c r="A805" s="29"/>
      <c r="B805" s="18">
        <v>1</v>
      </c>
      <c r="C805" s="14">
        <v>1</v>
      </c>
      <c r="D805" s="210" t="s">
        <v>312</v>
      </c>
      <c r="E805" s="210" t="s">
        <v>223</v>
      </c>
      <c r="F805" s="210" t="s">
        <v>107</v>
      </c>
      <c r="G805" s="210" t="s">
        <v>108</v>
      </c>
      <c r="H805" s="210">
        <v>16</v>
      </c>
      <c r="I805" s="210" t="s">
        <v>223</v>
      </c>
      <c r="J805" s="210" t="s">
        <v>110</v>
      </c>
      <c r="K805" s="212"/>
      <c r="L805" s="213"/>
      <c r="M805" s="213"/>
      <c r="N805" s="213"/>
      <c r="O805" s="213"/>
      <c r="P805" s="213"/>
      <c r="Q805" s="213"/>
      <c r="R805" s="213"/>
      <c r="S805" s="213"/>
      <c r="T805" s="213"/>
      <c r="U805" s="213"/>
      <c r="V805" s="213"/>
      <c r="W805" s="213"/>
      <c r="X805" s="213"/>
      <c r="Y805" s="213"/>
      <c r="Z805" s="213"/>
      <c r="AA805" s="213"/>
      <c r="AB805" s="213"/>
      <c r="AC805" s="213"/>
      <c r="AD805" s="213"/>
      <c r="AE805" s="213"/>
      <c r="AF805" s="213"/>
      <c r="AG805" s="213"/>
      <c r="AH805" s="213"/>
      <c r="AI805" s="213"/>
      <c r="AJ805" s="213"/>
      <c r="AK805" s="213"/>
      <c r="AL805" s="213"/>
      <c r="AM805" s="213"/>
      <c r="AN805" s="213"/>
      <c r="AO805" s="213"/>
      <c r="AP805" s="213"/>
      <c r="AQ805" s="213"/>
      <c r="AR805" s="213"/>
      <c r="AS805" s="213"/>
      <c r="AT805" s="213"/>
      <c r="AU805" s="213"/>
      <c r="AV805" s="213"/>
      <c r="AW805" s="213"/>
      <c r="AX805" s="213"/>
      <c r="AY805" s="213"/>
      <c r="AZ805" s="213"/>
      <c r="BA805" s="213"/>
      <c r="BB805" s="213"/>
      <c r="BC805" s="213"/>
      <c r="BD805" s="213"/>
      <c r="BE805" s="213"/>
      <c r="BF805" s="213"/>
      <c r="BG805" s="213"/>
      <c r="BH805" s="213"/>
      <c r="BI805" s="213"/>
      <c r="BJ805" s="213"/>
      <c r="BK805" s="213"/>
      <c r="BL805" s="213"/>
      <c r="BM805" s="214">
        <v>1</v>
      </c>
    </row>
    <row r="806" spans="1:65">
      <c r="A806" s="29"/>
      <c r="B806" s="19">
        <v>1</v>
      </c>
      <c r="C806" s="9">
        <v>2</v>
      </c>
      <c r="D806" s="216" t="s">
        <v>312</v>
      </c>
      <c r="E806" s="216" t="s">
        <v>223</v>
      </c>
      <c r="F806" s="216" t="s">
        <v>107</v>
      </c>
      <c r="G806" s="216" t="s">
        <v>108</v>
      </c>
      <c r="H806" s="216">
        <v>11</v>
      </c>
      <c r="I806" s="216" t="s">
        <v>223</v>
      </c>
      <c r="J806" s="216" t="s">
        <v>110</v>
      </c>
      <c r="K806" s="212"/>
      <c r="L806" s="213"/>
      <c r="M806" s="213"/>
      <c r="N806" s="213"/>
      <c r="O806" s="213"/>
      <c r="P806" s="213"/>
      <c r="Q806" s="213"/>
      <c r="R806" s="213"/>
      <c r="S806" s="213"/>
      <c r="T806" s="213"/>
      <c r="U806" s="213"/>
      <c r="V806" s="213"/>
      <c r="W806" s="213"/>
      <c r="X806" s="213"/>
      <c r="Y806" s="213"/>
      <c r="Z806" s="213"/>
      <c r="AA806" s="213"/>
      <c r="AB806" s="213"/>
      <c r="AC806" s="213"/>
      <c r="AD806" s="213"/>
      <c r="AE806" s="213"/>
      <c r="AF806" s="213"/>
      <c r="AG806" s="213"/>
      <c r="AH806" s="213"/>
      <c r="AI806" s="213"/>
      <c r="AJ806" s="213"/>
      <c r="AK806" s="213"/>
      <c r="AL806" s="213"/>
      <c r="AM806" s="213"/>
      <c r="AN806" s="213"/>
      <c r="AO806" s="213"/>
      <c r="AP806" s="213"/>
      <c r="AQ806" s="213"/>
      <c r="AR806" s="213"/>
      <c r="AS806" s="213"/>
      <c r="AT806" s="213"/>
      <c r="AU806" s="213"/>
      <c r="AV806" s="213"/>
      <c r="AW806" s="213"/>
      <c r="AX806" s="213"/>
      <c r="AY806" s="213"/>
      <c r="AZ806" s="213"/>
      <c r="BA806" s="213"/>
      <c r="BB806" s="213"/>
      <c r="BC806" s="213"/>
      <c r="BD806" s="213"/>
      <c r="BE806" s="213"/>
      <c r="BF806" s="213"/>
      <c r="BG806" s="213"/>
      <c r="BH806" s="213"/>
      <c r="BI806" s="213"/>
      <c r="BJ806" s="213"/>
      <c r="BK806" s="213"/>
      <c r="BL806" s="213"/>
      <c r="BM806" s="214" t="e">
        <v>#N/A</v>
      </c>
    </row>
    <row r="807" spans="1:65">
      <c r="A807" s="29"/>
      <c r="B807" s="19">
        <v>1</v>
      </c>
      <c r="C807" s="9">
        <v>3</v>
      </c>
      <c r="D807" s="216" t="s">
        <v>312</v>
      </c>
      <c r="E807" s="216" t="s">
        <v>223</v>
      </c>
      <c r="F807" s="216" t="s">
        <v>107</v>
      </c>
      <c r="G807" s="216" t="s">
        <v>108</v>
      </c>
      <c r="H807" s="216">
        <v>9</v>
      </c>
      <c r="I807" s="216" t="s">
        <v>223</v>
      </c>
      <c r="J807" s="216" t="s">
        <v>110</v>
      </c>
      <c r="K807" s="212"/>
      <c r="L807" s="213"/>
      <c r="M807" s="213"/>
      <c r="N807" s="213"/>
      <c r="O807" s="213"/>
      <c r="P807" s="213"/>
      <c r="Q807" s="213"/>
      <c r="R807" s="213"/>
      <c r="S807" s="213"/>
      <c r="T807" s="213"/>
      <c r="U807" s="213"/>
      <c r="V807" s="213"/>
      <c r="W807" s="213"/>
      <c r="X807" s="213"/>
      <c r="Y807" s="213"/>
      <c r="Z807" s="213"/>
      <c r="AA807" s="213"/>
      <c r="AB807" s="213"/>
      <c r="AC807" s="213"/>
      <c r="AD807" s="213"/>
      <c r="AE807" s="213"/>
      <c r="AF807" s="213"/>
      <c r="AG807" s="213"/>
      <c r="AH807" s="213"/>
      <c r="AI807" s="213"/>
      <c r="AJ807" s="213"/>
      <c r="AK807" s="213"/>
      <c r="AL807" s="213"/>
      <c r="AM807" s="213"/>
      <c r="AN807" s="213"/>
      <c r="AO807" s="213"/>
      <c r="AP807" s="213"/>
      <c r="AQ807" s="213"/>
      <c r="AR807" s="213"/>
      <c r="AS807" s="213"/>
      <c r="AT807" s="213"/>
      <c r="AU807" s="213"/>
      <c r="AV807" s="213"/>
      <c r="AW807" s="213"/>
      <c r="AX807" s="213"/>
      <c r="AY807" s="213"/>
      <c r="AZ807" s="213"/>
      <c r="BA807" s="213"/>
      <c r="BB807" s="213"/>
      <c r="BC807" s="213"/>
      <c r="BD807" s="213"/>
      <c r="BE807" s="213"/>
      <c r="BF807" s="213"/>
      <c r="BG807" s="213"/>
      <c r="BH807" s="213"/>
      <c r="BI807" s="213"/>
      <c r="BJ807" s="213"/>
      <c r="BK807" s="213"/>
      <c r="BL807" s="213"/>
      <c r="BM807" s="214">
        <v>16</v>
      </c>
    </row>
    <row r="808" spans="1:65">
      <c r="A808" s="29"/>
      <c r="B808" s="19">
        <v>1</v>
      </c>
      <c r="C808" s="9">
        <v>4</v>
      </c>
      <c r="D808" s="216" t="s">
        <v>312</v>
      </c>
      <c r="E808" s="216" t="s">
        <v>223</v>
      </c>
      <c r="F808" s="216" t="s">
        <v>107</v>
      </c>
      <c r="G808" s="216" t="s">
        <v>108</v>
      </c>
      <c r="H808" s="216">
        <v>31</v>
      </c>
      <c r="I808" s="216" t="s">
        <v>223</v>
      </c>
      <c r="J808" s="216" t="s">
        <v>110</v>
      </c>
      <c r="K808" s="212"/>
      <c r="L808" s="213"/>
      <c r="M808" s="213"/>
      <c r="N808" s="213"/>
      <c r="O808" s="213"/>
      <c r="P808" s="213"/>
      <c r="Q808" s="213"/>
      <c r="R808" s="213"/>
      <c r="S808" s="213"/>
      <c r="T808" s="213"/>
      <c r="U808" s="213"/>
      <c r="V808" s="213"/>
      <c r="W808" s="213"/>
      <c r="X808" s="213"/>
      <c r="Y808" s="213"/>
      <c r="Z808" s="213"/>
      <c r="AA808" s="213"/>
      <c r="AB808" s="213"/>
      <c r="AC808" s="213"/>
      <c r="AD808" s="213"/>
      <c r="AE808" s="213"/>
      <c r="AF808" s="213"/>
      <c r="AG808" s="213"/>
      <c r="AH808" s="213"/>
      <c r="AI808" s="213"/>
      <c r="AJ808" s="213"/>
      <c r="AK808" s="213"/>
      <c r="AL808" s="213"/>
      <c r="AM808" s="213"/>
      <c r="AN808" s="213"/>
      <c r="AO808" s="213"/>
      <c r="AP808" s="213"/>
      <c r="AQ808" s="213"/>
      <c r="AR808" s="213"/>
      <c r="AS808" s="213"/>
      <c r="AT808" s="213"/>
      <c r="AU808" s="213"/>
      <c r="AV808" s="213"/>
      <c r="AW808" s="213"/>
      <c r="AX808" s="213"/>
      <c r="AY808" s="213"/>
      <c r="AZ808" s="213"/>
      <c r="BA808" s="213"/>
      <c r="BB808" s="213"/>
      <c r="BC808" s="213"/>
      <c r="BD808" s="213"/>
      <c r="BE808" s="213"/>
      <c r="BF808" s="213"/>
      <c r="BG808" s="213"/>
      <c r="BH808" s="213"/>
      <c r="BI808" s="213"/>
      <c r="BJ808" s="213"/>
      <c r="BK808" s="213"/>
      <c r="BL808" s="213"/>
      <c r="BM808" s="214" t="s">
        <v>223</v>
      </c>
    </row>
    <row r="809" spans="1:65">
      <c r="A809" s="29"/>
      <c r="B809" s="19">
        <v>1</v>
      </c>
      <c r="C809" s="9">
        <v>5</v>
      </c>
      <c r="D809" s="216" t="s">
        <v>312</v>
      </c>
      <c r="E809" s="216" t="s">
        <v>223</v>
      </c>
      <c r="F809" s="216" t="s">
        <v>107</v>
      </c>
      <c r="G809" s="216" t="s">
        <v>108</v>
      </c>
      <c r="H809" s="216">
        <v>19</v>
      </c>
      <c r="I809" s="216" t="s">
        <v>223</v>
      </c>
      <c r="J809" s="216" t="s">
        <v>110</v>
      </c>
      <c r="K809" s="212"/>
      <c r="L809" s="213"/>
      <c r="M809" s="213"/>
      <c r="N809" s="213"/>
      <c r="O809" s="213"/>
      <c r="P809" s="213"/>
      <c r="Q809" s="213"/>
      <c r="R809" s="213"/>
      <c r="S809" s="213"/>
      <c r="T809" s="213"/>
      <c r="U809" s="213"/>
      <c r="V809" s="213"/>
      <c r="W809" s="213"/>
      <c r="X809" s="213"/>
      <c r="Y809" s="213"/>
      <c r="Z809" s="213"/>
      <c r="AA809" s="213"/>
      <c r="AB809" s="213"/>
      <c r="AC809" s="213"/>
      <c r="AD809" s="213"/>
      <c r="AE809" s="213"/>
      <c r="AF809" s="213"/>
      <c r="AG809" s="213"/>
      <c r="AH809" s="213"/>
      <c r="AI809" s="213"/>
      <c r="AJ809" s="213"/>
      <c r="AK809" s="213"/>
      <c r="AL809" s="213"/>
      <c r="AM809" s="213"/>
      <c r="AN809" s="213"/>
      <c r="AO809" s="213"/>
      <c r="AP809" s="213"/>
      <c r="AQ809" s="213"/>
      <c r="AR809" s="213"/>
      <c r="AS809" s="213"/>
      <c r="AT809" s="213"/>
      <c r="AU809" s="213"/>
      <c r="AV809" s="213"/>
      <c r="AW809" s="213"/>
      <c r="AX809" s="213"/>
      <c r="AY809" s="213"/>
      <c r="AZ809" s="213"/>
      <c r="BA809" s="213"/>
      <c r="BB809" s="213"/>
      <c r="BC809" s="213"/>
      <c r="BD809" s="213"/>
      <c r="BE809" s="213"/>
      <c r="BF809" s="213"/>
      <c r="BG809" s="213"/>
      <c r="BH809" s="213"/>
      <c r="BI809" s="213"/>
      <c r="BJ809" s="213"/>
      <c r="BK809" s="213"/>
      <c r="BL809" s="213"/>
      <c r="BM809" s="214">
        <v>113</v>
      </c>
    </row>
    <row r="810" spans="1:65">
      <c r="A810" s="29"/>
      <c r="B810" s="19">
        <v>1</v>
      </c>
      <c r="C810" s="9">
        <v>6</v>
      </c>
      <c r="D810" s="216" t="s">
        <v>312</v>
      </c>
      <c r="E810" s="216" t="s">
        <v>223</v>
      </c>
      <c r="F810" s="216" t="s">
        <v>107</v>
      </c>
      <c r="G810" s="216" t="s">
        <v>108</v>
      </c>
      <c r="H810" s="216">
        <v>29</v>
      </c>
      <c r="I810" s="216" t="s">
        <v>223</v>
      </c>
      <c r="J810" s="216" t="s">
        <v>110</v>
      </c>
      <c r="K810" s="212"/>
      <c r="L810" s="213"/>
      <c r="M810" s="213"/>
      <c r="N810" s="213"/>
      <c r="O810" s="213"/>
      <c r="P810" s="213"/>
      <c r="Q810" s="213"/>
      <c r="R810" s="213"/>
      <c r="S810" s="213"/>
      <c r="T810" s="213"/>
      <c r="U810" s="213"/>
      <c r="V810" s="213"/>
      <c r="W810" s="213"/>
      <c r="X810" s="213"/>
      <c r="Y810" s="213"/>
      <c r="Z810" s="213"/>
      <c r="AA810" s="213"/>
      <c r="AB810" s="213"/>
      <c r="AC810" s="213"/>
      <c r="AD810" s="213"/>
      <c r="AE810" s="213"/>
      <c r="AF810" s="213"/>
      <c r="AG810" s="213"/>
      <c r="AH810" s="213"/>
      <c r="AI810" s="213"/>
      <c r="AJ810" s="213"/>
      <c r="AK810" s="213"/>
      <c r="AL810" s="213"/>
      <c r="AM810" s="213"/>
      <c r="AN810" s="213"/>
      <c r="AO810" s="213"/>
      <c r="AP810" s="213"/>
      <c r="AQ810" s="213"/>
      <c r="AR810" s="213"/>
      <c r="AS810" s="213"/>
      <c r="AT810" s="213"/>
      <c r="AU810" s="213"/>
      <c r="AV810" s="213"/>
      <c r="AW810" s="213"/>
      <c r="AX810" s="213"/>
      <c r="AY810" s="213"/>
      <c r="AZ810" s="213"/>
      <c r="BA810" s="213"/>
      <c r="BB810" s="213"/>
      <c r="BC810" s="213"/>
      <c r="BD810" s="213"/>
      <c r="BE810" s="213"/>
      <c r="BF810" s="213"/>
      <c r="BG810" s="213"/>
      <c r="BH810" s="213"/>
      <c r="BI810" s="213"/>
      <c r="BJ810" s="213"/>
      <c r="BK810" s="213"/>
      <c r="BL810" s="213"/>
      <c r="BM810" s="218"/>
    </row>
    <row r="811" spans="1:65">
      <c r="A811" s="29"/>
      <c r="B811" s="20" t="s">
        <v>271</v>
      </c>
      <c r="C811" s="12"/>
      <c r="D811" s="219" t="s">
        <v>647</v>
      </c>
      <c r="E811" s="219" t="s">
        <v>647</v>
      </c>
      <c r="F811" s="219" t="s">
        <v>647</v>
      </c>
      <c r="G811" s="219" t="s">
        <v>647</v>
      </c>
      <c r="H811" s="219">
        <v>19.166666666666668</v>
      </c>
      <c r="I811" s="219" t="s">
        <v>647</v>
      </c>
      <c r="J811" s="219" t="s">
        <v>647</v>
      </c>
      <c r="K811" s="212"/>
      <c r="L811" s="213"/>
      <c r="M811" s="213"/>
      <c r="N811" s="213"/>
      <c r="O811" s="213"/>
      <c r="P811" s="213"/>
      <c r="Q811" s="213"/>
      <c r="R811" s="213"/>
      <c r="S811" s="213"/>
      <c r="T811" s="213"/>
      <c r="U811" s="213"/>
      <c r="V811" s="213"/>
      <c r="W811" s="213"/>
      <c r="X811" s="213"/>
      <c r="Y811" s="213"/>
      <c r="Z811" s="213"/>
      <c r="AA811" s="213"/>
      <c r="AB811" s="213"/>
      <c r="AC811" s="213"/>
      <c r="AD811" s="213"/>
      <c r="AE811" s="213"/>
      <c r="AF811" s="213"/>
      <c r="AG811" s="213"/>
      <c r="AH811" s="213"/>
      <c r="AI811" s="213"/>
      <c r="AJ811" s="213"/>
      <c r="AK811" s="213"/>
      <c r="AL811" s="213"/>
      <c r="AM811" s="213"/>
      <c r="AN811" s="213"/>
      <c r="AO811" s="213"/>
      <c r="AP811" s="213"/>
      <c r="AQ811" s="213"/>
      <c r="AR811" s="213"/>
      <c r="AS811" s="213"/>
      <c r="AT811" s="213"/>
      <c r="AU811" s="213"/>
      <c r="AV811" s="213"/>
      <c r="AW811" s="213"/>
      <c r="AX811" s="213"/>
      <c r="AY811" s="213"/>
      <c r="AZ811" s="213"/>
      <c r="BA811" s="213"/>
      <c r="BB811" s="213"/>
      <c r="BC811" s="213"/>
      <c r="BD811" s="213"/>
      <c r="BE811" s="213"/>
      <c r="BF811" s="213"/>
      <c r="BG811" s="213"/>
      <c r="BH811" s="213"/>
      <c r="BI811" s="213"/>
      <c r="BJ811" s="213"/>
      <c r="BK811" s="213"/>
      <c r="BL811" s="213"/>
      <c r="BM811" s="218"/>
    </row>
    <row r="812" spans="1:65">
      <c r="A812" s="29"/>
      <c r="B812" s="3" t="s">
        <v>272</v>
      </c>
      <c r="C812" s="28"/>
      <c r="D812" s="216" t="s">
        <v>647</v>
      </c>
      <c r="E812" s="216" t="s">
        <v>647</v>
      </c>
      <c r="F812" s="216" t="s">
        <v>647</v>
      </c>
      <c r="G812" s="216" t="s">
        <v>647</v>
      </c>
      <c r="H812" s="216">
        <v>17.5</v>
      </c>
      <c r="I812" s="216" t="s">
        <v>647</v>
      </c>
      <c r="J812" s="216" t="s">
        <v>647</v>
      </c>
      <c r="K812" s="212"/>
      <c r="L812" s="213"/>
      <c r="M812" s="213"/>
      <c r="N812" s="213"/>
      <c r="O812" s="213"/>
      <c r="P812" s="213"/>
      <c r="Q812" s="213"/>
      <c r="R812" s="213"/>
      <c r="S812" s="213"/>
      <c r="T812" s="213"/>
      <c r="U812" s="213"/>
      <c r="V812" s="213"/>
      <c r="W812" s="213"/>
      <c r="X812" s="213"/>
      <c r="Y812" s="213"/>
      <c r="Z812" s="213"/>
      <c r="AA812" s="213"/>
      <c r="AB812" s="213"/>
      <c r="AC812" s="213"/>
      <c r="AD812" s="213"/>
      <c r="AE812" s="213"/>
      <c r="AF812" s="213"/>
      <c r="AG812" s="213"/>
      <c r="AH812" s="213"/>
      <c r="AI812" s="213"/>
      <c r="AJ812" s="213"/>
      <c r="AK812" s="213"/>
      <c r="AL812" s="213"/>
      <c r="AM812" s="213"/>
      <c r="AN812" s="213"/>
      <c r="AO812" s="213"/>
      <c r="AP812" s="213"/>
      <c r="AQ812" s="213"/>
      <c r="AR812" s="213"/>
      <c r="AS812" s="213"/>
      <c r="AT812" s="213"/>
      <c r="AU812" s="213"/>
      <c r="AV812" s="213"/>
      <c r="AW812" s="213"/>
      <c r="AX812" s="213"/>
      <c r="AY812" s="213"/>
      <c r="AZ812" s="213"/>
      <c r="BA812" s="213"/>
      <c r="BB812" s="213"/>
      <c r="BC812" s="213"/>
      <c r="BD812" s="213"/>
      <c r="BE812" s="213"/>
      <c r="BF812" s="213"/>
      <c r="BG812" s="213"/>
      <c r="BH812" s="213"/>
      <c r="BI812" s="213"/>
      <c r="BJ812" s="213"/>
      <c r="BK812" s="213"/>
      <c r="BL812" s="213"/>
      <c r="BM812" s="218"/>
    </row>
    <row r="813" spans="1:65">
      <c r="A813" s="29"/>
      <c r="B813" s="3" t="s">
        <v>273</v>
      </c>
      <c r="C813" s="28"/>
      <c r="D813" s="216" t="s">
        <v>647</v>
      </c>
      <c r="E813" s="216" t="s">
        <v>647</v>
      </c>
      <c r="F813" s="216" t="s">
        <v>647</v>
      </c>
      <c r="G813" s="216" t="s">
        <v>647</v>
      </c>
      <c r="H813" s="216">
        <v>9.1305348510734401</v>
      </c>
      <c r="I813" s="216" t="s">
        <v>647</v>
      </c>
      <c r="J813" s="216" t="s">
        <v>647</v>
      </c>
      <c r="K813" s="212"/>
      <c r="L813" s="213"/>
      <c r="M813" s="213"/>
      <c r="N813" s="213"/>
      <c r="O813" s="213"/>
      <c r="P813" s="213"/>
      <c r="Q813" s="213"/>
      <c r="R813" s="213"/>
      <c r="S813" s="213"/>
      <c r="T813" s="213"/>
      <c r="U813" s="213"/>
      <c r="V813" s="213"/>
      <c r="W813" s="213"/>
      <c r="X813" s="213"/>
      <c r="Y813" s="213"/>
      <c r="Z813" s="213"/>
      <c r="AA813" s="213"/>
      <c r="AB813" s="213"/>
      <c r="AC813" s="213"/>
      <c r="AD813" s="213"/>
      <c r="AE813" s="213"/>
      <c r="AF813" s="213"/>
      <c r="AG813" s="213"/>
      <c r="AH813" s="213"/>
      <c r="AI813" s="213"/>
      <c r="AJ813" s="213"/>
      <c r="AK813" s="213"/>
      <c r="AL813" s="213"/>
      <c r="AM813" s="213"/>
      <c r="AN813" s="213"/>
      <c r="AO813" s="213"/>
      <c r="AP813" s="213"/>
      <c r="AQ813" s="213"/>
      <c r="AR813" s="213"/>
      <c r="AS813" s="213"/>
      <c r="AT813" s="213"/>
      <c r="AU813" s="213"/>
      <c r="AV813" s="213"/>
      <c r="AW813" s="213"/>
      <c r="AX813" s="213"/>
      <c r="AY813" s="213"/>
      <c r="AZ813" s="213"/>
      <c r="BA813" s="213"/>
      <c r="BB813" s="213"/>
      <c r="BC813" s="213"/>
      <c r="BD813" s="213"/>
      <c r="BE813" s="213"/>
      <c r="BF813" s="213"/>
      <c r="BG813" s="213"/>
      <c r="BH813" s="213"/>
      <c r="BI813" s="213"/>
      <c r="BJ813" s="213"/>
      <c r="BK813" s="213"/>
      <c r="BL813" s="213"/>
      <c r="BM813" s="218"/>
    </row>
    <row r="814" spans="1:65">
      <c r="A814" s="29"/>
      <c r="B814" s="3" t="s">
        <v>86</v>
      </c>
      <c r="C814" s="28"/>
      <c r="D814" s="13" t="s">
        <v>647</v>
      </c>
      <c r="E814" s="13" t="s">
        <v>647</v>
      </c>
      <c r="F814" s="13" t="s">
        <v>647</v>
      </c>
      <c r="G814" s="13" t="s">
        <v>647</v>
      </c>
      <c r="H814" s="13">
        <v>0.47637573136035338</v>
      </c>
      <c r="I814" s="13" t="s">
        <v>647</v>
      </c>
      <c r="J814" s="13" t="s">
        <v>647</v>
      </c>
      <c r="K814" s="147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3"/>
    </row>
    <row r="815" spans="1:65">
      <c r="A815" s="29"/>
      <c r="B815" s="3" t="s">
        <v>274</v>
      </c>
      <c r="C815" s="28"/>
      <c r="D815" s="13" t="s">
        <v>647</v>
      </c>
      <c r="E815" s="13" t="s">
        <v>647</v>
      </c>
      <c r="F815" s="13" t="s">
        <v>647</v>
      </c>
      <c r="G815" s="13" t="s">
        <v>647</v>
      </c>
      <c r="H815" s="13" t="s">
        <v>647</v>
      </c>
      <c r="I815" s="13" t="s">
        <v>647</v>
      </c>
      <c r="J815" s="13" t="s">
        <v>647</v>
      </c>
      <c r="K815" s="147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3"/>
    </row>
    <row r="816" spans="1:65">
      <c r="A816" s="29"/>
      <c r="B816" s="45" t="s">
        <v>275</v>
      </c>
      <c r="C816" s="46"/>
      <c r="D816" s="44">
        <v>0.54</v>
      </c>
      <c r="E816" s="44">
        <v>0</v>
      </c>
      <c r="F816" s="44">
        <v>1.35</v>
      </c>
      <c r="G816" s="44">
        <v>0.85</v>
      </c>
      <c r="H816" s="44">
        <v>0.82</v>
      </c>
      <c r="I816" s="44">
        <v>0</v>
      </c>
      <c r="J816" s="44">
        <v>0.67</v>
      </c>
      <c r="K816" s="147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3"/>
    </row>
    <row r="817" spans="1:65">
      <c r="B817" s="30"/>
      <c r="C817" s="20"/>
      <c r="D817" s="20"/>
      <c r="E817" s="20"/>
      <c r="F817" s="20"/>
      <c r="G817" s="20"/>
      <c r="H817" s="20"/>
      <c r="I817" s="20"/>
      <c r="J817" s="20"/>
      <c r="BM817" s="53"/>
    </row>
    <row r="818" spans="1:65" ht="19.5">
      <c r="B818" s="8" t="s">
        <v>593</v>
      </c>
      <c r="BM818" s="27" t="s">
        <v>66</v>
      </c>
    </row>
    <row r="819" spans="1:65" ht="19.5">
      <c r="A819" s="24" t="s">
        <v>320</v>
      </c>
      <c r="B819" s="18" t="s">
        <v>118</v>
      </c>
      <c r="C819" s="15" t="s">
        <v>119</v>
      </c>
      <c r="D819" s="16" t="s">
        <v>244</v>
      </c>
      <c r="E819" s="17" t="s">
        <v>244</v>
      </c>
      <c r="F819" s="17" t="s">
        <v>244</v>
      </c>
      <c r="G819" s="17" t="s">
        <v>244</v>
      </c>
      <c r="H819" s="17" t="s">
        <v>244</v>
      </c>
      <c r="I819" s="17" t="s">
        <v>244</v>
      </c>
      <c r="J819" s="17" t="s">
        <v>244</v>
      </c>
      <c r="K819" s="17" t="s">
        <v>244</v>
      </c>
      <c r="L819" s="17" t="s">
        <v>244</v>
      </c>
      <c r="M819" s="17" t="s">
        <v>244</v>
      </c>
      <c r="N819" s="17" t="s">
        <v>244</v>
      </c>
      <c r="O819" s="17" t="s">
        <v>244</v>
      </c>
      <c r="P819" s="17" t="s">
        <v>244</v>
      </c>
      <c r="Q819" s="17" t="s">
        <v>244</v>
      </c>
      <c r="R819" s="17" t="s">
        <v>244</v>
      </c>
      <c r="S819" s="17" t="s">
        <v>244</v>
      </c>
      <c r="T819" s="17" t="s">
        <v>244</v>
      </c>
      <c r="U819" s="17" t="s">
        <v>244</v>
      </c>
      <c r="V819" s="147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7">
        <v>1</v>
      </c>
    </row>
    <row r="820" spans="1:65">
      <c r="A820" s="29"/>
      <c r="B820" s="19" t="s">
        <v>245</v>
      </c>
      <c r="C820" s="9" t="s">
        <v>245</v>
      </c>
      <c r="D820" s="145" t="s">
        <v>247</v>
      </c>
      <c r="E820" s="146" t="s">
        <v>248</v>
      </c>
      <c r="F820" s="146" t="s">
        <v>249</v>
      </c>
      <c r="G820" s="146" t="s">
        <v>250</v>
      </c>
      <c r="H820" s="146" t="s">
        <v>251</v>
      </c>
      <c r="I820" s="146" t="s">
        <v>253</v>
      </c>
      <c r="J820" s="146" t="s">
        <v>255</v>
      </c>
      <c r="K820" s="146" t="s">
        <v>257</v>
      </c>
      <c r="L820" s="146" t="s">
        <v>258</v>
      </c>
      <c r="M820" s="146" t="s">
        <v>260</v>
      </c>
      <c r="N820" s="146" t="s">
        <v>261</v>
      </c>
      <c r="O820" s="146" t="s">
        <v>262</v>
      </c>
      <c r="P820" s="146" t="s">
        <v>263</v>
      </c>
      <c r="Q820" s="146" t="s">
        <v>288</v>
      </c>
      <c r="R820" s="146" t="s">
        <v>290</v>
      </c>
      <c r="S820" s="146" t="s">
        <v>279</v>
      </c>
      <c r="T820" s="146" t="s">
        <v>289</v>
      </c>
      <c r="U820" s="146" t="s">
        <v>264</v>
      </c>
      <c r="V820" s="147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7" t="s">
        <v>1</v>
      </c>
    </row>
    <row r="821" spans="1:65">
      <c r="A821" s="29"/>
      <c r="B821" s="19"/>
      <c r="C821" s="9"/>
      <c r="D821" s="10" t="s">
        <v>303</v>
      </c>
      <c r="E821" s="11" t="s">
        <v>104</v>
      </c>
      <c r="F821" s="11" t="s">
        <v>104</v>
      </c>
      <c r="G821" s="11" t="s">
        <v>104</v>
      </c>
      <c r="H821" s="11" t="s">
        <v>104</v>
      </c>
      <c r="I821" s="11" t="s">
        <v>104</v>
      </c>
      <c r="J821" s="11" t="s">
        <v>104</v>
      </c>
      <c r="K821" s="11" t="s">
        <v>104</v>
      </c>
      <c r="L821" s="11" t="s">
        <v>104</v>
      </c>
      <c r="M821" s="11" t="s">
        <v>104</v>
      </c>
      <c r="N821" s="11" t="s">
        <v>303</v>
      </c>
      <c r="O821" s="11" t="s">
        <v>100</v>
      </c>
      <c r="P821" s="11" t="s">
        <v>99</v>
      </c>
      <c r="Q821" s="11" t="s">
        <v>104</v>
      </c>
      <c r="R821" s="11" t="s">
        <v>303</v>
      </c>
      <c r="S821" s="11" t="s">
        <v>104</v>
      </c>
      <c r="T821" s="11" t="s">
        <v>303</v>
      </c>
      <c r="U821" s="11" t="s">
        <v>104</v>
      </c>
      <c r="V821" s="147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7">
        <v>2</v>
      </c>
    </row>
    <row r="822" spans="1:65">
      <c r="A822" s="29"/>
      <c r="B822" s="19"/>
      <c r="C822" s="9"/>
      <c r="D822" s="25"/>
      <c r="E822" s="25"/>
      <c r="F822" s="25"/>
      <c r="G822" s="25"/>
      <c r="H822" s="25"/>
      <c r="I822" s="25"/>
      <c r="J822" s="25"/>
      <c r="K822" s="25"/>
      <c r="L822" s="25"/>
      <c r="M822" s="25"/>
      <c r="N822" s="25"/>
      <c r="O822" s="25"/>
      <c r="P822" s="25"/>
      <c r="Q822" s="25"/>
      <c r="R822" s="25"/>
      <c r="S822" s="25"/>
      <c r="T822" s="25"/>
      <c r="U822" s="25"/>
      <c r="V822" s="147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7">
        <v>3</v>
      </c>
    </row>
    <row r="823" spans="1:65">
      <c r="A823" s="29"/>
      <c r="B823" s="18">
        <v>1</v>
      </c>
      <c r="C823" s="14">
        <v>1</v>
      </c>
      <c r="D823" s="21">
        <v>46.634999999999998</v>
      </c>
      <c r="E823" s="21">
        <v>50.1</v>
      </c>
      <c r="F823" s="21">
        <v>49.63</v>
      </c>
      <c r="G823" s="141">
        <v>54.1</v>
      </c>
      <c r="H823" s="141">
        <v>59.519338099999999</v>
      </c>
      <c r="I823" s="21">
        <v>50.7</v>
      </c>
      <c r="J823" s="21">
        <v>47.2</v>
      </c>
      <c r="K823" s="21">
        <v>48.35</v>
      </c>
      <c r="L823" s="21">
        <v>49.2</v>
      </c>
      <c r="M823" s="21">
        <v>49.42</v>
      </c>
      <c r="N823" s="21">
        <v>48.44</v>
      </c>
      <c r="O823" s="143">
        <v>55.314031399999998</v>
      </c>
      <c r="P823" s="21">
        <v>49</v>
      </c>
      <c r="Q823" s="21">
        <v>48.114647920000003</v>
      </c>
      <c r="R823" s="21">
        <v>45.35</v>
      </c>
      <c r="S823" s="21">
        <v>49.843000000000004</v>
      </c>
      <c r="T823" s="21">
        <v>49.710999999999999</v>
      </c>
      <c r="U823" s="21">
        <v>49.353499999999997</v>
      </c>
      <c r="V823" s="147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7">
        <v>1</v>
      </c>
    </row>
    <row r="824" spans="1:65">
      <c r="A824" s="29"/>
      <c r="B824" s="19">
        <v>1</v>
      </c>
      <c r="C824" s="9">
        <v>2</v>
      </c>
      <c r="D824" s="11">
        <v>47.704000000000001</v>
      </c>
      <c r="E824" s="11">
        <v>51.6</v>
      </c>
      <c r="F824" s="11">
        <v>50.7</v>
      </c>
      <c r="G824" s="142">
        <v>53.900000000000006</v>
      </c>
      <c r="H824" s="142">
        <v>58.550537200000001</v>
      </c>
      <c r="I824" s="11">
        <v>50.7</v>
      </c>
      <c r="J824" s="11">
        <v>48.3</v>
      </c>
      <c r="K824" s="11">
        <v>49.84</v>
      </c>
      <c r="L824" s="11">
        <v>50.1</v>
      </c>
      <c r="M824" s="11">
        <v>49.63</v>
      </c>
      <c r="N824" s="11">
        <v>48.44</v>
      </c>
      <c r="O824" s="11">
        <v>52.399064610000003</v>
      </c>
      <c r="P824" s="11">
        <v>49.4</v>
      </c>
      <c r="Q824" s="11">
        <v>48.176348480000001</v>
      </c>
      <c r="R824" s="11">
        <v>46.42</v>
      </c>
      <c r="S824" s="11">
        <v>49.628999999999998</v>
      </c>
      <c r="T824" s="11">
        <v>49.978000000000002</v>
      </c>
      <c r="U824" s="11">
        <v>48.521299999999997</v>
      </c>
      <c r="V824" s="147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7" t="e">
        <v>#N/A</v>
      </c>
    </row>
    <row r="825" spans="1:65">
      <c r="A825" s="29"/>
      <c r="B825" s="19">
        <v>1</v>
      </c>
      <c r="C825" s="9">
        <v>3</v>
      </c>
      <c r="D825" s="11">
        <v>45.779000000000003</v>
      </c>
      <c r="E825" s="11">
        <v>51.6</v>
      </c>
      <c r="F825" s="11">
        <v>50.7</v>
      </c>
      <c r="G825" s="142">
        <v>54.1</v>
      </c>
      <c r="H825" s="142">
        <v>58.810150499999999</v>
      </c>
      <c r="I825" s="11">
        <v>50.7</v>
      </c>
      <c r="J825" s="11">
        <v>48.2</v>
      </c>
      <c r="K825" s="11">
        <v>49.63</v>
      </c>
      <c r="L825" s="11">
        <v>49.8</v>
      </c>
      <c r="M825" s="11">
        <v>48.99</v>
      </c>
      <c r="N825" s="11">
        <v>48.28</v>
      </c>
      <c r="O825" s="11">
        <v>52.109462620000002</v>
      </c>
      <c r="P825" s="11">
        <v>47.6</v>
      </c>
      <c r="Q825" s="11">
        <v>48.193692810000002</v>
      </c>
      <c r="R825" s="11">
        <v>46.63</v>
      </c>
      <c r="S825" s="11">
        <v>49.843000000000004</v>
      </c>
      <c r="T825" s="11"/>
      <c r="U825" s="11">
        <v>48.686100000000003</v>
      </c>
      <c r="V825" s="147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7">
        <v>16</v>
      </c>
    </row>
    <row r="826" spans="1:65">
      <c r="A826" s="29"/>
      <c r="B826" s="19">
        <v>1</v>
      </c>
      <c r="C826" s="9">
        <v>4</v>
      </c>
      <c r="D826" s="11">
        <v>48.56</v>
      </c>
      <c r="E826" s="11">
        <v>52.800000000000004</v>
      </c>
      <c r="F826" s="11">
        <v>50.7</v>
      </c>
      <c r="G826" s="142">
        <v>54.1</v>
      </c>
      <c r="H826" s="142">
        <v>58.416537699999999</v>
      </c>
      <c r="I826" s="11">
        <v>51.300000000000004</v>
      </c>
      <c r="J826" s="11">
        <v>47.7</v>
      </c>
      <c r="K826" s="11">
        <v>50.27</v>
      </c>
      <c r="L826" s="11">
        <v>50.9</v>
      </c>
      <c r="M826" s="11">
        <v>48.77</v>
      </c>
      <c r="N826" s="11">
        <v>48.31</v>
      </c>
      <c r="O826" s="11">
        <v>50.435673080000001</v>
      </c>
      <c r="P826" s="11">
        <v>47.8</v>
      </c>
      <c r="Q826" s="11">
        <v>48.238023099999999</v>
      </c>
      <c r="R826" s="11">
        <v>45.56</v>
      </c>
      <c r="S826" s="11">
        <v>47.49</v>
      </c>
      <c r="T826" s="11"/>
      <c r="U826" s="11">
        <v>48.373699999999999</v>
      </c>
      <c r="V826" s="147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7">
        <v>49.188747524240469</v>
      </c>
    </row>
    <row r="827" spans="1:65">
      <c r="A827" s="29"/>
      <c r="B827" s="19">
        <v>1</v>
      </c>
      <c r="C827" s="9">
        <v>5</v>
      </c>
      <c r="D827" s="11">
        <v>48.131999999999998</v>
      </c>
      <c r="E827" s="11">
        <v>52</v>
      </c>
      <c r="F827" s="11">
        <v>49.84</v>
      </c>
      <c r="G827" s="142">
        <v>53.5</v>
      </c>
      <c r="H827" s="142">
        <v>58.899740199999997</v>
      </c>
      <c r="I827" s="11">
        <v>50.5</v>
      </c>
      <c r="J827" s="11">
        <v>47.2</v>
      </c>
      <c r="K827" s="11">
        <v>50.27</v>
      </c>
      <c r="L827" s="11">
        <v>48.3</v>
      </c>
      <c r="M827" s="11">
        <v>49.63</v>
      </c>
      <c r="N827" s="11">
        <v>48.12</v>
      </c>
      <c r="O827" s="11">
        <v>52.184131790000002</v>
      </c>
      <c r="P827" s="11">
        <v>49.2</v>
      </c>
      <c r="Q827" s="11">
        <v>48.254119580000001</v>
      </c>
      <c r="R827" s="11">
        <v>45.35</v>
      </c>
      <c r="S827" s="11">
        <v>49.415999999999997</v>
      </c>
      <c r="T827" s="11"/>
      <c r="U827" s="11">
        <v>49.111800000000002</v>
      </c>
      <c r="V827" s="147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7">
        <v>114</v>
      </c>
    </row>
    <row r="828" spans="1:65">
      <c r="A828" s="29"/>
      <c r="B828" s="19">
        <v>1</v>
      </c>
      <c r="C828" s="9">
        <v>6</v>
      </c>
      <c r="D828" s="11">
        <v>47.917999999999999</v>
      </c>
      <c r="E828" s="11">
        <v>53.5</v>
      </c>
      <c r="F828" s="11">
        <v>48.56</v>
      </c>
      <c r="G828" s="142">
        <v>53.900000000000006</v>
      </c>
      <c r="H828" s="142">
        <v>58.998229000000002</v>
      </c>
      <c r="I828" s="11">
        <v>50.7</v>
      </c>
      <c r="J828" s="11">
        <v>45.6</v>
      </c>
      <c r="K828" s="11">
        <v>50.27</v>
      </c>
      <c r="L828" s="11">
        <v>49.4</v>
      </c>
      <c r="M828" s="11">
        <v>48.77</v>
      </c>
      <c r="N828" s="11">
        <v>48.48</v>
      </c>
      <c r="O828" s="11">
        <v>51.638598350000002</v>
      </c>
      <c r="P828" s="11">
        <v>49.9</v>
      </c>
      <c r="Q828" s="11">
        <v>48.161425080000001</v>
      </c>
      <c r="R828" s="11">
        <v>46.21</v>
      </c>
      <c r="S828" s="11">
        <v>49.415999999999997</v>
      </c>
      <c r="T828" s="11"/>
      <c r="U828" s="11">
        <v>48.412199999999999</v>
      </c>
      <c r="V828" s="147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53"/>
    </row>
    <row r="829" spans="1:65">
      <c r="A829" s="29"/>
      <c r="B829" s="20" t="s">
        <v>271</v>
      </c>
      <c r="C829" s="12"/>
      <c r="D829" s="22">
        <v>47.454666666666668</v>
      </c>
      <c r="E829" s="22">
        <v>51.933333333333337</v>
      </c>
      <c r="F829" s="22">
        <v>50.021666666666668</v>
      </c>
      <c r="G829" s="22">
        <v>53.933333333333337</v>
      </c>
      <c r="H829" s="22">
        <v>58.865755449999995</v>
      </c>
      <c r="I829" s="22">
        <v>50.766666666666673</v>
      </c>
      <c r="J829" s="22">
        <v>47.366666666666667</v>
      </c>
      <c r="K829" s="22">
        <v>49.771666666666668</v>
      </c>
      <c r="L829" s="22">
        <v>49.616666666666667</v>
      </c>
      <c r="M829" s="22">
        <v>49.201666666666675</v>
      </c>
      <c r="N829" s="22">
        <v>48.344999999999999</v>
      </c>
      <c r="O829" s="22">
        <v>52.346826974999999</v>
      </c>
      <c r="P829" s="22">
        <v>48.816666666666663</v>
      </c>
      <c r="Q829" s="22">
        <v>48.189709494999995</v>
      </c>
      <c r="R829" s="22">
        <v>45.919999999999995</v>
      </c>
      <c r="S829" s="22">
        <v>49.272833333333331</v>
      </c>
      <c r="T829" s="22">
        <v>49.844499999999996</v>
      </c>
      <c r="U829" s="22">
        <v>48.743099999999998</v>
      </c>
      <c r="V829" s="147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53"/>
    </row>
    <row r="830" spans="1:65">
      <c r="A830" s="29"/>
      <c r="B830" s="3" t="s">
        <v>272</v>
      </c>
      <c r="C830" s="28"/>
      <c r="D830" s="11">
        <v>47.811</v>
      </c>
      <c r="E830" s="11">
        <v>51.8</v>
      </c>
      <c r="F830" s="11">
        <v>50.27</v>
      </c>
      <c r="G830" s="11">
        <v>54</v>
      </c>
      <c r="H830" s="11">
        <v>58.854945349999994</v>
      </c>
      <c r="I830" s="11">
        <v>50.7</v>
      </c>
      <c r="J830" s="11">
        <v>47.45</v>
      </c>
      <c r="K830" s="11">
        <v>50.055000000000007</v>
      </c>
      <c r="L830" s="11">
        <v>49.599999999999994</v>
      </c>
      <c r="M830" s="11">
        <v>49.204999999999998</v>
      </c>
      <c r="N830" s="11">
        <v>48.375</v>
      </c>
      <c r="O830" s="11">
        <v>52.146797204999999</v>
      </c>
      <c r="P830" s="11">
        <v>49.1</v>
      </c>
      <c r="Q830" s="11">
        <v>48.185020645000002</v>
      </c>
      <c r="R830" s="11">
        <v>45.885000000000005</v>
      </c>
      <c r="S830" s="11">
        <v>49.522499999999994</v>
      </c>
      <c r="T830" s="11">
        <v>49.844499999999996</v>
      </c>
      <c r="U830" s="11">
        <v>48.603700000000003</v>
      </c>
      <c r="V830" s="147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3"/>
    </row>
    <row r="831" spans="1:65">
      <c r="A831" s="29"/>
      <c r="B831" s="3" t="s">
        <v>273</v>
      </c>
      <c r="C831" s="28"/>
      <c r="D831" s="23">
        <v>1.0427942590303541</v>
      </c>
      <c r="E831" s="23">
        <v>1.1656185768366369</v>
      </c>
      <c r="F831" s="23">
        <v>0.86061412181457198</v>
      </c>
      <c r="G831" s="23">
        <v>0.23380903889000273</v>
      </c>
      <c r="H831" s="23">
        <v>0.38733074434540155</v>
      </c>
      <c r="I831" s="23">
        <v>0.27325202042559038</v>
      </c>
      <c r="J831" s="23">
        <v>0.98522417076859503</v>
      </c>
      <c r="K831" s="23">
        <v>0.74711221825550911</v>
      </c>
      <c r="L831" s="23">
        <v>0.8795832346439233</v>
      </c>
      <c r="M831" s="23">
        <v>0.40794198933998743</v>
      </c>
      <c r="N831" s="23">
        <v>0.13590437814875511</v>
      </c>
      <c r="O831" s="23">
        <v>1.6151742584711881</v>
      </c>
      <c r="P831" s="23">
        <v>0.91742392963485897</v>
      </c>
      <c r="Q831" s="23">
        <v>5.1208388319483607E-2</v>
      </c>
      <c r="R831" s="23">
        <v>0.56878818553131016</v>
      </c>
      <c r="S831" s="23">
        <v>0.89403834742513488</v>
      </c>
      <c r="T831" s="23">
        <v>0.1887975105768103</v>
      </c>
      <c r="U831" s="23">
        <v>0.40172708646542626</v>
      </c>
      <c r="V831" s="230"/>
      <c r="W831" s="231"/>
      <c r="X831" s="231"/>
      <c r="Y831" s="231"/>
      <c r="Z831" s="231"/>
      <c r="AA831" s="231"/>
      <c r="AB831" s="231"/>
      <c r="AC831" s="231"/>
      <c r="AD831" s="231"/>
      <c r="AE831" s="231"/>
      <c r="AF831" s="231"/>
      <c r="AG831" s="231"/>
      <c r="AH831" s="231"/>
      <c r="AI831" s="231"/>
      <c r="AJ831" s="231"/>
      <c r="AK831" s="231"/>
      <c r="AL831" s="231"/>
      <c r="AM831" s="231"/>
      <c r="AN831" s="231"/>
      <c r="AO831" s="231"/>
      <c r="AP831" s="231"/>
      <c r="AQ831" s="231"/>
      <c r="AR831" s="231"/>
      <c r="AS831" s="231"/>
      <c r="AT831" s="231"/>
      <c r="AU831" s="231"/>
      <c r="AV831" s="231"/>
      <c r="AW831" s="231"/>
      <c r="AX831" s="231"/>
      <c r="AY831" s="231"/>
      <c r="AZ831" s="231"/>
      <c r="BA831" s="231"/>
      <c r="BB831" s="231"/>
      <c r="BC831" s="231"/>
      <c r="BD831" s="231"/>
      <c r="BE831" s="231"/>
      <c r="BF831" s="231"/>
      <c r="BG831" s="231"/>
      <c r="BH831" s="231"/>
      <c r="BI831" s="231"/>
      <c r="BJ831" s="231"/>
      <c r="BK831" s="231"/>
      <c r="BL831" s="231"/>
      <c r="BM831" s="54"/>
    </row>
    <row r="832" spans="1:65">
      <c r="A832" s="29"/>
      <c r="B832" s="3" t="s">
        <v>86</v>
      </c>
      <c r="C832" s="28"/>
      <c r="D832" s="13">
        <v>2.1974535536308772E-2</v>
      </c>
      <c r="E832" s="13">
        <v>2.2444516883889029E-2</v>
      </c>
      <c r="F832" s="13">
        <v>1.720482701125323E-2</v>
      </c>
      <c r="G832" s="13">
        <v>4.3351490523486289E-3</v>
      </c>
      <c r="H832" s="13">
        <v>6.5798993215061439E-3</v>
      </c>
      <c r="I832" s="13">
        <v>5.3825086098277805E-3</v>
      </c>
      <c r="J832" s="13">
        <v>2.0799947306866889E-2</v>
      </c>
      <c r="K832" s="13">
        <v>1.5010793656139887E-2</v>
      </c>
      <c r="L832" s="13">
        <v>1.7727576109719648E-2</v>
      </c>
      <c r="M832" s="13">
        <v>8.291222980386587E-3</v>
      </c>
      <c r="N832" s="13">
        <v>2.811136170209021E-3</v>
      </c>
      <c r="O832" s="13">
        <v>3.08552466655251E-2</v>
      </c>
      <c r="P832" s="13">
        <v>1.8793252228778267E-2</v>
      </c>
      <c r="Q832" s="13">
        <v>1.0626415651000514E-3</v>
      </c>
      <c r="R832" s="13">
        <v>1.2386502298155711E-2</v>
      </c>
      <c r="S832" s="13">
        <v>1.8144650651139099E-2</v>
      </c>
      <c r="T832" s="13">
        <v>3.7877300519979199E-3</v>
      </c>
      <c r="U832" s="13">
        <v>8.2417221404758063E-3</v>
      </c>
      <c r="V832" s="147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3"/>
    </row>
    <row r="833" spans="1:65">
      <c r="A833" s="29"/>
      <c r="B833" s="3" t="s">
        <v>274</v>
      </c>
      <c r="C833" s="28"/>
      <c r="D833" s="13">
        <v>-3.5253608698193384E-2</v>
      </c>
      <c r="E833" s="13">
        <v>5.5797025686419977E-2</v>
      </c>
      <c r="F833" s="13">
        <v>1.6933123617667523E-2</v>
      </c>
      <c r="G833" s="13">
        <v>9.6456731425306419E-2</v>
      </c>
      <c r="H833" s="13">
        <v>0.19673214734712752</v>
      </c>
      <c r="I833" s="13">
        <v>3.207886400540283E-2</v>
      </c>
      <c r="J833" s="13">
        <v>-3.7042635750704433E-2</v>
      </c>
      <c r="K833" s="13">
        <v>1.1850660400306579E-2</v>
      </c>
      <c r="L833" s="13">
        <v>8.699533205542842E-3</v>
      </c>
      <c r="M833" s="13">
        <v>2.6264426472422109E-4</v>
      </c>
      <c r="N833" s="13">
        <v>-1.7153263026765786E-2</v>
      </c>
      <c r="O833" s="13">
        <v>6.4203290583953354E-2</v>
      </c>
      <c r="P833" s="13">
        <v>-7.5643490900118016E-3</v>
      </c>
      <c r="Q833" s="13">
        <v>-2.0310296145437334E-2</v>
      </c>
      <c r="R833" s="13">
        <v>-6.6453156235165789E-2</v>
      </c>
      <c r="S833" s="13">
        <v>1.7094521272660312E-3</v>
      </c>
      <c r="T833" s="13">
        <v>1.3331351350964304E-2</v>
      </c>
      <c r="U833" s="13">
        <v>-9.0599485994403706E-3</v>
      </c>
      <c r="V833" s="147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3"/>
    </row>
    <row r="834" spans="1:65">
      <c r="A834" s="29"/>
      <c r="B834" s="45" t="s">
        <v>275</v>
      </c>
      <c r="C834" s="46"/>
      <c r="D834" s="44">
        <v>1.1399999999999999</v>
      </c>
      <c r="E834" s="44">
        <v>1.43</v>
      </c>
      <c r="F834" s="44">
        <v>0.33</v>
      </c>
      <c r="G834" s="44">
        <v>2.57</v>
      </c>
      <c r="H834" s="44">
        <v>5.4</v>
      </c>
      <c r="I834" s="44">
        <v>0.76</v>
      </c>
      <c r="J834" s="44">
        <v>1.19</v>
      </c>
      <c r="K834" s="44">
        <v>0.19</v>
      </c>
      <c r="L834" s="44">
        <v>0.1</v>
      </c>
      <c r="M834" s="44">
        <v>0.14000000000000001</v>
      </c>
      <c r="N834" s="44">
        <v>0.63</v>
      </c>
      <c r="O834" s="44">
        <v>1.66</v>
      </c>
      <c r="P834" s="44">
        <v>0.36</v>
      </c>
      <c r="Q834" s="44">
        <v>0.72</v>
      </c>
      <c r="R834" s="44">
        <v>2.02</v>
      </c>
      <c r="S834" s="44">
        <v>0.1</v>
      </c>
      <c r="T834" s="44">
        <v>0.23</v>
      </c>
      <c r="U834" s="44">
        <v>0.4</v>
      </c>
      <c r="V834" s="147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3"/>
    </row>
    <row r="835" spans="1:65">
      <c r="B835" s="30"/>
      <c r="C835" s="20"/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BM835" s="53"/>
    </row>
    <row r="836" spans="1:65" ht="15">
      <c r="B836" s="8" t="s">
        <v>594</v>
      </c>
      <c r="BM836" s="27" t="s">
        <v>66</v>
      </c>
    </row>
    <row r="837" spans="1:65" ht="15">
      <c r="A837" s="24" t="s">
        <v>12</v>
      </c>
      <c r="B837" s="18" t="s">
        <v>118</v>
      </c>
      <c r="C837" s="15" t="s">
        <v>119</v>
      </c>
      <c r="D837" s="16" t="s">
        <v>244</v>
      </c>
      <c r="E837" s="17" t="s">
        <v>244</v>
      </c>
      <c r="F837" s="17" t="s">
        <v>244</v>
      </c>
      <c r="G837" s="17" t="s">
        <v>244</v>
      </c>
      <c r="H837" s="17" t="s">
        <v>244</v>
      </c>
      <c r="I837" s="17" t="s">
        <v>244</v>
      </c>
      <c r="J837" s="17" t="s">
        <v>244</v>
      </c>
      <c r="K837" s="17" t="s">
        <v>244</v>
      </c>
      <c r="L837" s="17" t="s">
        <v>244</v>
      </c>
      <c r="M837" s="17" t="s">
        <v>244</v>
      </c>
      <c r="N837" s="17" t="s">
        <v>244</v>
      </c>
      <c r="O837" s="17" t="s">
        <v>244</v>
      </c>
      <c r="P837" s="147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7">
        <v>1</v>
      </c>
    </row>
    <row r="838" spans="1:65">
      <c r="A838" s="29"/>
      <c r="B838" s="19" t="s">
        <v>245</v>
      </c>
      <c r="C838" s="9" t="s">
        <v>245</v>
      </c>
      <c r="D838" s="145" t="s">
        <v>247</v>
      </c>
      <c r="E838" s="146" t="s">
        <v>287</v>
      </c>
      <c r="F838" s="146" t="s">
        <v>251</v>
      </c>
      <c r="G838" s="146" t="s">
        <v>252</v>
      </c>
      <c r="H838" s="146" t="s">
        <v>254</v>
      </c>
      <c r="I838" s="146" t="s">
        <v>256</v>
      </c>
      <c r="J838" s="146" t="s">
        <v>257</v>
      </c>
      <c r="K838" s="146" t="s">
        <v>260</v>
      </c>
      <c r="L838" s="146" t="s">
        <v>261</v>
      </c>
      <c r="M838" s="146" t="s">
        <v>262</v>
      </c>
      <c r="N838" s="146" t="s">
        <v>263</v>
      </c>
      <c r="O838" s="146" t="s">
        <v>290</v>
      </c>
      <c r="P838" s="147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7" t="s">
        <v>3</v>
      </c>
    </row>
    <row r="839" spans="1:65">
      <c r="A839" s="29"/>
      <c r="B839" s="19"/>
      <c r="C839" s="9"/>
      <c r="D839" s="10" t="s">
        <v>303</v>
      </c>
      <c r="E839" s="11" t="s">
        <v>103</v>
      </c>
      <c r="F839" s="11" t="s">
        <v>103</v>
      </c>
      <c r="G839" s="11" t="s">
        <v>99</v>
      </c>
      <c r="H839" s="11" t="s">
        <v>103</v>
      </c>
      <c r="I839" s="11" t="s">
        <v>303</v>
      </c>
      <c r="J839" s="11" t="s">
        <v>103</v>
      </c>
      <c r="K839" s="11" t="s">
        <v>103</v>
      </c>
      <c r="L839" s="11" t="s">
        <v>303</v>
      </c>
      <c r="M839" s="11" t="s">
        <v>100</v>
      </c>
      <c r="N839" s="11" t="s">
        <v>99</v>
      </c>
      <c r="O839" s="11" t="s">
        <v>303</v>
      </c>
      <c r="P839" s="147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7">
        <v>2</v>
      </c>
    </row>
    <row r="840" spans="1:65">
      <c r="A840" s="29"/>
      <c r="B840" s="19"/>
      <c r="C840" s="9"/>
      <c r="D840" s="25"/>
      <c r="E840" s="25"/>
      <c r="F840" s="25"/>
      <c r="G840" s="25"/>
      <c r="H840" s="25"/>
      <c r="I840" s="25"/>
      <c r="J840" s="25"/>
      <c r="K840" s="25"/>
      <c r="L840" s="25"/>
      <c r="M840" s="25"/>
      <c r="N840" s="25"/>
      <c r="O840" s="25"/>
      <c r="P840" s="147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7">
        <v>3</v>
      </c>
    </row>
    <row r="841" spans="1:65">
      <c r="A841" s="29"/>
      <c r="B841" s="18">
        <v>1</v>
      </c>
      <c r="C841" s="14">
        <v>1</v>
      </c>
      <c r="D841" s="21">
        <v>4.7</v>
      </c>
      <c r="E841" s="141">
        <v>5</v>
      </c>
      <c r="F841" s="141">
        <v>4.8916735290957503</v>
      </c>
      <c r="G841" s="21">
        <v>4.6500000000000004</v>
      </c>
      <c r="H841" s="21">
        <v>4.5999999999999996</v>
      </c>
      <c r="I841" s="141">
        <v>4.9000000000000004</v>
      </c>
      <c r="J841" s="21">
        <v>4.5</v>
      </c>
      <c r="K841" s="21">
        <v>4.9000000000000004</v>
      </c>
      <c r="L841" s="21">
        <v>4.6100000000000003</v>
      </c>
      <c r="M841" s="21">
        <v>4.5141461289014497</v>
      </c>
      <c r="N841" s="141">
        <v>4.8899999999999997</v>
      </c>
      <c r="O841" s="21">
        <v>4.8</v>
      </c>
      <c r="P841" s="147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7">
        <v>1</v>
      </c>
    </row>
    <row r="842" spans="1:65">
      <c r="A842" s="29"/>
      <c r="B842" s="19">
        <v>1</v>
      </c>
      <c r="C842" s="9">
        <v>2</v>
      </c>
      <c r="D842" s="11">
        <v>4.5</v>
      </c>
      <c r="E842" s="142">
        <v>5</v>
      </c>
      <c r="F842" s="142">
        <v>4.911509439899465</v>
      </c>
      <c r="G842" s="11">
        <v>4.75</v>
      </c>
      <c r="H842" s="11">
        <v>4.5</v>
      </c>
      <c r="I842" s="142">
        <v>4.9000000000000004</v>
      </c>
      <c r="J842" s="11">
        <v>4.5999999999999996</v>
      </c>
      <c r="K842" s="11">
        <v>4.8</v>
      </c>
      <c r="L842" s="11">
        <v>4.74</v>
      </c>
      <c r="M842" s="11">
        <v>4.8338050001714183</v>
      </c>
      <c r="N842" s="142">
        <v>5.92</v>
      </c>
      <c r="O842" s="11">
        <v>4.7</v>
      </c>
      <c r="P842" s="147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7" t="e">
        <v>#N/A</v>
      </c>
    </row>
    <row r="843" spans="1:65">
      <c r="A843" s="29"/>
      <c r="B843" s="19">
        <v>1</v>
      </c>
      <c r="C843" s="9">
        <v>3</v>
      </c>
      <c r="D843" s="11">
        <v>4.5</v>
      </c>
      <c r="E843" s="142">
        <v>5</v>
      </c>
      <c r="F843" s="142">
        <v>4.9487427782182962</v>
      </c>
      <c r="G843" s="11">
        <v>4.7</v>
      </c>
      <c r="H843" s="11">
        <v>4.4000000000000004</v>
      </c>
      <c r="I843" s="142">
        <v>5.2</v>
      </c>
      <c r="J843" s="11">
        <v>4.5</v>
      </c>
      <c r="K843" s="11">
        <v>4.7</v>
      </c>
      <c r="L843" s="11">
        <v>4.6399999999999997</v>
      </c>
      <c r="M843" s="11">
        <v>4.8158058496789984</v>
      </c>
      <c r="N843" s="142">
        <v>4.83</v>
      </c>
      <c r="O843" s="11">
        <v>4.4000000000000004</v>
      </c>
      <c r="P843" s="147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7">
        <v>16</v>
      </c>
    </row>
    <row r="844" spans="1:65">
      <c r="A844" s="29"/>
      <c r="B844" s="19">
        <v>1</v>
      </c>
      <c r="C844" s="9">
        <v>4</v>
      </c>
      <c r="D844" s="11">
        <v>4.7</v>
      </c>
      <c r="E844" s="142">
        <v>5</v>
      </c>
      <c r="F844" s="142">
        <v>4.9563044053264003</v>
      </c>
      <c r="G844" s="11">
        <v>4.7699999999999996</v>
      </c>
      <c r="H844" s="11">
        <v>4.4000000000000004</v>
      </c>
      <c r="I844" s="142">
        <v>5</v>
      </c>
      <c r="J844" s="11">
        <v>4.5999999999999996</v>
      </c>
      <c r="K844" s="11">
        <v>4.8</v>
      </c>
      <c r="L844" s="11">
        <v>4.71</v>
      </c>
      <c r="M844" s="11">
        <v>4.6583899732800926</v>
      </c>
      <c r="N844" s="142">
        <v>6.42</v>
      </c>
      <c r="O844" s="11">
        <v>4.4000000000000004</v>
      </c>
      <c r="P844" s="147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7">
        <v>4.639968781361838</v>
      </c>
    </row>
    <row r="845" spans="1:65">
      <c r="A845" s="29"/>
      <c r="B845" s="19">
        <v>1</v>
      </c>
      <c r="C845" s="9">
        <v>5</v>
      </c>
      <c r="D845" s="11">
        <v>4.8</v>
      </c>
      <c r="E845" s="142">
        <v>5</v>
      </c>
      <c r="F845" s="142">
        <v>4.9030102939917812</v>
      </c>
      <c r="G845" s="11">
        <v>4.74</v>
      </c>
      <c r="H845" s="11">
        <v>4.5</v>
      </c>
      <c r="I845" s="142">
        <v>5.3</v>
      </c>
      <c r="J845" s="11">
        <v>4.8</v>
      </c>
      <c r="K845" s="11">
        <v>4.7</v>
      </c>
      <c r="L845" s="11">
        <v>4.6900000000000004</v>
      </c>
      <c r="M845" s="11">
        <v>4.5012198289668817</v>
      </c>
      <c r="N845" s="142">
        <v>4.3600000000000003</v>
      </c>
      <c r="O845" s="11">
        <v>4.7</v>
      </c>
      <c r="P845" s="147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7">
        <v>115</v>
      </c>
    </row>
    <row r="846" spans="1:65">
      <c r="A846" s="29"/>
      <c r="B846" s="19">
        <v>1</v>
      </c>
      <c r="C846" s="9">
        <v>6</v>
      </c>
      <c r="D846" s="11">
        <v>4.7</v>
      </c>
      <c r="E846" s="142">
        <v>5</v>
      </c>
      <c r="F846" s="142">
        <v>4.8686898741274467</v>
      </c>
      <c r="G846" s="11">
        <v>4.8</v>
      </c>
      <c r="H846" s="11">
        <v>4.4000000000000004</v>
      </c>
      <c r="I846" s="142">
        <v>5.3</v>
      </c>
      <c r="J846" s="11">
        <v>4.7</v>
      </c>
      <c r="K846" s="11">
        <v>4.5999999999999996</v>
      </c>
      <c r="L846" s="11">
        <v>4.63</v>
      </c>
      <c r="M846" s="11">
        <v>4.3651347243693968</v>
      </c>
      <c r="N846" s="142">
        <v>4.3099999999999996</v>
      </c>
      <c r="O846" s="11">
        <v>4.7</v>
      </c>
      <c r="P846" s="147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53"/>
    </row>
    <row r="847" spans="1:65">
      <c r="A847" s="29"/>
      <c r="B847" s="20" t="s">
        <v>271</v>
      </c>
      <c r="C847" s="12"/>
      <c r="D847" s="22">
        <v>4.6499999999999995</v>
      </c>
      <c r="E847" s="22">
        <v>5</v>
      </c>
      <c r="F847" s="22">
        <v>4.9133217201098569</v>
      </c>
      <c r="G847" s="22">
        <v>4.7350000000000003</v>
      </c>
      <c r="H847" s="22">
        <v>4.4666666666666659</v>
      </c>
      <c r="I847" s="22">
        <v>5.1000000000000005</v>
      </c>
      <c r="J847" s="22">
        <v>4.6166666666666663</v>
      </c>
      <c r="K847" s="22">
        <v>4.75</v>
      </c>
      <c r="L847" s="22">
        <v>4.6700000000000008</v>
      </c>
      <c r="M847" s="22">
        <v>4.6147502508947058</v>
      </c>
      <c r="N847" s="22">
        <v>5.1216666666666661</v>
      </c>
      <c r="O847" s="22">
        <v>4.6166666666666663</v>
      </c>
      <c r="P847" s="147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53"/>
    </row>
    <row r="848" spans="1:65">
      <c r="A848" s="29"/>
      <c r="B848" s="3" t="s">
        <v>272</v>
      </c>
      <c r="C848" s="28"/>
      <c r="D848" s="11">
        <v>4.7</v>
      </c>
      <c r="E848" s="11">
        <v>5</v>
      </c>
      <c r="F848" s="11">
        <v>4.9072598669456227</v>
      </c>
      <c r="G848" s="11">
        <v>4.7450000000000001</v>
      </c>
      <c r="H848" s="11">
        <v>4.45</v>
      </c>
      <c r="I848" s="11">
        <v>5.0999999999999996</v>
      </c>
      <c r="J848" s="11">
        <v>4.5999999999999996</v>
      </c>
      <c r="K848" s="11">
        <v>4.75</v>
      </c>
      <c r="L848" s="11">
        <v>4.665</v>
      </c>
      <c r="M848" s="11">
        <v>4.5862680510907712</v>
      </c>
      <c r="N848" s="11">
        <v>4.8599999999999994</v>
      </c>
      <c r="O848" s="11">
        <v>4.7</v>
      </c>
      <c r="P848" s="147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53"/>
    </row>
    <row r="849" spans="1:65">
      <c r="A849" s="29"/>
      <c r="B849" s="3" t="s">
        <v>273</v>
      </c>
      <c r="C849" s="28"/>
      <c r="D849" s="23">
        <v>0.1224744871391589</v>
      </c>
      <c r="E849" s="23">
        <v>0</v>
      </c>
      <c r="F849" s="23">
        <v>3.3682097037079611E-2</v>
      </c>
      <c r="G849" s="23">
        <v>5.3197744313081316E-2</v>
      </c>
      <c r="H849" s="23">
        <v>8.1649658092772318E-2</v>
      </c>
      <c r="I849" s="23">
        <v>0.18973665961010255</v>
      </c>
      <c r="J849" s="23">
        <v>0.1169045194450012</v>
      </c>
      <c r="K849" s="23">
        <v>0.1048808848170153</v>
      </c>
      <c r="L849" s="23">
        <v>5.099019513592791E-2</v>
      </c>
      <c r="M849" s="23">
        <v>0.18741985994057217</v>
      </c>
      <c r="N849" s="23">
        <v>0.86031195892343126</v>
      </c>
      <c r="O849" s="23">
        <v>0.17224014243685068</v>
      </c>
      <c r="P849" s="230"/>
      <c r="Q849" s="231"/>
      <c r="R849" s="231"/>
      <c r="S849" s="231"/>
      <c r="T849" s="231"/>
      <c r="U849" s="231"/>
      <c r="V849" s="231"/>
      <c r="W849" s="231"/>
      <c r="X849" s="231"/>
      <c r="Y849" s="231"/>
      <c r="Z849" s="231"/>
      <c r="AA849" s="231"/>
      <c r="AB849" s="231"/>
      <c r="AC849" s="231"/>
      <c r="AD849" s="231"/>
      <c r="AE849" s="231"/>
      <c r="AF849" s="231"/>
      <c r="AG849" s="231"/>
      <c r="AH849" s="231"/>
      <c r="AI849" s="231"/>
      <c r="AJ849" s="231"/>
      <c r="AK849" s="231"/>
      <c r="AL849" s="231"/>
      <c r="AM849" s="231"/>
      <c r="AN849" s="231"/>
      <c r="AO849" s="231"/>
      <c r="AP849" s="231"/>
      <c r="AQ849" s="231"/>
      <c r="AR849" s="231"/>
      <c r="AS849" s="231"/>
      <c r="AT849" s="231"/>
      <c r="AU849" s="231"/>
      <c r="AV849" s="231"/>
      <c r="AW849" s="231"/>
      <c r="AX849" s="231"/>
      <c r="AY849" s="231"/>
      <c r="AZ849" s="231"/>
      <c r="BA849" s="231"/>
      <c r="BB849" s="231"/>
      <c r="BC849" s="231"/>
      <c r="BD849" s="231"/>
      <c r="BE849" s="231"/>
      <c r="BF849" s="231"/>
      <c r="BG849" s="231"/>
      <c r="BH849" s="231"/>
      <c r="BI849" s="231"/>
      <c r="BJ849" s="231"/>
      <c r="BK849" s="231"/>
      <c r="BL849" s="231"/>
      <c r="BM849" s="54"/>
    </row>
    <row r="850" spans="1:65">
      <c r="A850" s="29"/>
      <c r="B850" s="3" t="s">
        <v>86</v>
      </c>
      <c r="C850" s="28"/>
      <c r="D850" s="13">
        <v>2.6338599384765359E-2</v>
      </c>
      <c r="E850" s="13">
        <v>0</v>
      </c>
      <c r="F850" s="13">
        <v>6.8552598335299957E-3</v>
      </c>
      <c r="G850" s="13">
        <v>1.1235004078792252E-2</v>
      </c>
      <c r="H850" s="13">
        <v>1.8279774199874404E-2</v>
      </c>
      <c r="I850" s="13">
        <v>3.720326659021618E-2</v>
      </c>
      <c r="J850" s="13">
        <v>2.5322278580144665E-2</v>
      </c>
      <c r="K850" s="13">
        <v>2.2080186277266378E-2</v>
      </c>
      <c r="L850" s="13">
        <v>1.0918671335316467E-2</v>
      </c>
      <c r="M850" s="13">
        <v>4.0613218430235805E-2</v>
      </c>
      <c r="N850" s="13">
        <v>0.16797500011521602</v>
      </c>
      <c r="O850" s="13">
        <v>3.7308334101844913E-2</v>
      </c>
      <c r="P850" s="147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3"/>
    </row>
    <row r="851" spans="1:65">
      <c r="A851" s="29"/>
      <c r="B851" s="3" t="s">
        <v>274</v>
      </c>
      <c r="C851" s="28"/>
      <c r="D851" s="13">
        <v>2.1619151142688864E-3</v>
      </c>
      <c r="E851" s="13">
        <v>7.759345711211707E-2</v>
      </c>
      <c r="F851" s="13">
        <v>5.8912667655447004E-2</v>
      </c>
      <c r="G851" s="13">
        <v>2.0481003885175042E-2</v>
      </c>
      <c r="H851" s="13">
        <v>-3.7349844979842173E-2</v>
      </c>
      <c r="I851" s="13">
        <v>9.9145326254359567E-2</v>
      </c>
      <c r="J851" s="13">
        <v>-5.0220412664786496E-3</v>
      </c>
      <c r="K851" s="13">
        <v>2.3713784256511161E-2</v>
      </c>
      <c r="L851" s="13">
        <v>6.4722889427175634E-3</v>
      </c>
      <c r="M851" s="13">
        <v>-5.435064685872848E-3</v>
      </c>
      <c r="N851" s="13">
        <v>0.10381489790184517</v>
      </c>
      <c r="O851" s="13">
        <v>-5.0220412664786496E-3</v>
      </c>
      <c r="P851" s="147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3"/>
    </row>
    <row r="852" spans="1:65">
      <c r="A852" s="29"/>
      <c r="B852" s="45" t="s">
        <v>275</v>
      </c>
      <c r="C852" s="46"/>
      <c r="D852" s="44">
        <v>0.21</v>
      </c>
      <c r="E852" s="44" t="s">
        <v>276</v>
      </c>
      <c r="F852" s="44">
        <v>2.52</v>
      </c>
      <c r="G852" s="44">
        <v>0.67</v>
      </c>
      <c r="H852" s="44">
        <v>2.11</v>
      </c>
      <c r="I852" s="44">
        <v>4.46</v>
      </c>
      <c r="J852" s="44">
        <v>0.55000000000000004</v>
      </c>
      <c r="K852" s="44">
        <v>0.83</v>
      </c>
      <c r="L852" s="44">
        <v>0</v>
      </c>
      <c r="M852" s="44">
        <v>0.56999999999999995</v>
      </c>
      <c r="N852" s="44">
        <v>4.6900000000000004</v>
      </c>
      <c r="O852" s="44">
        <v>0.55000000000000004</v>
      </c>
      <c r="P852" s="147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3"/>
    </row>
    <row r="853" spans="1:65">
      <c r="B853" s="30" t="s">
        <v>308</v>
      </c>
      <c r="C853" s="20"/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BM853" s="53"/>
    </row>
    <row r="854" spans="1:65">
      <c r="BM854" s="53"/>
    </row>
    <row r="855" spans="1:65" ht="15">
      <c r="B855" s="8" t="s">
        <v>595</v>
      </c>
      <c r="BM855" s="27" t="s">
        <v>66</v>
      </c>
    </row>
    <row r="856" spans="1:65" ht="15">
      <c r="A856" s="24" t="s">
        <v>15</v>
      </c>
      <c r="B856" s="18" t="s">
        <v>118</v>
      </c>
      <c r="C856" s="15" t="s">
        <v>119</v>
      </c>
      <c r="D856" s="16" t="s">
        <v>244</v>
      </c>
      <c r="E856" s="17" t="s">
        <v>244</v>
      </c>
      <c r="F856" s="17" t="s">
        <v>244</v>
      </c>
      <c r="G856" s="17" t="s">
        <v>244</v>
      </c>
      <c r="H856" s="17" t="s">
        <v>244</v>
      </c>
      <c r="I856" s="17" t="s">
        <v>244</v>
      </c>
      <c r="J856" s="17" t="s">
        <v>244</v>
      </c>
      <c r="K856" s="17" t="s">
        <v>244</v>
      </c>
      <c r="L856" s="17" t="s">
        <v>244</v>
      </c>
      <c r="M856" s="17" t="s">
        <v>244</v>
      </c>
      <c r="N856" s="17" t="s">
        <v>244</v>
      </c>
      <c r="O856" s="17" t="s">
        <v>244</v>
      </c>
      <c r="P856" s="147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7">
        <v>1</v>
      </c>
    </row>
    <row r="857" spans="1:65">
      <c r="A857" s="29"/>
      <c r="B857" s="19" t="s">
        <v>245</v>
      </c>
      <c r="C857" s="9" t="s">
        <v>245</v>
      </c>
      <c r="D857" s="145" t="s">
        <v>247</v>
      </c>
      <c r="E857" s="146" t="s">
        <v>249</v>
      </c>
      <c r="F857" s="146" t="s">
        <v>287</v>
      </c>
      <c r="G857" s="146" t="s">
        <v>252</v>
      </c>
      <c r="H857" s="146" t="s">
        <v>254</v>
      </c>
      <c r="I857" s="146" t="s">
        <v>257</v>
      </c>
      <c r="J857" s="146" t="s">
        <v>260</v>
      </c>
      <c r="K857" s="146" t="s">
        <v>261</v>
      </c>
      <c r="L857" s="146" t="s">
        <v>262</v>
      </c>
      <c r="M857" s="146" t="s">
        <v>263</v>
      </c>
      <c r="N857" s="146" t="s">
        <v>288</v>
      </c>
      <c r="O857" s="146" t="s">
        <v>290</v>
      </c>
      <c r="P857" s="147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7" t="s">
        <v>3</v>
      </c>
    </row>
    <row r="858" spans="1:65">
      <c r="A858" s="29"/>
      <c r="B858" s="19"/>
      <c r="C858" s="9"/>
      <c r="D858" s="10" t="s">
        <v>303</v>
      </c>
      <c r="E858" s="11" t="s">
        <v>103</v>
      </c>
      <c r="F858" s="11" t="s">
        <v>103</v>
      </c>
      <c r="G858" s="11" t="s">
        <v>103</v>
      </c>
      <c r="H858" s="11" t="s">
        <v>103</v>
      </c>
      <c r="I858" s="11" t="s">
        <v>103</v>
      </c>
      <c r="J858" s="11" t="s">
        <v>103</v>
      </c>
      <c r="K858" s="11" t="s">
        <v>303</v>
      </c>
      <c r="L858" s="11" t="s">
        <v>100</v>
      </c>
      <c r="M858" s="11" t="s">
        <v>99</v>
      </c>
      <c r="N858" s="11" t="s">
        <v>103</v>
      </c>
      <c r="O858" s="11" t="s">
        <v>303</v>
      </c>
      <c r="P858" s="147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7">
        <v>2</v>
      </c>
    </row>
    <row r="859" spans="1:65">
      <c r="A859" s="29"/>
      <c r="B859" s="19"/>
      <c r="C859" s="9"/>
      <c r="D859" s="25"/>
      <c r="E859" s="25"/>
      <c r="F859" s="25"/>
      <c r="G859" s="25"/>
      <c r="H859" s="25"/>
      <c r="I859" s="25"/>
      <c r="J859" s="25"/>
      <c r="K859" s="25"/>
      <c r="L859" s="25"/>
      <c r="M859" s="25"/>
      <c r="N859" s="25"/>
      <c r="O859" s="25"/>
      <c r="P859" s="147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7">
        <v>3</v>
      </c>
    </row>
    <row r="860" spans="1:65">
      <c r="A860" s="29"/>
      <c r="B860" s="18">
        <v>1</v>
      </c>
      <c r="C860" s="14">
        <v>1</v>
      </c>
      <c r="D860" s="21">
        <v>1.8</v>
      </c>
      <c r="E860" s="141" t="s">
        <v>95</v>
      </c>
      <c r="F860" s="141">
        <v>25</v>
      </c>
      <c r="G860" s="141">
        <v>21</v>
      </c>
      <c r="H860" s="141" t="s">
        <v>110</v>
      </c>
      <c r="I860" s="141" t="s">
        <v>96</v>
      </c>
      <c r="J860" s="21">
        <v>2</v>
      </c>
      <c r="K860" s="21">
        <v>2.1</v>
      </c>
      <c r="L860" s="21">
        <v>1.9854513368666857</v>
      </c>
      <c r="M860" s="21">
        <v>2</v>
      </c>
      <c r="N860" s="141" t="s">
        <v>95</v>
      </c>
      <c r="O860" s="141">
        <v>4</v>
      </c>
      <c r="P860" s="147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7">
        <v>1</v>
      </c>
    </row>
    <row r="861" spans="1:65">
      <c r="A861" s="29"/>
      <c r="B861" s="19">
        <v>1</v>
      </c>
      <c r="C861" s="9">
        <v>2</v>
      </c>
      <c r="D861" s="11">
        <v>1.7</v>
      </c>
      <c r="E861" s="142" t="s">
        <v>95</v>
      </c>
      <c r="F861" s="142" t="s">
        <v>223</v>
      </c>
      <c r="G861" s="142">
        <v>24</v>
      </c>
      <c r="H861" s="142" t="s">
        <v>110</v>
      </c>
      <c r="I861" s="142" t="s">
        <v>96</v>
      </c>
      <c r="J861" s="11">
        <v>2</v>
      </c>
      <c r="K861" s="11">
        <v>2.1</v>
      </c>
      <c r="L861" s="11">
        <v>1.9820178466542846</v>
      </c>
      <c r="M861" s="11">
        <v>2.1</v>
      </c>
      <c r="N861" s="142" t="s">
        <v>95</v>
      </c>
      <c r="O861" s="142">
        <v>3</v>
      </c>
      <c r="P861" s="147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7" t="e">
        <v>#N/A</v>
      </c>
    </row>
    <row r="862" spans="1:65">
      <c r="A862" s="29"/>
      <c r="B862" s="19">
        <v>1</v>
      </c>
      <c r="C862" s="9">
        <v>3</v>
      </c>
      <c r="D862" s="11">
        <v>1.6</v>
      </c>
      <c r="E862" s="142" t="s">
        <v>95</v>
      </c>
      <c r="F862" s="142" t="s">
        <v>223</v>
      </c>
      <c r="G862" s="142">
        <v>21</v>
      </c>
      <c r="H862" s="142" t="s">
        <v>110</v>
      </c>
      <c r="I862" s="142" t="s">
        <v>96</v>
      </c>
      <c r="J862" s="11">
        <v>2</v>
      </c>
      <c r="K862" s="11">
        <v>2</v>
      </c>
      <c r="L862" s="11">
        <v>1.8901789408157439</v>
      </c>
      <c r="M862" s="11">
        <v>1.9</v>
      </c>
      <c r="N862" s="142" t="s">
        <v>95</v>
      </c>
      <c r="O862" s="142">
        <v>3</v>
      </c>
      <c r="P862" s="147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7">
        <v>16</v>
      </c>
    </row>
    <row r="863" spans="1:65">
      <c r="A863" s="29"/>
      <c r="B863" s="19">
        <v>1</v>
      </c>
      <c r="C863" s="9">
        <v>4</v>
      </c>
      <c r="D863" s="11">
        <v>1.7</v>
      </c>
      <c r="E863" s="142" t="s">
        <v>95</v>
      </c>
      <c r="F863" s="142" t="s">
        <v>223</v>
      </c>
      <c r="G863" s="142">
        <v>25</v>
      </c>
      <c r="H863" s="142" t="s">
        <v>110</v>
      </c>
      <c r="I863" s="142" t="s">
        <v>96</v>
      </c>
      <c r="J863" s="11">
        <v>2</v>
      </c>
      <c r="K863" s="11">
        <v>2.2000000000000002</v>
      </c>
      <c r="L863" s="148">
        <v>1.7009164468715019</v>
      </c>
      <c r="M863" s="11">
        <v>2.1</v>
      </c>
      <c r="N863" s="142" t="s">
        <v>95</v>
      </c>
      <c r="O863" s="142">
        <v>3</v>
      </c>
      <c r="P863" s="147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7">
        <v>1.9633243783097645</v>
      </c>
    </row>
    <row r="864" spans="1:65">
      <c r="A864" s="29"/>
      <c r="B864" s="19">
        <v>1</v>
      </c>
      <c r="C864" s="9">
        <v>5</v>
      </c>
      <c r="D864" s="11">
        <v>1.8</v>
      </c>
      <c r="E864" s="142" t="s">
        <v>95</v>
      </c>
      <c r="F864" s="142" t="s">
        <v>223</v>
      </c>
      <c r="G864" s="142">
        <v>23</v>
      </c>
      <c r="H864" s="142" t="s">
        <v>110</v>
      </c>
      <c r="I864" s="142" t="s">
        <v>96</v>
      </c>
      <c r="J864" s="11">
        <v>2</v>
      </c>
      <c r="K864" s="11">
        <v>2.1</v>
      </c>
      <c r="L864" s="11">
        <v>2.0101080906750073</v>
      </c>
      <c r="M864" s="11">
        <v>1.8</v>
      </c>
      <c r="N864" s="142" t="s">
        <v>95</v>
      </c>
      <c r="O864" s="142">
        <v>3</v>
      </c>
      <c r="P864" s="147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7">
        <v>116</v>
      </c>
    </row>
    <row r="865" spans="1:65">
      <c r="A865" s="29"/>
      <c r="B865" s="19">
        <v>1</v>
      </c>
      <c r="C865" s="9">
        <v>6</v>
      </c>
      <c r="D865" s="11">
        <v>1.8</v>
      </c>
      <c r="E865" s="142" t="s">
        <v>95</v>
      </c>
      <c r="F865" s="142" t="s">
        <v>223</v>
      </c>
      <c r="G865" s="142">
        <v>21</v>
      </c>
      <c r="H865" s="142" t="s">
        <v>110</v>
      </c>
      <c r="I865" s="142" t="s">
        <v>96</v>
      </c>
      <c r="J865" s="11">
        <v>2</v>
      </c>
      <c r="K865" s="11">
        <v>2.1</v>
      </c>
      <c r="L865" s="11">
        <v>2.0486865760657249</v>
      </c>
      <c r="M865" s="11">
        <v>2.1</v>
      </c>
      <c r="N865" s="142" t="s">
        <v>95</v>
      </c>
      <c r="O865" s="142">
        <v>3</v>
      </c>
      <c r="P865" s="147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53"/>
    </row>
    <row r="866" spans="1:65">
      <c r="A866" s="29"/>
      <c r="B866" s="20" t="s">
        <v>271</v>
      </c>
      <c r="C866" s="12"/>
      <c r="D866" s="22">
        <v>1.7333333333333334</v>
      </c>
      <c r="E866" s="22" t="s">
        <v>647</v>
      </c>
      <c r="F866" s="22">
        <v>25</v>
      </c>
      <c r="G866" s="22">
        <v>22.5</v>
      </c>
      <c r="H866" s="22" t="s">
        <v>647</v>
      </c>
      <c r="I866" s="22" t="s">
        <v>647</v>
      </c>
      <c r="J866" s="22">
        <v>2</v>
      </c>
      <c r="K866" s="22">
        <v>2.1</v>
      </c>
      <c r="L866" s="22">
        <v>1.9362265396581579</v>
      </c>
      <c r="M866" s="22">
        <v>2</v>
      </c>
      <c r="N866" s="22" t="s">
        <v>647</v>
      </c>
      <c r="O866" s="22">
        <v>3.1666666666666665</v>
      </c>
      <c r="P866" s="147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53"/>
    </row>
    <row r="867" spans="1:65">
      <c r="A867" s="29"/>
      <c r="B867" s="3" t="s">
        <v>272</v>
      </c>
      <c r="C867" s="28"/>
      <c r="D867" s="11">
        <v>1.75</v>
      </c>
      <c r="E867" s="11" t="s">
        <v>647</v>
      </c>
      <c r="F867" s="11">
        <v>25</v>
      </c>
      <c r="G867" s="11">
        <v>22</v>
      </c>
      <c r="H867" s="11" t="s">
        <v>647</v>
      </c>
      <c r="I867" s="11" t="s">
        <v>647</v>
      </c>
      <c r="J867" s="11">
        <v>2</v>
      </c>
      <c r="K867" s="11">
        <v>2.1</v>
      </c>
      <c r="L867" s="11">
        <v>1.9837345917604852</v>
      </c>
      <c r="M867" s="11">
        <v>2.0499999999999998</v>
      </c>
      <c r="N867" s="11" t="s">
        <v>647</v>
      </c>
      <c r="O867" s="11">
        <v>3</v>
      </c>
      <c r="P867" s="147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53"/>
    </row>
    <row r="868" spans="1:65">
      <c r="A868" s="29"/>
      <c r="B868" s="3" t="s">
        <v>273</v>
      </c>
      <c r="C868" s="28"/>
      <c r="D868" s="23">
        <v>8.1649658092772595E-2</v>
      </c>
      <c r="E868" s="23" t="s">
        <v>647</v>
      </c>
      <c r="F868" s="23" t="s">
        <v>647</v>
      </c>
      <c r="G868" s="23">
        <v>1.7606816861659009</v>
      </c>
      <c r="H868" s="23" t="s">
        <v>647</v>
      </c>
      <c r="I868" s="23" t="s">
        <v>647</v>
      </c>
      <c r="J868" s="23">
        <v>0</v>
      </c>
      <c r="K868" s="23">
        <v>6.3245553203367638E-2</v>
      </c>
      <c r="L868" s="23">
        <v>0.12658348150726254</v>
      </c>
      <c r="M868" s="23">
        <v>0.12649110640673522</v>
      </c>
      <c r="N868" s="23" t="s">
        <v>647</v>
      </c>
      <c r="O868" s="23">
        <v>0.40824829046386357</v>
      </c>
      <c r="P868" s="230"/>
      <c r="Q868" s="231"/>
      <c r="R868" s="231"/>
      <c r="S868" s="231"/>
      <c r="T868" s="231"/>
      <c r="U868" s="231"/>
      <c r="V868" s="231"/>
      <c r="W868" s="231"/>
      <c r="X868" s="231"/>
      <c r="Y868" s="231"/>
      <c r="Z868" s="231"/>
      <c r="AA868" s="231"/>
      <c r="AB868" s="231"/>
      <c r="AC868" s="231"/>
      <c r="AD868" s="231"/>
      <c r="AE868" s="231"/>
      <c r="AF868" s="231"/>
      <c r="AG868" s="231"/>
      <c r="AH868" s="231"/>
      <c r="AI868" s="231"/>
      <c r="AJ868" s="231"/>
      <c r="AK868" s="231"/>
      <c r="AL868" s="231"/>
      <c r="AM868" s="231"/>
      <c r="AN868" s="231"/>
      <c r="AO868" s="231"/>
      <c r="AP868" s="231"/>
      <c r="AQ868" s="231"/>
      <c r="AR868" s="231"/>
      <c r="AS868" s="231"/>
      <c r="AT868" s="231"/>
      <c r="AU868" s="231"/>
      <c r="AV868" s="231"/>
      <c r="AW868" s="231"/>
      <c r="AX868" s="231"/>
      <c r="AY868" s="231"/>
      <c r="AZ868" s="231"/>
      <c r="BA868" s="231"/>
      <c r="BB868" s="231"/>
      <c r="BC868" s="231"/>
      <c r="BD868" s="231"/>
      <c r="BE868" s="231"/>
      <c r="BF868" s="231"/>
      <c r="BG868" s="231"/>
      <c r="BH868" s="231"/>
      <c r="BI868" s="231"/>
      <c r="BJ868" s="231"/>
      <c r="BK868" s="231"/>
      <c r="BL868" s="231"/>
      <c r="BM868" s="54"/>
    </row>
    <row r="869" spans="1:65">
      <c r="A869" s="29"/>
      <c r="B869" s="3" t="s">
        <v>86</v>
      </c>
      <c r="C869" s="28"/>
      <c r="D869" s="13">
        <v>4.7105571976599571E-2</v>
      </c>
      <c r="E869" s="13" t="s">
        <v>647</v>
      </c>
      <c r="F869" s="13" t="s">
        <v>647</v>
      </c>
      <c r="G869" s="13">
        <v>7.8252519385151154E-2</v>
      </c>
      <c r="H869" s="13" t="s">
        <v>647</v>
      </c>
      <c r="I869" s="13" t="s">
        <v>647</v>
      </c>
      <c r="J869" s="13">
        <v>0</v>
      </c>
      <c r="K869" s="13">
        <v>3.0116930096841733E-2</v>
      </c>
      <c r="L869" s="13">
        <v>6.5376379733753126E-2</v>
      </c>
      <c r="M869" s="13">
        <v>6.324555320336761E-2</v>
      </c>
      <c r="N869" s="13" t="s">
        <v>647</v>
      </c>
      <c r="O869" s="13">
        <v>0.12892051277806219</v>
      </c>
      <c r="P869" s="147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3"/>
    </row>
    <row r="870" spans="1:65">
      <c r="A870" s="29"/>
      <c r="B870" s="3" t="s">
        <v>274</v>
      </c>
      <c r="C870" s="28"/>
      <c r="D870" s="13">
        <v>-0.11714368115493556</v>
      </c>
      <c r="E870" s="13" t="s">
        <v>647</v>
      </c>
      <c r="F870" s="13">
        <v>11.73350459872689</v>
      </c>
      <c r="G870" s="13">
        <v>10.460154138854202</v>
      </c>
      <c r="H870" s="13" t="s">
        <v>647</v>
      </c>
      <c r="I870" s="13" t="s">
        <v>647</v>
      </c>
      <c r="J870" s="13">
        <v>1.8680367898151307E-2</v>
      </c>
      <c r="K870" s="13">
        <v>6.9614386293058939E-2</v>
      </c>
      <c r="L870" s="13">
        <v>-1.3802018123431625E-2</v>
      </c>
      <c r="M870" s="13">
        <v>1.8680367898151307E-2</v>
      </c>
      <c r="N870" s="13" t="s">
        <v>647</v>
      </c>
      <c r="O870" s="13">
        <v>0.6129105825054062</v>
      </c>
      <c r="P870" s="147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3"/>
    </row>
    <row r="871" spans="1:65">
      <c r="A871" s="29"/>
      <c r="B871" s="45" t="s">
        <v>275</v>
      </c>
      <c r="C871" s="46"/>
      <c r="D871" s="44">
        <v>0.74</v>
      </c>
      <c r="E871" s="44">
        <v>31.85</v>
      </c>
      <c r="F871" s="44">
        <v>6.53</v>
      </c>
      <c r="G871" s="44">
        <v>13.28</v>
      </c>
      <c r="H871" s="44">
        <v>0.23</v>
      </c>
      <c r="I871" s="44">
        <v>1.46</v>
      </c>
      <c r="J871" s="44">
        <v>0.56000000000000005</v>
      </c>
      <c r="K871" s="44">
        <v>0.5</v>
      </c>
      <c r="L871" s="44">
        <v>0.61</v>
      </c>
      <c r="M871" s="44">
        <v>0.56000000000000005</v>
      </c>
      <c r="N871" s="44">
        <v>31.85</v>
      </c>
      <c r="O871" s="44">
        <v>0.23</v>
      </c>
      <c r="P871" s="147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3"/>
    </row>
    <row r="872" spans="1:65">
      <c r="B872" s="30"/>
      <c r="C872" s="20"/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BM872" s="53"/>
    </row>
    <row r="873" spans="1:65" ht="15">
      <c r="B873" s="8" t="s">
        <v>596</v>
      </c>
      <c r="BM873" s="27" t="s">
        <v>66</v>
      </c>
    </row>
    <row r="874" spans="1:65" ht="15">
      <c r="A874" s="24" t="s">
        <v>18</v>
      </c>
      <c r="B874" s="18" t="s">
        <v>118</v>
      </c>
      <c r="C874" s="15" t="s">
        <v>119</v>
      </c>
      <c r="D874" s="16" t="s">
        <v>244</v>
      </c>
      <c r="E874" s="17" t="s">
        <v>244</v>
      </c>
      <c r="F874" s="17" t="s">
        <v>244</v>
      </c>
      <c r="G874" s="17" t="s">
        <v>244</v>
      </c>
      <c r="H874" s="17" t="s">
        <v>244</v>
      </c>
      <c r="I874" s="17" t="s">
        <v>244</v>
      </c>
      <c r="J874" s="17" t="s">
        <v>244</v>
      </c>
      <c r="K874" s="17" t="s">
        <v>244</v>
      </c>
      <c r="L874" s="17" t="s">
        <v>244</v>
      </c>
      <c r="M874" s="17" t="s">
        <v>244</v>
      </c>
      <c r="N874" s="17" t="s">
        <v>244</v>
      </c>
      <c r="O874" s="17" t="s">
        <v>244</v>
      </c>
      <c r="P874" s="17" t="s">
        <v>244</v>
      </c>
      <c r="Q874" s="17" t="s">
        <v>244</v>
      </c>
      <c r="R874" s="147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7">
        <v>1</v>
      </c>
    </row>
    <row r="875" spans="1:65">
      <c r="A875" s="29"/>
      <c r="B875" s="19" t="s">
        <v>245</v>
      </c>
      <c r="C875" s="9" t="s">
        <v>245</v>
      </c>
      <c r="D875" s="145" t="s">
        <v>247</v>
      </c>
      <c r="E875" s="146" t="s">
        <v>249</v>
      </c>
      <c r="F875" s="146" t="s">
        <v>287</v>
      </c>
      <c r="G875" s="146" t="s">
        <v>251</v>
      </c>
      <c r="H875" s="146" t="s">
        <v>252</v>
      </c>
      <c r="I875" s="146" t="s">
        <v>254</v>
      </c>
      <c r="J875" s="146" t="s">
        <v>257</v>
      </c>
      <c r="K875" s="146" t="s">
        <v>260</v>
      </c>
      <c r="L875" s="146" t="s">
        <v>261</v>
      </c>
      <c r="M875" s="146" t="s">
        <v>262</v>
      </c>
      <c r="N875" s="146" t="s">
        <v>263</v>
      </c>
      <c r="O875" s="146" t="s">
        <v>288</v>
      </c>
      <c r="P875" s="146" t="s">
        <v>290</v>
      </c>
      <c r="Q875" s="146" t="s">
        <v>264</v>
      </c>
      <c r="R875" s="147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7" t="s">
        <v>3</v>
      </c>
    </row>
    <row r="876" spans="1:65">
      <c r="A876" s="29"/>
      <c r="B876" s="19"/>
      <c r="C876" s="9"/>
      <c r="D876" s="10" t="s">
        <v>303</v>
      </c>
      <c r="E876" s="11" t="s">
        <v>103</v>
      </c>
      <c r="F876" s="11" t="s">
        <v>103</v>
      </c>
      <c r="G876" s="11" t="s">
        <v>104</v>
      </c>
      <c r="H876" s="11" t="s">
        <v>103</v>
      </c>
      <c r="I876" s="11" t="s">
        <v>103</v>
      </c>
      <c r="J876" s="11" t="s">
        <v>104</v>
      </c>
      <c r="K876" s="11" t="s">
        <v>104</v>
      </c>
      <c r="L876" s="11" t="s">
        <v>303</v>
      </c>
      <c r="M876" s="11" t="s">
        <v>100</v>
      </c>
      <c r="N876" s="11" t="s">
        <v>99</v>
      </c>
      <c r="O876" s="11" t="s">
        <v>103</v>
      </c>
      <c r="P876" s="11" t="s">
        <v>303</v>
      </c>
      <c r="Q876" s="11" t="s">
        <v>104</v>
      </c>
      <c r="R876" s="147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7">
        <v>0</v>
      </c>
    </row>
    <row r="877" spans="1:65">
      <c r="A877" s="29"/>
      <c r="B877" s="19"/>
      <c r="C877" s="9"/>
      <c r="D877" s="25"/>
      <c r="E877" s="25"/>
      <c r="F877" s="25"/>
      <c r="G877" s="25"/>
      <c r="H877" s="25"/>
      <c r="I877" s="25"/>
      <c r="J877" s="25"/>
      <c r="K877" s="25"/>
      <c r="L877" s="25"/>
      <c r="M877" s="25"/>
      <c r="N877" s="25"/>
      <c r="O877" s="25"/>
      <c r="P877" s="25"/>
      <c r="Q877" s="25"/>
      <c r="R877" s="147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7">
        <v>0</v>
      </c>
    </row>
    <row r="878" spans="1:65">
      <c r="A878" s="29"/>
      <c r="B878" s="18">
        <v>1</v>
      </c>
      <c r="C878" s="14">
        <v>1</v>
      </c>
      <c r="D878" s="221">
        <v>476</v>
      </c>
      <c r="E878" s="221">
        <v>470</v>
      </c>
      <c r="F878" s="237">
        <v>406</v>
      </c>
      <c r="G878" s="221">
        <v>468.05696499999999</v>
      </c>
      <c r="H878" s="221">
        <v>483</v>
      </c>
      <c r="I878" s="237">
        <v>418</v>
      </c>
      <c r="J878" s="221">
        <v>440</v>
      </c>
      <c r="K878" s="221">
        <v>464</v>
      </c>
      <c r="L878" s="221">
        <v>461.3</v>
      </c>
      <c r="M878" s="221">
        <v>497.54414995418097</v>
      </c>
      <c r="N878" s="221">
        <v>494</v>
      </c>
      <c r="O878" s="221">
        <v>461.1935397420537</v>
      </c>
      <c r="P878" s="237">
        <v>423</v>
      </c>
      <c r="Q878" s="221">
        <v>444</v>
      </c>
      <c r="R878" s="222"/>
      <c r="S878" s="223"/>
      <c r="T878" s="223"/>
      <c r="U878" s="223"/>
      <c r="V878" s="223"/>
      <c r="W878" s="223"/>
      <c r="X878" s="223"/>
      <c r="Y878" s="223"/>
      <c r="Z878" s="223"/>
      <c r="AA878" s="223"/>
      <c r="AB878" s="223"/>
      <c r="AC878" s="223"/>
      <c r="AD878" s="223"/>
      <c r="AE878" s="223"/>
      <c r="AF878" s="223"/>
      <c r="AG878" s="223"/>
      <c r="AH878" s="223"/>
      <c r="AI878" s="223"/>
      <c r="AJ878" s="223"/>
      <c r="AK878" s="223"/>
      <c r="AL878" s="223"/>
      <c r="AM878" s="223"/>
      <c r="AN878" s="223"/>
      <c r="AO878" s="223"/>
      <c r="AP878" s="223"/>
      <c r="AQ878" s="223"/>
      <c r="AR878" s="223"/>
      <c r="AS878" s="223"/>
      <c r="AT878" s="223"/>
      <c r="AU878" s="223"/>
      <c r="AV878" s="223"/>
      <c r="AW878" s="223"/>
      <c r="AX878" s="223"/>
      <c r="AY878" s="223"/>
      <c r="AZ878" s="223"/>
      <c r="BA878" s="223"/>
      <c r="BB878" s="223"/>
      <c r="BC878" s="223"/>
      <c r="BD878" s="223"/>
      <c r="BE878" s="223"/>
      <c r="BF878" s="223"/>
      <c r="BG878" s="223"/>
      <c r="BH878" s="223"/>
      <c r="BI878" s="223"/>
      <c r="BJ878" s="223"/>
      <c r="BK878" s="223"/>
      <c r="BL878" s="223"/>
      <c r="BM878" s="224">
        <v>1</v>
      </c>
    </row>
    <row r="879" spans="1:65">
      <c r="A879" s="29"/>
      <c r="B879" s="19">
        <v>1</v>
      </c>
      <c r="C879" s="9">
        <v>2</v>
      </c>
      <c r="D879" s="225">
        <v>473</v>
      </c>
      <c r="E879" s="225">
        <v>466</v>
      </c>
      <c r="F879" s="238">
        <v>407</v>
      </c>
      <c r="G879" s="225">
        <v>468.30434500000001</v>
      </c>
      <c r="H879" s="225">
        <v>465</v>
      </c>
      <c r="I879" s="238">
        <v>417</v>
      </c>
      <c r="J879" s="225">
        <v>458</v>
      </c>
      <c r="K879" s="225">
        <v>464</v>
      </c>
      <c r="L879" s="225">
        <v>458.2</v>
      </c>
      <c r="M879" s="225">
        <v>465.02738576245974</v>
      </c>
      <c r="N879" s="225">
        <v>488.99999999999994</v>
      </c>
      <c r="O879" s="225">
        <v>509.36193255105803</v>
      </c>
      <c r="P879" s="238">
        <v>439</v>
      </c>
      <c r="Q879" s="225">
        <v>476</v>
      </c>
      <c r="R879" s="222"/>
      <c r="S879" s="223"/>
      <c r="T879" s="223"/>
      <c r="U879" s="223"/>
      <c r="V879" s="223"/>
      <c r="W879" s="223"/>
      <c r="X879" s="223"/>
      <c r="Y879" s="223"/>
      <c r="Z879" s="223"/>
      <c r="AA879" s="223"/>
      <c r="AB879" s="223"/>
      <c r="AC879" s="223"/>
      <c r="AD879" s="223"/>
      <c r="AE879" s="223"/>
      <c r="AF879" s="223"/>
      <c r="AG879" s="223"/>
      <c r="AH879" s="223"/>
      <c r="AI879" s="223"/>
      <c r="AJ879" s="223"/>
      <c r="AK879" s="223"/>
      <c r="AL879" s="223"/>
      <c r="AM879" s="223"/>
      <c r="AN879" s="223"/>
      <c r="AO879" s="223"/>
      <c r="AP879" s="223"/>
      <c r="AQ879" s="223"/>
      <c r="AR879" s="223"/>
      <c r="AS879" s="223"/>
      <c r="AT879" s="223"/>
      <c r="AU879" s="223"/>
      <c r="AV879" s="223"/>
      <c r="AW879" s="223"/>
      <c r="AX879" s="223"/>
      <c r="AY879" s="223"/>
      <c r="AZ879" s="223"/>
      <c r="BA879" s="223"/>
      <c r="BB879" s="223"/>
      <c r="BC879" s="223"/>
      <c r="BD879" s="223"/>
      <c r="BE879" s="223"/>
      <c r="BF879" s="223"/>
      <c r="BG879" s="223"/>
      <c r="BH879" s="223"/>
      <c r="BI879" s="223"/>
      <c r="BJ879" s="223"/>
      <c r="BK879" s="223"/>
      <c r="BL879" s="223"/>
      <c r="BM879" s="224" t="e">
        <v>#N/A</v>
      </c>
    </row>
    <row r="880" spans="1:65">
      <c r="A880" s="29"/>
      <c r="B880" s="19">
        <v>1</v>
      </c>
      <c r="C880" s="9">
        <v>3</v>
      </c>
      <c r="D880" s="225">
        <v>443</v>
      </c>
      <c r="E880" s="225">
        <v>463</v>
      </c>
      <c r="F880" s="238">
        <v>411</v>
      </c>
      <c r="G880" s="225">
        <v>466.96081500000003</v>
      </c>
      <c r="H880" s="225">
        <v>463</v>
      </c>
      <c r="I880" s="238">
        <v>423</v>
      </c>
      <c r="J880" s="225">
        <v>454</v>
      </c>
      <c r="K880" s="225">
        <v>457</v>
      </c>
      <c r="L880" s="225">
        <v>463.1</v>
      </c>
      <c r="M880" s="225">
        <v>486.54189281377802</v>
      </c>
      <c r="N880" s="225">
        <v>481</v>
      </c>
      <c r="O880" s="225">
        <v>501.13950802891401</v>
      </c>
      <c r="P880" s="238">
        <v>437</v>
      </c>
      <c r="Q880" s="225">
        <v>449</v>
      </c>
      <c r="R880" s="222"/>
      <c r="S880" s="223"/>
      <c r="T880" s="223"/>
      <c r="U880" s="223"/>
      <c r="V880" s="223"/>
      <c r="W880" s="223"/>
      <c r="X880" s="223"/>
      <c r="Y880" s="223"/>
      <c r="Z880" s="223"/>
      <c r="AA880" s="223"/>
      <c r="AB880" s="223"/>
      <c r="AC880" s="223"/>
      <c r="AD880" s="223"/>
      <c r="AE880" s="223"/>
      <c r="AF880" s="223"/>
      <c r="AG880" s="223"/>
      <c r="AH880" s="223"/>
      <c r="AI880" s="223"/>
      <c r="AJ880" s="223"/>
      <c r="AK880" s="223"/>
      <c r="AL880" s="223"/>
      <c r="AM880" s="223"/>
      <c r="AN880" s="223"/>
      <c r="AO880" s="223"/>
      <c r="AP880" s="223"/>
      <c r="AQ880" s="223"/>
      <c r="AR880" s="223"/>
      <c r="AS880" s="223"/>
      <c r="AT880" s="223"/>
      <c r="AU880" s="223"/>
      <c r="AV880" s="223"/>
      <c r="AW880" s="223"/>
      <c r="AX880" s="223"/>
      <c r="AY880" s="223"/>
      <c r="AZ880" s="223"/>
      <c r="BA880" s="223"/>
      <c r="BB880" s="223"/>
      <c r="BC880" s="223"/>
      <c r="BD880" s="223"/>
      <c r="BE880" s="223"/>
      <c r="BF880" s="223"/>
      <c r="BG880" s="223"/>
      <c r="BH880" s="223"/>
      <c r="BI880" s="223"/>
      <c r="BJ880" s="223"/>
      <c r="BK880" s="223"/>
      <c r="BL880" s="223"/>
      <c r="BM880" s="224">
        <v>16</v>
      </c>
    </row>
    <row r="881" spans="1:65">
      <c r="A881" s="29"/>
      <c r="B881" s="19">
        <v>1</v>
      </c>
      <c r="C881" s="9">
        <v>4</v>
      </c>
      <c r="D881" s="225">
        <v>467</v>
      </c>
      <c r="E881" s="225">
        <v>456</v>
      </c>
      <c r="F881" s="238">
        <v>405</v>
      </c>
      <c r="G881" s="225">
        <v>467.85705000000002</v>
      </c>
      <c r="H881" s="225">
        <v>473</v>
      </c>
      <c r="I881" s="238">
        <v>419</v>
      </c>
      <c r="J881" s="225">
        <v>461</v>
      </c>
      <c r="K881" s="225">
        <v>455</v>
      </c>
      <c r="L881" s="225">
        <v>456.7</v>
      </c>
      <c r="M881" s="225">
        <v>454.09767372152902</v>
      </c>
      <c r="N881" s="225">
        <v>481</v>
      </c>
      <c r="O881" s="225">
        <v>492.77380032549496</v>
      </c>
      <c r="P881" s="238">
        <v>419</v>
      </c>
      <c r="Q881" s="225">
        <v>453</v>
      </c>
      <c r="R881" s="222"/>
      <c r="S881" s="223"/>
      <c r="T881" s="223"/>
      <c r="U881" s="223"/>
      <c r="V881" s="223"/>
      <c r="W881" s="223"/>
      <c r="X881" s="223"/>
      <c r="Y881" s="223"/>
      <c r="Z881" s="223"/>
      <c r="AA881" s="223"/>
      <c r="AB881" s="223"/>
      <c r="AC881" s="223"/>
      <c r="AD881" s="223"/>
      <c r="AE881" s="223"/>
      <c r="AF881" s="223"/>
      <c r="AG881" s="223"/>
      <c r="AH881" s="223"/>
      <c r="AI881" s="223"/>
      <c r="AJ881" s="223"/>
      <c r="AK881" s="223"/>
      <c r="AL881" s="223"/>
      <c r="AM881" s="223"/>
      <c r="AN881" s="223"/>
      <c r="AO881" s="223"/>
      <c r="AP881" s="223"/>
      <c r="AQ881" s="223"/>
      <c r="AR881" s="223"/>
      <c r="AS881" s="223"/>
      <c r="AT881" s="223"/>
      <c r="AU881" s="223"/>
      <c r="AV881" s="223"/>
      <c r="AW881" s="223"/>
      <c r="AX881" s="223"/>
      <c r="AY881" s="223"/>
      <c r="AZ881" s="223"/>
      <c r="BA881" s="223"/>
      <c r="BB881" s="223"/>
      <c r="BC881" s="223"/>
      <c r="BD881" s="223"/>
      <c r="BE881" s="223"/>
      <c r="BF881" s="223"/>
      <c r="BG881" s="223"/>
      <c r="BH881" s="223"/>
      <c r="BI881" s="223"/>
      <c r="BJ881" s="223"/>
      <c r="BK881" s="223"/>
      <c r="BL881" s="223"/>
      <c r="BM881" s="224">
        <v>468.63665574502772</v>
      </c>
    </row>
    <row r="882" spans="1:65">
      <c r="A882" s="29"/>
      <c r="B882" s="19">
        <v>1</v>
      </c>
      <c r="C882" s="9">
        <v>5</v>
      </c>
      <c r="D882" s="225">
        <v>468</v>
      </c>
      <c r="E882" s="225">
        <v>475</v>
      </c>
      <c r="F882" s="238">
        <v>407</v>
      </c>
      <c r="G882" s="225">
        <v>467.543925</v>
      </c>
      <c r="H882" s="225">
        <v>466</v>
      </c>
      <c r="I882" s="238">
        <v>431</v>
      </c>
      <c r="J882" s="225">
        <v>462</v>
      </c>
      <c r="K882" s="225">
        <v>463</v>
      </c>
      <c r="L882" s="225">
        <v>460.4</v>
      </c>
      <c r="M882" s="225">
        <v>476.76949473863806</v>
      </c>
      <c r="N882" s="225">
        <v>486</v>
      </c>
      <c r="O882" s="225">
        <v>464.01302487378939</v>
      </c>
      <c r="P882" s="238">
        <v>409</v>
      </c>
      <c r="Q882" s="225">
        <v>470</v>
      </c>
      <c r="R882" s="222"/>
      <c r="S882" s="223"/>
      <c r="T882" s="223"/>
      <c r="U882" s="223"/>
      <c r="V882" s="223"/>
      <c r="W882" s="223"/>
      <c r="X882" s="223"/>
      <c r="Y882" s="223"/>
      <c r="Z882" s="223"/>
      <c r="AA882" s="223"/>
      <c r="AB882" s="223"/>
      <c r="AC882" s="223"/>
      <c r="AD882" s="223"/>
      <c r="AE882" s="223"/>
      <c r="AF882" s="223"/>
      <c r="AG882" s="223"/>
      <c r="AH882" s="223"/>
      <c r="AI882" s="223"/>
      <c r="AJ882" s="223"/>
      <c r="AK882" s="223"/>
      <c r="AL882" s="223"/>
      <c r="AM882" s="223"/>
      <c r="AN882" s="223"/>
      <c r="AO882" s="223"/>
      <c r="AP882" s="223"/>
      <c r="AQ882" s="223"/>
      <c r="AR882" s="223"/>
      <c r="AS882" s="223"/>
      <c r="AT882" s="223"/>
      <c r="AU882" s="223"/>
      <c r="AV882" s="223"/>
      <c r="AW882" s="223"/>
      <c r="AX882" s="223"/>
      <c r="AY882" s="223"/>
      <c r="AZ882" s="223"/>
      <c r="BA882" s="223"/>
      <c r="BB882" s="223"/>
      <c r="BC882" s="223"/>
      <c r="BD882" s="223"/>
      <c r="BE882" s="223"/>
      <c r="BF882" s="223"/>
      <c r="BG882" s="223"/>
      <c r="BH882" s="223"/>
      <c r="BI882" s="223"/>
      <c r="BJ882" s="223"/>
      <c r="BK882" s="223"/>
      <c r="BL882" s="223"/>
      <c r="BM882" s="224">
        <v>117</v>
      </c>
    </row>
    <row r="883" spans="1:65">
      <c r="A883" s="29"/>
      <c r="B883" s="19">
        <v>1</v>
      </c>
      <c r="C883" s="9">
        <v>6</v>
      </c>
      <c r="D883" s="225">
        <v>464</v>
      </c>
      <c r="E883" s="225">
        <v>470</v>
      </c>
      <c r="F883" s="238">
        <v>409</v>
      </c>
      <c r="G883" s="225">
        <v>467.72104999999999</v>
      </c>
      <c r="H883" s="225">
        <v>487</v>
      </c>
      <c r="I883" s="238">
        <v>421</v>
      </c>
      <c r="J883" s="225">
        <v>468</v>
      </c>
      <c r="K883" s="225">
        <v>459</v>
      </c>
      <c r="L883" s="225">
        <v>456.3</v>
      </c>
      <c r="M883" s="225">
        <v>479.41636555567544</v>
      </c>
      <c r="N883" s="225">
        <v>497.99999999999994</v>
      </c>
      <c r="O883" s="239">
        <v>530.1525434466356</v>
      </c>
      <c r="P883" s="238">
        <v>429</v>
      </c>
      <c r="Q883" s="225">
        <v>440</v>
      </c>
      <c r="R883" s="222"/>
      <c r="S883" s="223"/>
      <c r="T883" s="223"/>
      <c r="U883" s="223"/>
      <c r="V883" s="223"/>
      <c r="W883" s="223"/>
      <c r="X883" s="223"/>
      <c r="Y883" s="223"/>
      <c r="Z883" s="223"/>
      <c r="AA883" s="223"/>
      <c r="AB883" s="223"/>
      <c r="AC883" s="223"/>
      <c r="AD883" s="223"/>
      <c r="AE883" s="223"/>
      <c r="AF883" s="223"/>
      <c r="AG883" s="223"/>
      <c r="AH883" s="223"/>
      <c r="AI883" s="223"/>
      <c r="AJ883" s="223"/>
      <c r="AK883" s="223"/>
      <c r="AL883" s="223"/>
      <c r="AM883" s="223"/>
      <c r="AN883" s="223"/>
      <c r="AO883" s="223"/>
      <c r="AP883" s="223"/>
      <c r="AQ883" s="223"/>
      <c r="AR883" s="223"/>
      <c r="AS883" s="223"/>
      <c r="AT883" s="223"/>
      <c r="AU883" s="223"/>
      <c r="AV883" s="223"/>
      <c r="AW883" s="223"/>
      <c r="AX883" s="223"/>
      <c r="AY883" s="223"/>
      <c r="AZ883" s="223"/>
      <c r="BA883" s="223"/>
      <c r="BB883" s="223"/>
      <c r="BC883" s="223"/>
      <c r="BD883" s="223"/>
      <c r="BE883" s="223"/>
      <c r="BF883" s="223"/>
      <c r="BG883" s="223"/>
      <c r="BH883" s="223"/>
      <c r="BI883" s="223"/>
      <c r="BJ883" s="223"/>
      <c r="BK883" s="223"/>
      <c r="BL883" s="223"/>
      <c r="BM883" s="226"/>
    </row>
    <row r="884" spans="1:65">
      <c r="A884" s="29"/>
      <c r="B884" s="20" t="s">
        <v>271</v>
      </c>
      <c r="C884" s="12"/>
      <c r="D884" s="227">
        <v>465.16666666666669</v>
      </c>
      <c r="E884" s="227">
        <v>466.66666666666669</v>
      </c>
      <c r="F884" s="227">
        <v>407.5</v>
      </c>
      <c r="G884" s="227">
        <v>467.74069166666669</v>
      </c>
      <c r="H884" s="227">
        <v>472.83333333333331</v>
      </c>
      <c r="I884" s="227">
        <v>421.5</v>
      </c>
      <c r="J884" s="227">
        <v>457.16666666666669</v>
      </c>
      <c r="K884" s="227">
        <v>460.33333333333331</v>
      </c>
      <c r="L884" s="227">
        <v>459.33333333333331</v>
      </c>
      <c r="M884" s="227">
        <v>476.56616042437685</v>
      </c>
      <c r="N884" s="227">
        <v>488.16666666666669</v>
      </c>
      <c r="O884" s="227">
        <v>493.10572482799097</v>
      </c>
      <c r="P884" s="227">
        <v>426</v>
      </c>
      <c r="Q884" s="227">
        <v>455.33333333333331</v>
      </c>
      <c r="R884" s="222"/>
      <c r="S884" s="223"/>
      <c r="T884" s="223"/>
      <c r="U884" s="223"/>
      <c r="V884" s="223"/>
      <c r="W884" s="223"/>
      <c r="X884" s="223"/>
      <c r="Y884" s="223"/>
      <c r="Z884" s="223"/>
      <c r="AA884" s="223"/>
      <c r="AB884" s="223"/>
      <c r="AC884" s="223"/>
      <c r="AD884" s="223"/>
      <c r="AE884" s="223"/>
      <c r="AF884" s="223"/>
      <c r="AG884" s="223"/>
      <c r="AH884" s="223"/>
      <c r="AI884" s="223"/>
      <c r="AJ884" s="223"/>
      <c r="AK884" s="223"/>
      <c r="AL884" s="223"/>
      <c r="AM884" s="223"/>
      <c r="AN884" s="223"/>
      <c r="AO884" s="223"/>
      <c r="AP884" s="223"/>
      <c r="AQ884" s="223"/>
      <c r="AR884" s="223"/>
      <c r="AS884" s="223"/>
      <c r="AT884" s="223"/>
      <c r="AU884" s="223"/>
      <c r="AV884" s="223"/>
      <c r="AW884" s="223"/>
      <c r="AX884" s="223"/>
      <c r="AY884" s="223"/>
      <c r="AZ884" s="223"/>
      <c r="BA884" s="223"/>
      <c r="BB884" s="223"/>
      <c r="BC884" s="223"/>
      <c r="BD884" s="223"/>
      <c r="BE884" s="223"/>
      <c r="BF884" s="223"/>
      <c r="BG884" s="223"/>
      <c r="BH884" s="223"/>
      <c r="BI884" s="223"/>
      <c r="BJ884" s="223"/>
      <c r="BK884" s="223"/>
      <c r="BL884" s="223"/>
      <c r="BM884" s="226"/>
    </row>
    <row r="885" spans="1:65">
      <c r="A885" s="29"/>
      <c r="B885" s="3" t="s">
        <v>272</v>
      </c>
      <c r="C885" s="28"/>
      <c r="D885" s="225">
        <v>467.5</v>
      </c>
      <c r="E885" s="225">
        <v>468</v>
      </c>
      <c r="F885" s="225">
        <v>407</v>
      </c>
      <c r="G885" s="225">
        <v>467.78904999999997</v>
      </c>
      <c r="H885" s="225">
        <v>469.5</v>
      </c>
      <c r="I885" s="225">
        <v>420</v>
      </c>
      <c r="J885" s="225">
        <v>459.5</v>
      </c>
      <c r="K885" s="225">
        <v>461</v>
      </c>
      <c r="L885" s="225">
        <v>459.29999999999995</v>
      </c>
      <c r="M885" s="225">
        <v>478.09293014715672</v>
      </c>
      <c r="N885" s="225">
        <v>487.5</v>
      </c>
      <c r="O885" s="225">
        <v>496.95665417720448</v>
      </c>
      <c r="P885" s="225">
        <v>426</v>
      </c>
      <c r="Q885" s="225">
        <v>451</v>
      </c>
      <c r="R885" s="222"/>
      <c r="S885" s="223"/>
      <c r="T885" s="223"/>
      <c r="U885" s="223"/>
      <c r="V885" s="223"/>
      <c r="W885" s="223"/>
      <c r="X885" s="223"/>
      <c r="Y885" s="223"/>
      <c r="Z885" s="223"/>
      <c r="AA885" s="223"/>
      <c r="AB885" s="223"/>
      <c r="AC885" s="223"/>
      <c r="AD885" s="223"/>
      <c r="AE885" s="223"/>
      <c r="AF885" s="223"/>
      <c r="AG885" s="223"/>
      <c r="AH885" s="223"/>
      <c r="AI885" s="223"/>
      <c r="AJ885" s="223"/>
      <c r="AK885" s="223"/>
      <c r="AL885" s="223"/>
      <c r="AM885" s="223"/>
      <c r="AN885" s="223"/>
      <c r="AO885" s="223"/>
      <c r="AP885" s="223"/>
      <c r="AQ885" s="223"/>
      <c r="AR885" s="223"/>
      <c r="AS885" s="223"/>
      <c r="AT885" s="223"/>
      <c r="AU885" s="223"/>
      <c r="AV885" s="223"/>
      <c r="AW885" s="223"/>
      <c r="AX885" s="223"/>
      <c r="AY885" s="223"/>
      <c r="AZ885" s="223"/>
      <c r="BA885" s="223"/>
      <c r="BB885" s="223"/>
      <c r="BC885" s="223"/>
      <c r="BD885" s="223"/>
      <c r="BE885" s="223"/>
      <c r="BF885" s="223"/>
      <c r="BG885" s="223"/>
      <c r="BH885" s="223"/>
      <c r="BI885" s="223"/>
      <c r="BJ885" s="223"/>
      <c r="BK885" s="223"/>
      <c r="BL885" s="223"/>
      <c r="BM885" s="226"/>
    </row>
    <row r="886" spans="1:65">
      <c r="A886" s="29"/>
      <c r="B886" s="3" t="s">
        <v>273</v>
      </c>
      <c r="C886" s="28"/>
      <c r="D886" s="225">
        <v>11.68617416722285</v>
      </c>
      <c r="E886" s="225">
        <v>6.6231915770772218</v>
      </c>
      <c r="F886" s="225">
        <v>2.16794833886788</v>
      </c>
      <c r="G886" s="225">
        <v>0.46445316118706853</v>
      </c>
      <c r="H886" s="225">
        <v>10.087946603083635</v>
      </c>
      <c r="I886" s="225">
        <v>5.1283525619832337</v>
      </c>
      <c r="J886" s="225">
        <v>9.6003472159431116</v>
      </c>
      <c r="K886" s="225">
        <v>3.8815804341359033</v>
      </c>
      <c r="L886" s="225">
        <v>2.7060426209996589</v>
      </c>
      <c r="M886" s="225">
        <v>15.399561753283146</v>
      </c>
      <c r="N886" s="225">
        <v>6.911343333004548</v>
      </c>
      <c r="O886" s="225">
        <v>26.706387450485952</v>
      </c>
      <c r="P886" s="225">
        <v>11.366617790706258</v>
      </c>
      <c r="Q886" s="225">
        <v>14.50057470125466</v>
      </c>
      <c r="R886" s="222"/>
      <c r="S886" s="223"/>
      <c r="T886" s="223"/>
      <c r="U886" s="223"/>
      <c r="V886" s="223"/>
      <c r="W886" s="223"/>
      <c r="X886" s="223"/>
      <c r="Y886" s="223"/>
      <c r="Z886" s="223"/>
      <c r="AA886" s="223"/>
      <c r="AB886" s="223"/>
      <c r="AC886" s="223"/>
      <c r="AD886" s="223"/>
      <c r="AE886" s="223"/>
      <c r="AF886" s="223"/>
      <c r="AG886" s="223"/>
      <c r="AH886" s="223"/>
      <c r="AI886" s="223"/>
      <c r="AJ886" s="223"/>
      <c r="AK886" s="223"/>
      <c r="AL886" s="223"/>
      <c r="AM886" s="223"/>
      <c r="AN886" s="223"/>
      <c r="AO886" s="223"/>
      <c r="AP886" s="223"/>
      <c r="AQ886" s="223"/>
      <c r="AR886" s="223"/>
      <c r="AS886" s="223"/>
      <c r="AT886" s="223"/>
      <c r="AU886" s="223"/>
      <c r="AV886" s="223"/>
      <c r="AW886" s="223"/>
      <c r="AX886" s="223"/>
      <c r="AY886" s="223"/>
      <c r="AZ886" s="223"/>
      <c r="BA886" s="223"/>
      <c r="BB886" s="223"/>
      <c r="BC886" s="223"/>
      <c r="BD886" s="223"/>
      <c r="BE886" s="223"/>
      <c r="BF886" s="223"/>
      <c r="BG886" s="223"/>
      <c r="BH886" s="223"/>
      <c r="BI886" s="223"/>
      <c r="BJ886" s="223"/>
      <c r="BK886" s="223"/>
      <c r="BL886" s="223"/>
      <c r="BM886" s="226"/>
    </row>
    <row r="887" spans="1:65">
      <c r="A887" s="29"/>
      <c r="B887" s="3" t="s">
        <v>86</v>
      </c>
      <c r="C887" s="28"/>
      <c r="D887" s="13">
        <v>2.5122552849637082E-2</v>
      </c>
      <c r="E887" s="13">
        <v>1.4192553379451189E-2</v>
      </c>
      <c r="F887" s="13">
        <v>5.3201186229886628E-3</v>
      </c>
      <c r="G887" s="13">
        <v>9.9297146787061881E-4</v>
      </c>
      <c r="H887" s="13">
        <v>2.1335100323758131E-2</v>
      </c>
      <c r="I887" s="13">
        <v>1.2166909992842785E-2</v>
      </c>
      <c r="J887" s="13">
        <v>2.0999665802281686E-2</v>
      </c>
      <c r="K887" s="13">
        <v>8.4321081118086238E-3</v>
      </c>
      <c r="L887" s="13">
        <v>5.8912393780834373E-3</v>
      </c>
      <c r="M887" s="13">
        <v>3.2313586301574597E-2</v>
      </c>
      <c r="N887" s="13">
        <v>1.4157753498814369E-2</v>
      </c>
      <c r="O887" s="13">
        <v>5.415955667479197E-2</v>
      </c>
      <c r="P887" s="13">
        <v>2.6682201386634408E-2</v>
      </c>
      <c r="Q887" s="13">
        <v>3.1846064497631027E-2</v>
      </c>
      <c r="R887" s="147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3"/>
    </row>
    <row r="888" spans="1:65">
      <c r="A888" s="29"/>
      <c r="B888" s="3" t="s">
        <v>274</v>
      </c>
      <c r="C888" s="28"/>
      <c r="D888" s="13">
        <v>-7.4044337672317662E-3</v>
      </c>
      <c r="E888" s="13">
        <v>-4.2036598166423911E-3</v>
      </c>
      <c r="F888" s="13">
        <v>-0.13045641008988951</v>
      </c>
      <c r="G888" s="13">
        <v>-1.9118523217879213E-3</v>
      </c>
      <c r="H888" s="13">
        <v>8.955077535780509E-3</v>
      </c>
      <c r="I888" s="13">
        <v>-0.10058251988438882</v>
      </c>
      <c r="J888" s="13">
        <v>-2.4475228170375063E-2</v>
      </c>
      <c r="K888" s="13">
        <v>-1.7718038719130913E-2</v>
      </c>
      <c r="L888" s="13">
        <v>-1.9851888019523756E-2</v>
      </c>
      <c r="M888" s="13">
        <v>1.6920368012491416E-2</v>
      </c>
      <c r="N888" s="13">
        <v>4.1674100141805281E-2</v>
      </c>
      <c r="O888" s="13">
        <v>5.2213305943946908E-2</v>
      </c>
      <c r="P888" s="13">
        <v>-9.0980198032620696E-2</v>
      </c>
      <c r="Q888" s="13">
        <v>-2.838728522109546E-2</v>
      </c>
      <c r="R888" s="147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3"/>
    </row>
    <row r="889" spans="1:65">
      <c r="A889" s="29"/>
      <c r="B889" s="45" t="s">
        <v>275</v>
      </c>
      <c r="C889" s="46"/>
      <c r="D889" s="44">
        <v>0.19</v>
      </c>
      <c r="E889" s="44">
        <v>0.3</v>
      </c>
      <c r="F889" s="44">
        <v>4.26</v>
      </c>
      <c r="G889" s="44">
        <v>0.38</v>
      </c>
      <c r="H889" s="44">
        <v>0.78</v>
      </c>
      <c r="I889" s="44">
        <v>3.18</v>
      </c>
      <c r="J889" s="44">
        <v>0.43</v>
      </c>
      <c r="K889" s="44">
        <v>0.19</v>
      </c>
      <c r="L889" s="44">
        <v>0.26</v>
      </c>
      <c r="M889" s="44">
        <v>1.06</v>
      </c>
      <c r="N889" s="44">
        <v>1.96</v>
      </c>
      <c r="O889" s="44">
        <v>2.34</v>
      </c>
      <c r="P889" s="44">
        <v>2.83</v>
      </c>
      <c r="Q889" s="44">
        <v>0.56999999999999995</v>
      </c>
      <c r="R889" s="147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3"/>
    </row>
    <row r="890" spans="1:65">
      <c r="B890" s="30"/>
      <c r="C890" s="20"/>
      <c r="D890" s="20"/>
      <c r="E890" s="20"/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BM890" s="53"/>
    </row>
    <row r="891" spans="1:65" ht="15">
      <c r="B891" s="8" t="s">
        <v>597</v>
      </c>
      <c r="BM891" s="27" t="s">
        <v>278</v>
      </c>
    </row>
    <row r="892" spans="1:65" ht="15">
      <c r="A892" s="24" t="s">
        <v>21</v>
      </c>
      <c r="B892" s="18" t="s">
        <v>118</v>
      </c>
      <c r="C892" s="15" t="s">
        <v>119</v>
      </c>
      <c r="D892" s="16" t="s">
        <v>244</v>
      </c>
      <c r="E892" s="17" t="s">
        <v>244</v>
      </c>
      <c r="F892" s="17" t="s">
        <v>244</v>
      </c>
      <c r="G892" s="17" t="s">
        <v>244</v>
      </c>
      <c r="H892" s="17" t="s">
        <v>244</v>
      </c>
      <c r="I892" s="17" t="s">
        <v>244</v>
      </c>
      <c r="J892" s="17" t="s">
        <v>244</v>
      </c>
      <c r="K892" s="17" t="s">
        <v>244</v>
      </c>
      <c r="L892" s="17" t="s">
        <v>244</v>
      </c>
      <c r="M892" s="17" t="s">
        <v>244</v>
      </c>
      <c r="N892" s="17" t="s">
        <v>244</v>
      </c>
      <c r="O892" s="17" t="s">
        <v>244</v>
      </c>
      <c r="P892" s="147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7">
        <v>1</v>
      </c>
    </row>
    <row r="893" spans="1:65">
      <c r="A893" s="29"/>
      <c r="B893" s="19" t="s">
        <v>245</v>
      </c>
      <c r="C893" s="9" t="s">
        <v>245</v>
      </c>
      <c r="D893" s="145" t="s">
        <v>247</v>
      </c>
      <c r="E893" s="146" t="s">
        <v>249</v>
      </c>
      <c r="F893" s="146" t="s">
        <v>287</v>
      </c>
      <c r="G893" s="146" t="s">
        <v>252</v>
      </c>
      <c r="H893" s="146" t="s">
        <v>254</v>
      </c>
      <c r="I893" s="146" t="s">
        <v>257</v>
      </c>
      <c r="J893" s="146" t="s">
        <v>260</v>
      </c>
      <c r="K893" s="146" t="s">
        <v>261</v>
      </c>
      <c r="L893" s="146" t="s">
        <v>262</v>
      </c>
      <c r="M893" s="146" t="s">
        <v>263</v>
      </c>
      <c r="N893" s="146" t="s">
        <v>288</v>
      </c>
      <c r="O893" s="146" t="s">
        <v>290</v>
      </c>
      <c r="P893" s="147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7" t="s">
        <v>3</v>
      </c>
    </row>
    <row r="894" spans="1:65">
      <c r="A894" s="29"/>
      <c r="B894" s="19"/>
      <c r="C894" s="9"/>
      <c r="D894" s="10" t="s">
        <v>303</v>
      </c>
      <c r="E894" s="11" t="s">
        <v>103</v>
      </c>
      <c r="F894" s="11" t="s">
        <v>103</v>
      </c>
      <c r="G894" s="11" t="s">
        <v>103</v>
      </c>
      <c r="H894" s="11" t="s">
        <v>103</v>
      </c>
      <c r="I894" s="11" t="s">
        <v>103</v>
      </c>
      <c r="J894" s="11" t="s">
        <v>103</v>
      </c>
      <c r="K894" s="11" t="s">
        <v>303</v>
      </c>
      <c r="L894" s="11" t="s">
        <v>100</v>
      </c>
      <c r="M894" s="11" t="s">
        <v>99</v>
      </c>
      <c r="N894" s="11" t="s">
        <v>103</v>
      </c>
      <c r="O894" s="11" t="s">
        <v>303</v>
      </c>
      <c r="P894" s="147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7">
        <v>2</v>
      </c>
    </row>
    <row r="895" spans="1:65">
      <c r="A895" s="29"/>
      <c r="B895" s="19"/>
      <c r="C895" s="9"/>
      <c r="D895" s="25"/>
      <c r="E895" s="25"/>
      <c r="F895" s="25"/>
      <c r="G895" s="25"/>
      <c r="H895" s="25"/>
      <c r="I895" s="25"/>
      <c r="J895" s="25"/>
      <c r="K895" s="25"/>
      <c r="L895" s="25"/>
      <c r="M895" s="25"/>
      <c r="N895" s="25"/>
      <c r="O895" s="25"/>
      <c r="P895" s="147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7">
        <v>2</v>
      </c>
    </row>
    <row r="896" spans="1:65">
      <c r="A896" s="29"/>
      <c r="B896" s="18">
        <v>1</v>
      </c>
      <c r="C896" s="14">
        <v>1</v>
      </c>
      <c r="D896" s="141" t="s">
        <v>97</v>
      </c>
      <c r="E896" s="21">
        <v>0.5</v>
      </c>
      <c r="F896" s="141" t="s">
        <v>96</v>
      </c>
      <c r="G896" s="141" t="s">
        <v>110</v>
      </c>
      <c r="H896" s="141" t="s">
        <v>96</v>
      </c>
      <c r="I896" s="141" t="s">
        <v>224</v>
      </c>
      <c r="J896" s="141" t="s">
        <v>224</v>
      </c>
      <c r="K896" s="21">
        <v>0.47</v>
      </c>
      <c r="L896" s="21">
        <v>0.44989481366057099</v>
      </c>
      <c r="M896" s="21">
        <v>0.64</v>
      </c>
      <c r="N896" s="141">
        <v>0.85584468907327682</v>
      </c>
      <c r="O896" s="141" t="s">
        <v>224</v>
      </c>
      <c r="P896" s="147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7">
        <v>1</v>
      </c>
    </row>
    <row r="897" spans="1:65">
      <c r="A897" s="29"/>
      <c r="B897" s="19">
        <v>1</v>
      </c>
      <c r="C897" s="9">
        <v>2</v>
      </c>
      <c r="D897" s="142" t="s">
        <v>97</v>
      </c>
      <c r="E897" s="11">
        <v>0.4</v>
      </c>
      <c r="F897" s="142" t="s">
        <v>96</v>
      </c>
      <c r="G897" s="142" t="s">
        <v>110</v>
      </c>
      <c r="H897" s="142" t="s">
        <v>96</v>
      </c>
      <c r="I897" s="142" t="s">
        <v>224</v>
      </c>
      <c r="J897" s="142" t="s">
        <v>224</v>
      </c>
      <c r="K897" s="11">
        <v>0.45</v>
      </c>
      <c r="L897" s="11">
        <v>0.49544671080383035</v>
      </c>
      <c r="M897" s="148">
        <v>0.69</v>
      </c>
      <c r="N897" s="142">
        <v>0.84573726188673704</v>
      </c>
      <c r="O897" s="142" t="s">
        <v>224</v>
      </c>
      <c r="P897" s="147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7">
        <v>10</v>
      </c>
    </row>
    <row r="898" spans="1:65">
      <c r="A898" s="29"/>
      <c r="B898" s="19">
        <v>1</v>
      </c>
      <c r="C898" s="9">
        <v>3</v>
      </c>
      <c r="D898" s="142" t="s">
        <v>97</v>
      </c>
      <c r="E898" s="11">
        <v>0.5</v>
      </c>
      <c r="F898" s="142" t="s">
        <v>96</v>
      </c>
      <c r="G898" s="142" t="s">
        <v>110</v>
      </c>
      <c r="H898" s="142" t="s">
        <v>96</v>
      </c>
      <c r="I898" s="142">
        <v>0.5</v>
      </c>
      <c r="J898" s="142" t="s">
        <v>224</v>
      </c>
      <c r="K898" s="11">
        <v>0.47</v>
      </c>
      <c r="L898" s="11">
        <v>0.48624585081204391</v>
      </c>
      <c r="M898" s="11">
        <v>0.5</v>
      </c>
      <c r="N898" s="142">
        <v>0.7001682815329362</v>
      </c>
      <c r="O898" s="142" t="s">
        <v>224</v>
      </c>
      <c r="P898" s="147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7">
        <v>16</v>
      </c>
    </row>
    <row r="899" spans="1:65">
      <c r="A899" s="29"/>
      <c r="B899" s="19">
        <v>1</v>
      </c>
      <c r="C899" s="9">
        <v>4</v>
      </c>
      <c r="D899" s="142" t="s">
        <v>97</v>
      </c>
      <c r="E899" s="11">
        <v>0.6</v>
      </c>
      <c r="F899" s="142" t="s">
        <v>96</v>
      </c>
      <c r="G899" s="142" t="s">
        <v>110</v>
      </c>
      <c r="H899" s="142" t="s">
        <v>96</v>
      </c>
      <c r="I899" s="148">
        <v>0.7</v>
      </c>
      <c r="J899" s="142" t="s">
        <v>224</v>
      </c>
      <c r="K899" s="11">
        <v>0.48</v>
      </c>
      <c r="L899" s="11">
        <v>0.45788269481751998</v>
      </c>
      <c r="M899" s="11">
        <v>0.53</v>
      </c>
      <c r="N899" s="142">
        <v>0.43991588491600792</v>
      </c>
      <c r="O899" s="142" t="s">
        <v>224</v>
      </c>
      <c r="P899" s="147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7">
        <v>0.48702753292157902</v>
      </c>
    </row>
    <row r="900" spans="1:65">
      <c r="A900" s="29"/>
      <c r="B900" s="19">
        <v>1</v>
      </c>
      <c r="C900" s="9">
        <v>5</v>
      </c>
      <c r="D900" s="142" t="s">
        <v>97</v>
      </c>
      <c r="E900" s="11">
        <v>0.5</v>
      </c>
      <c r="F900" s="142" t="s">
        <v>96</v>
      </c>
      <c r="G900" s="142" t="s">
        <v>110</v>
      </c>
      <c r="H900" s="142" t="s">
        <v>96</v>
      </c>
      <c r="I900" s="142" t="s">
        <v>224</v>
      </c>
      <c r="J900" s="142" t="s">
        <v>224</v>
      </c>
      <c r="K900" s="11">
        <v>0.44</v>
      </c>
      <c r="L900" s="11">
        <v>0.45213743765947489</v>
      </c>
      <c r="M900" s="11">
        <v>0.46</v>
      </c>
      <c r="N900" s="142">
        <v>0.36227286918975798</v>
      </c>
      <c r="O900" s="142" t="s">
        <v>224</v>
      </c>
      <c r="P900" s="147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7">
        <v>16</v>
      </c>
    </row>
    <row r="901" spans="1:65">
      <c r="A901" s="29"/>
      <c r="B901" s="19">
        <v>1</v>
      </c>
      <c r="C901" s="9">
        <v>6</v>
      </c>
      <c r="D901" s="142" t="s">
        <v>97</v>
      </c>
      <c r="E901" s="11">
        <v>0.5</v>
      </c>
      <c r="F901" s="142" t="s">
        <v>96</v>
      </c>
      <c r="G901" s="142" t="s">
        <v>110</v>
      </c>
      <c r="H901" s="142" t="s">
        <v>96</v>
      </c>
      <c r="I901" s="142" t="s">
        <v>224</v>
      </c>
      <c r="J901" s="142" t="s">
        <v>224</v>
      </c>
      <c r="K901" s="11">
        <v>0.47</v>
      </c>
      <c r="L901" s="11">
        <v>0.45905328236445903</v>
      </c>
      <c r="M901" s="11">
        <v>0.46</v>
      </c>
      <c r="N901" s="142">
        <v>0.71014476989243369</v>
      </c>
      <c r="O901" s="142" t="s">
        <v>224</v>
      </c>
      <c r="P901" s="147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53"/>
    </row>
    <row r="902" spans="1:65">
      <c r="A902" s="29"/>
      <c r="B902" s="20" t="s">
        <v>271</v>
      </c>
      <c r="C902" s="12"/>
      <c r="D902" s="22" t="s">
        <v>647</v>
      </c>
      <c r="E902" s="22">
        <v>0.5</v>
      </c>
      <c r="F902" s="22" t="s">
        <v>647</v>
      </c>
      <c r="G902" s="22" t="s">
        <v>647</v>
      </c>
      <c r="H902" s="22" t="s">
        <v>647</v>
      </c>
      <c r="I902" s="22">
        <v>0.6</v>
      </c>
      <c r="J902" s="22" t="s">
        <v>647</v>
      </c>
      <c r="K902" s="22">
        <v>0.46333333333333337</v>
      </c>
      <c r="L902" s="22">
        <v>0.46677679835298314</v>
      </c>
      <c r="M902" s="22">
        <v>0.54666666666666675</v>
      </c>
      <c r="N902" s="22">
        <v>0.65234729274852488</v>
      </c>
      <c r="O902" s="22" t="s">
        <v>647</v>
      </c>
      <c r="P902" s="147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53"/>
    </row>
    <row r="903" spans="1:65">
      <c r="A903" s="29"/>
      <c r="B903" s="3" t="s">
        <v>272</v>
      </c>
      <c r="C903" s="28"/>
      <c r="D903" s="11" t="s">
        <v>647</v>
      </c>
      <c r="E903" s="11">
        <v>0.5</v>
      </c>
      <c r="F903" s="11" t="s">
        <v>647</v>
      </c>
      <c r="G903" s="11" t="s">
        <v>647</v>
      </c>
      <c r="H903" s="11" t="s">
        <v>647</v>
      </c>
      <c r="I903" s="11">
        <v>0.6</v>
      </c>
      <c r="J903" s="11" t="s">
        <v>647</v>
      </c>
      <c r="K903" s="11">
        <v>0.47</v>
      </c>
      <c r="L903" s="11">
        <v>0.45846798859098947</v>
      </c>
      <c r="M903" s="11">
        <v>0.51500000000000001</v>
      </c>
      <c r="N903" s="11">
        <v>0.70515652571268495</v>
      </c>
      <c r="O903" s="11" t="s">
        <v>647</v>
      </c>
      <c r="P903" s="147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53"/>
    </row>
    <row r="904" spans="1:65">
      <c r="A904" s="29"/>
      <c r="B904" s="3" t="s">
        <v>273</v>
      </c>
      <c r="C904" s="28"/>
      <c r="D904" s="23" t="s">
        <v>647</v>
      </c>
      <c r="E904" s="23">
        <v>6.324555320336761E-2</v>
      </c>
      <c r="F904" s="23" t="s">
        <v>647</v>
      </c>
      <c r="G904" s="23" t="s">
        <v>647</v>
      </c>
      <c r="H904" s="23" t="s">
        <v>647</v>
      </c>
      <c r="I904" s="23">
        <v>0.14142135623730956</v>
      </c>
      <c r="J904" s="23" t="s">
        <v>647</v>
      </c>
      <c r="K904" s="23">
        <v>1.5055453054181605E-2</v>
      </c>
      <c r="L904" s="23">
        <v>1.917851896881979E-2</v>
      </c>
      <c r="M904" s="23">
        <v>9.667816023625278E-2</v>
      </c>
      <c r="N904" s="23">
        <v>0.2067406781663482</v>
      </c>
      <c r="O904" s="23" t="s">
        <v>647</v>
      </c>
      <c r="P904" s="147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53"/>
    </row>
    <row r="905" spans="1:65">
      <c r="A905" s="29"/>
      <c r="B905" s="3" t="s">
        <v>86</v>
      </c>
      <c r="C905" s="28"/>
      <c r="D905" s="13" t="s">
        <v>647</v>
      </c>
      <c r="E905" s="13">
        <v>0.12649110640673522</v>
      </c>
      <c r="F905" s="13" t="s">
        <v>647</v>
      </c>
      <c r="G905" s="13" t="s">
        <v>647</v>
      </c>
      <c r="H905" s="13" t="s">
        <v>647</v>
      </c>
      <c r="I905" s="13">
        <v>0.23570226039551595</v>
      </c>
      <c r="J905" s="13" t="s">
        <v>647</v>
      </c>
      <c r="K905" s="13">
        <v>3.2493783570176127E-2</v>
      </c>
      <c r="L905" s="13">
        <v>4.108712994409959E-2</v>
      </c>
      <c r="M905" s="13">
        <v>0.17685029311509654</v>
      </c>
      <c r="N905" s="13">
        <v>0.31691812086057852</v>
      </c>
      <c r="O905" s="13" t="s">
        <v>647</v>
      </c>
      <c r="P905" s="147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3"/>
    </row>
    <row r="906" spans="1:65">
      <c r="A906" s="29"/>
      <c r="B906" s="3" t="s">
        <v>274</v>
      </c>
      <c r="C906" s="28"/>
      <c r="D906" s="13" t="s">
        <v>647</v>
      </c>
      <c r="E906" s="13">
        <v>2.6636003514219908E-2</v>
      </c>
      <c r="F906" s="13" t="s">
        <v>647</v>
      </c>
      <c r="G906" s="13" t="s">
        <v>647</v>
      </c>
      <c r="H906" s="13" t="s">
        <v>647</v>
      </c>
      <c r="I906" s="13">
        <v>0.23196320421706362</v>
      </c>
      <c r="J906" s="13" t="s">
        <v>647</v>
      </c>
      <c r="K906" s="13">
        <v>-4.8650636743489573E-2</v>
      </c>
      <c r="L906" s="13">
        <v>-4.1580266411461064E-2</v>
      </c>
      <c r="M906" s="13">
        <v>0.12245536384221389</v>
      </c>
      <c r="N906" s="13">
        <v>0.33944643506133265</v>
      </c>
      <c r="O906" s="13" t="s">
        <v>647</v>
      </c>
      <c r="P906" s="147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3"/>
    </row>
    <row r="907" spans="1:65">
      <c r="A907" s="29"/>
      <c r="B907" s="45" t="s">
        <v>275</v>
      </c>
      <c r="C907" s="46"/>
      <c r="D907" s="44">
        <v>1.29</v>
      </c>
      <c r="E907" s="44">
        <v>0.06</v>
      </c>
      <c r="F907" s="44">
        <v>15.14</v>
      </c>
      <c r="G907" s="44">
        <v>6.76</v>
      </c>
      <c r="H907" s="44">
        <v>15.14</v>
      </c>
      <c r="I907" s="44">
        <v>0.39</v>
      </c>
      <c r="J907" s="44">
        <v>0.78</v>
      </c>
      <c r="K907" s="44">
        <v>7.0000000000000007E-2</v>
      </c>
      <c r="L907" s="44">
        <v>0.06</v>
      </c>
      <c r="M907" s="44">
        <v>0.21</v>
      </c>
      <c r="N907" s="44">
        <v>0.56999999999999995</v>
      </c>
      <c r="O907" s="44">
        <v>0.78</v>
      </c>
      <c r="P907" s="147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3"/>
    </row>
    <row r="908" spans="1:65">
      <c r="B908" s="30"/>
      <c r="C908" s="20"/>
      <c r="D908" s="20"/>
      <c r="E908" s="20"/>
      <c r="F908" s="20"/>
      <c r="G908" s="20"/>
      <c r="H908" s="20"/>
      <c r="I908" s="20"/>
      <c r="J908" s="20"/>
      <c r="K908" s="20"/>
      <c r="L908" s="20"/>
      <c r="M908" s="20"/>
      <c r="N908" s="20"/>
      <c r="O908" s="20"/>
      <c r="BM908" s="53"/>
    </row>
    <row r="909" spans="1:65" ht="15">
      <c r="B909" s="8" t="s">
        <v>598</v>
      </c>
      <c r="BM909" s="27" t="s">
        <v>66</v>
      </c>
    </row>
    <row r="910" spans="1:65" ht="15">
      <c r="A910" s="24" t="s">
        <v>24</v>
      </c>
      <c r="B910" s="18" t="s">
        <v>118</v>
      </c>
      <c r="C910" s="15" t="s">
        <v>119</v>
      </c>
      <c r="D910" s="16" t="s">
        <v>244</v>
      </c>
      <c r="E910" s="17" t="s">
        <v>244</v>
      </c>
      <c r="F910" s="17" t="s">
        <v>244</v>
      </c>
      <c r="G910" s="17" t="s">
        <v>244</v>
      </c>
      <c r="H910" s="17" t="s">
        <v>244</v>
      </c>
      <c r="I910" s="17" t="s">
        <v>244</v>
      </c>
      <c r="J910" s="17" t="s">
        <v>244</v>
      </c>
      <c r="K910" s="17" t="s">
        <v>244</v>
      </c>
      <c r="L910" s="17" t="s">
        <v>244</v>
      </c>
      <c r="M910" s="17" t="s">
        <v>244</v>
      </c>
      <c r="N910" s="17" t="s">
        <v>244</v>
      </c>
      <c r="O910" s="17" t="s">
        <v>244</v>
      </c>
      <c r="P910" s="147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7">
        <v>1</v>
      </c>
    </row>
    <row r="911" spans="1:65">
      <c r="A911" s="29"/>
      <c r="B911" s="19" t="s">
        <v>245</v>
      </c>
      <c r="C911" s="9" t="s">
        <v>245</v>
      </c>
      <c r="D911" s="145" t="s">
        <v>247</v>
      </c>
      <c r="E911" s="146" t="s">
        <v>287</v>
      </c>
      <c r="F911" s="146" t="s">
        <v>251</v>
      </c>
      <c r="G911" s="146" t="s">
        <v>252</v>
      </c>
      <c r="H911" s="146" t="s">
        <v>254</v>
      </c>
      <c r="I911" s="146" t="s">
        <v>256</v>
      </c>
      <c r="J911" s="146" t="s">
        <v>257</v>
      </c>
      <c r="K911" s="146" t="s">
        <v>260</v>
      </c>
      <c r="L911" s="146" t="s">
        <v>261</v>
      </c>
      <c r="M911" s="146" t="s">
        <v>262</v>
      </c>
      <c r="N911" s="146" t="s">
        <v>263</v>
      </c>
      <c r="O911" s="146" t="s">
        <v>290</v>
      </c>
      <c r="P911" s="147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7" t="s">
        <v>3</v>
      </c>
    </row>
    <row r="912" spans="1:65">
      <c r="A912" s="29"/>
      <c r="B912" s="19"/>
      <c r="C912" s="9"/>
      <c r="D912" s="10" t="s">
        <v>303</v>
      </c>
      <c r="E912" s="11" t="s">
        <v>103</v>
      </c>
      <c r="F912" s="11" t="s">
        <v>103</v>
      </c>
      <c r="G912" s="11" t="s">
        <v>99</v>
      </c>
      <c r="H912" s="11" t="s">
        <v>103</v>
      </c>
      <c r="I912" s="11" t="s">
        <v>303</v>
      </c>
      <c r="J912" s="11" t="s">
        <v>103</v>
      </c>
      <c r="K912" s="11" t="s">
        <v>103</v>
      </c>
      <c r="L912" s="11" t="s">
        <v>303</v>
      </c>
      <c r="M912" s="11" t="s">
        <v>100</v>
      </c>
      <c r="N912" s="11" t="s">
        <v>99</v>
      </c>
      <c r="O912" s="11" t="s">
        <v>303</v>
      </c>
      <c r="P912" s="147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7">
        <v>2</v>
      </c>
    </row>
    <row r="913" spans="1:65">
      <c r="A913" s="29"/>
      <c r="B913" s="19"/>
      <c r="C913" s="9"/>
      <c r="D913" s="25"/>
      <c r="E913" s="25"/>
      <c r="F913" s="25"/>
      <c r="G913" s="25"/>
      <c r="H913" s="25"/>
      <c r="I913" s="25"/>
      <c r="J913" s="25"/>
      <c r="K913" s="25"/>
      <c r="L913" s="25"/>
      <c r="M913" s="25"/>
      <c r="N913" s="25"/>
      <c r="O913" s="25"/>
      <c r="P913" s="147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7">
        <v>3</v>
      </c>
    </row>
    <row r="914" spans="1:65">
      <c r="A914" s="29"/>
      <c r="B914" s="18">
        <v>1</v>
      </c>
      <c r="C914" s="14">
        <v>1</v>
      </c>
      <c r="D914" s="141">
        <v>0.6</v>
      </c>
      <c r="E914" s="141" t="s">
        <v>307</v>
      </c>
      <c r="F914" s="21">
        <v>0.68815116487007677</v>
      </c>
      <c r="G914" s="21">
        <v>0.52</v>
      </c>
      <c r="H914" s="21">
        <v>0.53</v>
      </c>
      <c r="I914" s="21">
        <v>0.59</v>
      </c>
      <c r="J914" s="21">
        <v>0.6</v>
      </c>
      <c r="K914" s="21">
        <v>0.63</v>
      </c>
      <c r="L914" s="21">
        <v>0.56999999999999995</v>
      </c>
      <c r="M914" s="21">
        <v>0.6341077322293982</v>
      </c>
      <c r="N914" s="21">
        <v>0.68</v>
      </c>
      <c r="O914" s="21">
        <v>0.56000000000000005</v>
      </c>
      <c r="P914" s="147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7">
        <v>1</v>
      </c>
    </row>
    <row r="915" spans="1:65">
      <c r="A915" s="29"/>
      <c r="B915" s="19">
        <v>1</v>
      </c>
      <c r="C915" s="9">
        <v>2</v>
      </c>
      <c r="D915" s="142">
        <v>0.6</v>
      </c>
      <c r="E915" s="142" t="s">
        <v>307</v>
      </c>
      <c r="F915" s="11">
        <v>0.67218263307991799</v>
      </c>
      <c r="G915" s="11">
        <v>0.55000000000000004</v>
      </c>
      <c r="H915" s="11">
        <v>0.53</v>
      </c>
      <c r="I915" s="11">
        <v>0.56999999999999995</v>
      </c>
      <c r="J915" s="11">
        <v>0.59</v>
      </c>
      <c r="K915" s="11">
        <v>0.63</v>
      </c>
      <c r="L915" s="11">
        <v>0.57999999999999996</v>
      </c>
      <c r="M915" s="11">
        <v>0.65322734327048071</v>
      </c>
      <c r="N915" s="11">
        <v>0.61</v>
      </c>
      <c r="O915" s="11">
        <v>0.6</v>
      </c>
      <c r="P915" s="147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7" t="e">
        <v>#N/A</v>
      </c>
    </row>
    <row r="916" spans="1:65">
      <c r="A916" s="29"/>
      <c r="B916" s="19">
        <v>1</v>
      </c>
      <c r="C916" s="9">
        <v>3</v>
      </c>
      <c r="D916" s="142">
        <v>0.5</v>
      </c>
      <c r="E916" s="142" t="s">
        <v>307</v>
      </c>
      <c r="F916" s="11">
        <v>0.68488878248040996</v>
      </c>
      <c r="G916" s="11">
        <v>0.5</v>
      </c>
      <c r="H916" s="11">
        <v>0.54</v>
      </c>
      <c r="I916" s="11">
        <v>0.57999999999999996</v>
      </c>
      <c r="J916" s="11">
        <v>0.56999999999999995</v>
      </c>
      <c r="K916" s="11">
        <v>0.6</v>
      </c>
      <c r="L916" s="11">
        <v>0.56999999999999995</v>
      </c>
      <c r="M916" s="11">
        <v>0.6467622099853404</v>
      </c>
      <c r="N916" s="11">
        <v>0.65</v>
      </c>
      <c r="O916" s="11">
        <v>0.56000000000000005</v>
      </c>
      <c r="P916" s="147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7">
        <v>16</v>
      </c>
    </row>
    <row r="917" spans="1:65">
      <c r="A917" s="29"/>
      <c r="B917" s="19">
        <v>1</v>
      </c>
      <c r="C917" s="9">
        <v>4</v>
      </c>
      <c r="D917" s="142">
        <v>0.6</v>
      </c>
      <c r="E917" s="142" t="s">
        <v>307</v>
      </c>
      <c r="F917" s="11">
        <v>0.64075183963084703</v>
      </c>
      <c r="G917" s="11">
        <v>0.54</v>
      </c>
      <c r="H917" s="11">
        <v>0.55000000000000004</v>
      </c>
      <c r="I917" s="11">
        <v>0.55000000000000004</v>
      </c>
      <c r="J917" s="11">
        <v>0.61</v>
      </c>
      <c r="K917" s="11">
        <v>0.61</v>
      </c>
      <c r="L917" s="11">
        <v>0.6</v>
      </c>
      <c r="M917" s="11">
        <v>0.5895237265058757</v>
      </c>
      <c r="N917" s="11">
        <v>0.74</v>
      </c>
      <c r="O917" s="11">
        <v>0.57999999999999996</v>
      </c>
      <c r="P917" s="147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7">
        <v>0.59958564799680358</v>
      </c>
    </row>
    <row r="918" spans="1:65">
      <c r="A918" s="29"/>
      <c r="B918" s="19">
        <v>1</v>
      </c>
      <c r="C918" s="9">
        <v>5</v>
      </c>
      <c r="D918" s="142">
        <v>0.6</v>
      </c>
      <c r="E918" s="142" t="s">
        <v>307</v>
      </c>
      <c r="F918" s="11">
        <v>0.62360751874125198</v>
      </c>
      <c r="G918" s="11">
        <v>0.74</v>
      </c>
      <c r="H918" s="11">
        <v>0.53</v>
      </c>
      <c r="I918" s="11">
        <v>0.57999999999999996</v>
      </c>
      <c r="J918" s="11">
        <v>0.57999999999999996</v>
      </c>
      <c r="K918" s="11">
        <v>0.64</v>
      </c>
      <c r="L918" s="11">
        <v>0.59</v>
      </c>
      <c r="M918" s="11">
        <v>0.63139839510192264</v>
      </c>
      <c r="N918" s="11">
        <v>0.61</v>
      </c>
      <c r="O918" s="11">
        <v>0.57999999999999996</v>
      </c>
      <c r="P918" s="147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7">
        <v>118</v>
      </c>
    </row>
    <row r="919" spans="1:65">
      <c r="A919" s="29"/>
      <c r="B919" s="19">
        <v>1</v>
      </c>
      <c r="C919" s="9">
        <v>6</v>
      </c>
      <c r="D919" s="142">
        <v>0.6</v>
      </c>
      <c r="E919" s="142" t="s">
        <v>307</v>
      </c>
      <c r="F919" s="11">
        <v>0.62081935020220003</v>
      </c>
      <c r="G919" s="148">
        <v>0.39</v>
      </c>
      <c r="H919" s="11">
        <v>0.54</v>
      </c>
      <c r="I919" s="11">
        <v>0.55000000000000004</v>
      </c>
      <c r="J919" s="11">
        <v>0.6</v>
      </c>
      <c r="K919" s="11">
        <v>0.6</v>
      </c>
      <c r="L919" s="11">
        <v>0.56999999999999995</v>
      </c>
      <c r="M919" s="11">
        <v>0.60971818371049302</v>
      </c>
      <c r="N919" s="11">
        <v>0.69</v>
      </c>
      <c r="O919" s="11">
        <v>0.62</v>
      </c>
      <c r="P919" s="147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53"/>
    </row>
    <row r="920" spans="1:65">
      <c r="A920" s="29"/>
      <c r="B920" s="20" t="s">
        <v>271</v>
      </c>
      <c r="C920" s="12"/>
      <c r="D920" s="22">
        <v>0.58333333333333337</v>
      </c>
      <c r="E920" s="22" t="s">
        <v>647</v>
      </c>
      <c r="F920" s="22">
        <v>0.65506688150078396</v>
      </c>
      <c r="G920" s="22">
        <v>0.54000000000000015</v>
      </c>
      <c r="H920" s="22">
        <v>0.53666666666666674</v>
      </c>
      <c r="I920" s="22">
        <v>0.56999999999999995</v>
      </c>
      <c r="J920" s="22">
        <v>0.59166666666666667</v>
      </c>
      <c r="K920" s="22">
        <v>0.61833333333333329</v>
      </c>
      <c r="L920" s="22">
        <v>0.57999999999999996</v>
      </c>
      <c r="M920" s="22">
        <v>0.6274562651339185</v>
      </c>
      <c r="N920" s="22">
        <v>0.66333333333333322</v>
      </c>
      <c r="O920" s="22">
        <v>0.58333333333333337</v>
      </c>
      <c r="P920" s="147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53"/>
    </row>
    <row r="921" spans="1:65">
      <c r="A921" s="29"/>
      <c r="B921" s="3" t="s">
        <v>272</v>
      </c>
      <c r="C921" s="28"/>
      <c r="D921" s="11">
        <v>0.6</v>
      </c>
      <c r="E921" s="11" t="s">
        <v>647</v>
      </c>
      <c r="F921" s="11">
        <v>0.65646723635538251</v>
      </c>
      <c r="G921" s="11">
        <v>0.53</v>
      </c>
      <c r="H921" s="11">
        <v>0.53500000000000003</v>
      </c>
      <c r="I921" s="11">
        <v>0.57499999999999996</v>
      </c>
      <c r="J921" s="11">
        <v>0.59499999999999997</v>
      </c>
      <c r="K921" s="11">
        <v>0.62</v>
      </c>
      <c r="L921" s="11">
        <v>0.57499999999999996</v>
      </c>
      <c r="M921" s="11">
        <v>0.63275306366566042</v>
      </c>
      <c r="N921" s="11">
        <v>0.66500000000000004</v>
      </c>
      <c r="O921" s="11">
        <v>0.57999999999999996</v>
      </c>
      <c r="P921" s="147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53"/>
    </row>
    <row r="922" spans="1:65">
      <c r="A922" s="29"/>
      <c r="B922" s="3" t="s">
        <v>273</v>
      </c>
      <c r="C922" s="28"/>
      <c r="D922" s="23">
        <v>4.0824829046386291E-2</v>
      </c>
      <c r="E922" s="23" t="s">
        <v>647</v>
      </c>
      <c r="F922" s="23">
        <v>3.0477433833045305E-2</v>
      </c>
      <c r="G922" s="23">
        <v>0.11366617790706199</v>
      </c>
      <c r="H922" s="23">
        <v>8.1649658092772682E-3</v>
      </c>
      <c r="I922" s="23">
        <v>1.6733200530681475E-2</v>
      </c>
      <c r="J922" s="23">
        <v>1.4719601443879758E-2</v>
      </c>
      <c r="K922" s="23">
        <v>1.7224014243685099E-2</v>
      </c>
      <c r="L922" s="23">
        <v>1.2649110640673528E-2</v>
      </c>
      <c r="M922" s="23">
        <v>2.3875373913243139E-2</v>
      </c>
      <c r="N922" s="23">
        <v>5.0464508980734832E-2</v>
      </c>
      <c r="O922" s="23">
        <v>2.3380903889000219E-2</v>
      </c>
      <c r="P922" s="230"/>
      <c r="Q922" s="231"/>
      <c r="R922" s="231"/>
      <c r="S922" s="231"/>
      <c r="T922" s="231"/>
      <c r="U922" s="231"/>
      <c r="V922" s="231"/>
      <c r="W922" s="231"/>
      <c r="X922" s="231"/>
      <c r="Y922" s="231"/>
      <c r="Z922" s="231"/>
      <c r="AA922" s="231"/>
      <c r="AB922" s="231"/>
      <c r="AC922" s="231"/>
      <c r="AD922" s="231"/>
      <c r="AE922" s="231"/>
      <c r="AF922" s="231"/>
      <c r="AG922" s="231"/>
      <c r="AH922" s="231"/>
      <c r="AI922" s="231"/>
      <c r="AJ922" s="231"/>
      <c r="AK922" s="231"/>
      <c r="AL922" s="231"/>
      <c r="AM922" s="231"/>
      <c r="AN922" s="231"/>
      <c r="AO922" s="231"/>
      <c r="AP922" s="231"/>
      <c r="AQ922" s="231"/>
      <c r="AR922" s="231"/>
      <c r="AS922" s="231"/>
      <c r="AT922" s="231"/>
      <c r="AU922" s="231"/>
      <c r="AV922" s="231"/>
      <c r="AW922" s="231"/>
      <c r="AX922" s="231"/>
      <c r="AY922" s="231"/>
      <c r="AZ922" s="231"/>
      <c r="BA922" s="231"/>
      <c r="BB922" s="231"/>
      <c r="BC922" s="231"/>
      <c r="BD922" s="231"/>
      <c r="BE922" s="231"/>
      <c r="BF922" s="231"/>
      <c r="BG922" s="231"/>
      <c r="BH922" s="231"/>
      <c r="BI922" s="231"/>
      <c r="BJ922" s="231"/>
      <c r="BK922" s="231"/>
      <c r="BL922" s="231"/>
      <c r="BM922" s="54"/>
    </row>
    <row r="923" spans="1:65">
      <c r="A923" s="29"/>
      <c r="B923" s="3" t="s">
        <v>86</v>
      </c>
      <c r="C923" s="28"/>
      <c r="D923" s="13">
        <v>6.9985421222376498E-2</v>
      </c>
      <c r="E923" s="13" t="s">
        <v>647</v>
      </c>
      <c r="F923" s="13">
        <v>4.6525682634451469E-2</v>
      </c>
      <c r="G923" s="13">
        <v>0.21049292205011474</v>
      </c>
      <c r="H923" s="13">
        <v>1.5214222004864473E-2</v>
      </c>
      <c r="I923" s="13">
        <v>2.9356492159090308E-2</v>
      </c>
      <c r="J923" s="13">
        <v>2.4878199623458747E-2</v>
      </c>
      <c r="K923" s="13">
        <v>2.7855548642078329E-2</v>
      </c>
      <c r="L923" s="13">
        <v>2.180881144943712E-2</v>
      </c>
      <c r="M923" s="13">
        <v>3.8051056687030446E-2</v>
      </c>
      <c r="N923" s="13">
        <v>7.6077149217188209E-2</v>
      </c>
      <c r="O923" s="13">
        <v>4.0081549524000372E-2</v>
      </c>
      <c r="P923" s="147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53"/>
    </row>
    <row r="924" spans="1:65">
      <c r="A924" s="29"/>
      <c r="B924" s="3" t="s">
        <v>274</v>
      </c>
      <c r="C924" s="28"/>
      <c r="D924" s="13">
        <v>-2.7105910086021368E-2</v>
      </c>
      <c r="E924" s="13" t="s">
        <v>647</v>
      </c>
      <c r="F924" s="13">
        <v>9.2532624303702793E-2</v>
      </c>
      <c r="G924" s="13">
        <v>-9.9378042479631001E-2</v>
      </c>
      <c r="H924" s="13">
        <v>-0.10493743727913962</v>
      </c>
      <c r="I924" s="13">
        <v>-4.9343489284055297E-2</v>
      </c>
      <c r="J924" s="13">
        <v>-1.3207423087250314E-2</v>
      </c>
      <c r="K924" s="13">
        <v>3.1267735308817324E-2</v>
      </c>
      <c r="L924" s="13">
        <v>-3.2665304885529989E-2</v>
      </c>
      <c r="M924" s="13">
        <v>4.6483129191350336E-2</v>
      </c>
      <c r="N924" s="13">
        <v>0.1063195651021811</v>
      </c>
      <c r="O924" s="13">
        <v>-2.7105910086021368E-2</v>
      </c>
      <c r="P924" s="147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53"/>
    </row>
    <row r="925" spans="1:65">
      <c r="A925" s="29"/>
      <c r="B925" s="45" t="s">
        <v>275</v>
      </c>
      <c r="C925" s="46"/>
      <c r="D925" s="44" t="s">
        <v>276</v>
      </c>
      <c r="E925" s="44">
        <v>17.11</v>
      </c>
      <c r="F925" s="44">
        <v>1.19</v>
      </c>
      <c r="G925" s="44">
        <v>0.97</v>
      </c>
      <c r="H925" s="44">
        <v>1.04</v>
      </c>
      <c r="I925" s="44">
        <v>0.41</v>
      </c>
      <c r="J925" s="44">
        <v>0</v>
      </c>
      <c r="K925" s="44">
        <v>0.5</v>
      </c>
      <c r="L925" s="44">
        <v>0.22</v>
      </c>
      <c r="M925" s="44">
        <v>0.67</v>
      </c>
      <c r="N925" s="44">
        <v>1.35</v>
      </c>
      <c r="O925" s="44">
        <v>0.16</v>
      </c>
      <c r="P925" s="147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3"/>
    </row>
    <row r="926" spans="1:65">
      <c r="B926" s="30" t="s">
        <v>313</v>
      </c>
      <c r="C926" s="20"/>
      <c r="D926" s="20"/>
      <c r="E926" s="20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BM926" s="53"/>
    </row>
    <row r="927" spans="1:65">
      <c r="BM927" s="53"/>
    </row>
    <row r="928" spans="1:65" ht="15">
      <c r="B928" s="8" t="s">
        <v>599</v>
      </c>
      <c r="BM928" s="27" t="s">
        <v>66</v>
      </c>
    </row>
    <row r="929" spans="1:65" ht="15">
      <c r="A929" s="24" t="s">
        <v>27</v>
      </c>
      <c r="B929" s="18" t="s">
        <v>118</v>
      </c>
      <c r="C929" s="15" t="s">
        <v>119</v>
      </c>
      <c r="D929" s="16" t="s">
        <v>244</v>
      </c>
      <c r="E929" s="17" t="s">
        <v>244</v>
      </c>
      <c r="F929" s="17" t="s">
        <v>244</v>
      </c>
      <c r="G929" s="17" t="s">
        <v>244</v>
      </c>
      <c r="H929" s="17" t="s">
        <v>244</v>
      </c>
      <c r="I929" s="17" t="s">
        <v>244</v>
      </c>
      <c r="J929" s="17" t="s">
        <v>244</v>
      </c>
      <c r="K929" s="17" t="s">
        <v>244</v>
      </c>
      <c r="L929" s="17" t="s">
        <v>244</v>
      </c>
      <c r="M929" s="147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27">
        <v>1</v>
      </c>
    </row>
    <row r="930" spans="1:65">
      <c r="A930" s="29"/>
      <c r="B930" s="19" t="s">
        <v>245</v>
      </c>
      <c r="C930" s="9" t="s">
        <v>245</v>
      </c>
      <c r="D930" s="145" t="s">
        <v>247</v>
      </c>
      <c r="E930" s="146" t="s">
        <v>249</v>
      </c>
      <c r="F930" s="146" t="s">
        <v>252</v>
      </c>
      <c r="G930" s="146" t="s">
        <v>257</v>
      </c>
      <c r="H930" s="146" t="s">
        <v>260</v>
      </c>
      <c r="I930" s="146" t="s">
        <v>261</v>
      </c>
      <c r="J930" s="146" t="s">
        <v>263</v>
      </c>
      <c r="K930" s="146" t="s">
        <v>288</v>
      </c>
      <c r="L930" s="146" t="s">
        <v>290</v>
      </c>
      <c r="M930" s="147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27" t="s">
        <v>3</v>
      </c>
    </row>
    <row r="931" spans="1:65">
      <c r="A931" s="29"/>
      <c r="B931" s="19"/>
      <c r="C931" s="9"/>
      <c r="D931" s="10" t="s">
        <v>303</v>
      </c>
      <c r="E931" s="11" t="s">
        <v>103</v>
      </c>
      <c r="F931" s="11" t="s">
        <v>103</v>
      </c>
      <c r="G931" s="11" t="s">
        <v>103</v>
      </c>
      <c r="H931" s="11" t="s">
        <v>103</v>
      </c>
      <c r="I931" s="11" t="s">
        <v>303</v>
      </c>
      <c r="J931" s="11" t="s">
        <v>99</v>
      </c>
      <c r="K931" s="11" t="s">
        <v>103</v>
      </c>
      <c r="L931" s="11" t="s">
        <v>303</v>
      </c>
      <c r="M931" s="147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7">
        <v>2</v>
      </c>
    </row>
    <row r="932" spans="1:65">
      <c r="A932" s="29"/>
      <c r="B932" s="19"/>
      <c r="C932" s="9"/>
      <c r="D932" s="25"/>
      <c r="E932" s="25"/>
      <c r="F932" s="25"/>
      <c r="G932" s="25"/>
      <c r="H932" s="25"/>
      <c r="I932" s="25"/>
      <c r="J932" s="25"/>
      <c r="K932" s="25"/>
      <c r="L932" s="25"/>
      <c r="M932" s="147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7">
        <v>2</v>
      </c>
    </row>
    <row r="933" spans="1:65">
      <c r="A933" s="29"/>
      <c r="B933" s="18">
        <v>1</v>
      </c>
      <c r="C933" s="14">
        <v>1</v>
      </c>
      <c r="D933" s="141" t="s">
        <v>314</v>
      </c>
      <c r="E933" s="21" t="s">
        <v>109</v>
      </c>
      <c r="F933" s="141" t="s">
        <v>110</v>
      </c>
      <c r="G933" s="21" t="s">
        <v>108</v>
      </c>
      <c r="H933" s="21" t="s">
        <v>108</v>
      </c>
      <c r="I933" s="21">
        <v>0.13</v>
      </c>
      <c r="J933" s="21" t="s">
        <v>111</v>
      </c>
      <c r="K933" s="21" t="s">
        <v>108</v>
      </c>
      <c r="L933" s="141" t="s">
        <v>110</v>
      </c>
      <c r="M933" s="147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7">
        <v>1</v>
      </c>
    </row>
    <row r="934" spans="1:65">
      <c r="A934" s="29"/>
      <c r="B934" s="19">
        <v>1</v>
      </c>
      <c r="C934" s="9">
        <v>2</v>
      </c>
      <c r="D934" s="142" t="s">
        <v>314</v>
      </c>
      <c r="E934" s="11" t="s">
        <v>109</v>
      </c>
      <c r="F934" s="142" t="s">
        <v>110</v>
      </c>
      <c r="G934" s="11" t="s">
        <v>108</v>
      </c>
      <c r="H934" s="11" t="s">
        <v>108</v>
      </c>
      <c r="I934" s="11">
        <v>0.1</v>
      </c>
      <c r="J934" s="11">
        <v>0.4</v>
      </c>
      <c r="K934" s="11" t="s">
        <v>108</v>
      </c>
      <c r="L934" s="142" t="s">
        <v>110</v>
      </c>
      <c r="M934" s="147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7" t="e">
        <v>#N/A</v>
      </c>
    </row>
    <row r="935" spans="1:65">
      <c r="A935" s="29"/>
      <c r="B935" s="19">
        <v>1</v>
      </c>
      <c r="C935" s="9">
        <v>3</v>
      </c>
      <c r="D935" s="142" t="s">
        <v>314</v>
      </c>
      <c r="E935" s="11" t="s">
        <v>109</v>
      </c>
      <c r="F935" s="142" t="s">
        <v>110</v>
      </c>
      <c r="G935" s="11" t="s">
        <v>108</v>
      </c>
      <c r="H935" s="11" t="s">
        <v>108</v>
      </c>
      <c r="I935" s="11">
        <v>0.12</v>
      </c>
      <c r="J935" s="11">
        <v>0.5</v>
      </c>
      <c r="K935" s="11" t="s">
        <v>108</v>
      </c>
      <c r="L935" s="142" t="s">
        <v>110</v>
      </c>
      <c r="M935" s="147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7">
        <v>16</v>
      </c>
    </row>
    <row r="936" spans="1:65">
      <c r="A936" s="29"/>
      <c r="B936" s="19">
        <v>1</v>
      </c>
      <c r="C936" s="9">
        <v>4</v>
      </c>
      <c r="D936" s="142" t="s">
        <v>314</v>
      </c>
      <c r="E936" s="11" t="s">
        <v>109</v>
      </c>
      <c r="F936" s="142" t="s">
        <v>110</v>
      </c>
      <c r="G936" s="11" t="s">
        <v>108</v>
      </c>
      <c r="H936" s="11" t="s">
        <v>108</v>
      </c>
      <c r="I936" s="11">
        <v>0.13</v>
      </c>
      <c r="J936" s="11">
        <v>0.2</v>
      </c>
      <c r="K936" s="11" t="s">
        <v>108</v>
      </c>
      <c r="L936" s="142" t="s">
        <v>110</v>
      </c>
      <c r="M936" s="147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7" t="s">
        <v>108</v>
      </c>
    </row>
    <row r="937" spans="1:65">
      <c r="A937" s="29"/>
      <c r="B937" s="19">
        <v>1</v>
      </c>
      <c r="C937" s="9">
        <v>5</v>
      </c>
      <c r="D937" s="142" t="s">
        <v>314</v>
      </c>
      <c r="E937" s="11" t="s">
        <v>109</v>
      </c>
      <c r="F937" s="142" t="s">
        <v>110</v>
      </c>
      <c r="G937" s="11" t="s">
        <v>108</v>
      </c>
      <c r="H937" s="11" t="s">
        <v>108</v>
      </c>
      <c r="I937" s="11">
        <v>0.09</v>
      </c>
      <c r="J937" s="11" t="s">
        <v>111</v>
      </c>
      <c r="K937" s="11" t="s">
        <v>108</v>
      </c>
      <c r="L937" s="142" t="s">
        <v>110</v>
      </c>
      <c r="M937" s="147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7">
        <v>119</v>
      </c>
    </row>
    <row r="938" spans="1:65">
      <c r="A938" s="29"/>
      <c r="B938" s="19">
        <v>1</v>
      </c>
      <c r="C938" s="9">
        <v>6</v>
      </c>
      <c r="D938" s="142" t="s">
        <v>314</v>
      </c>
      <c r="E938" s="11" t="s">
        <v>109</v>
      </c>
      <c r="F938" s="142" t="s">
        <v>110</v>
      </c>
      <c r="G938" s="11" t="s">
        <v>108</v>
      </c>
      <c r="H938" s="11" t="s">
        <v>108</v>
      </c>
      <c r="I938" s="11">
        <v>0.1</v>
      </c>
      <c r="J938" s="11">
        <v>0.1</v>
      </c>
      <c r="K938" s="11" t="s">
        <v>108</v>
      </c>
      <c r="L938" s="142" t="s">
        <v>110</v>
      </c>
      <c r="M938" s="147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53"/>
    </row>
    <row r="939" spans="1:65">
      <c r="A939" s="29"/>
      <c r="B939" s="20" t="s">
        <v>271</v>
      </c>
      <c r="C939" s="12"/>
      <c r="D939" s="22" t="s">
        <v>647</v>
      </c>
      <c r="E939" s="22" t="s">
        <v>647</v>
      </c>
      <c r="F939" s="22" t="s">
        <v>647</v>
      </c>
      <c r="G939" s="22" t="s">
        <v>647</v>
      </c>
      <c r="H939" s="22" t="s">
        <v>647</v>
      </c>
      <c r="I939" s="22">
        <v>0.11166666666666665</v>
      </c>
      <c r="J939" s="22">
        <v>0.30000000000000004</v>
      </c>
      <c r="K939" s="22" t="s">
        <v>647</v>
      </c>
      <c r="L939" s="22" t="s">
        <v>647</v>
      </c>
      <c r="M939" s="147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53"/>
    </row>
    <row r="940" spans="1:65">
      <c r="A940" s="29"/>
      <c r="B940" s="3" t="s">
        <v>272</v>
      </c>
      <c r="C940" s="28"/>
      <c r="D940" s="11" t="s">
        <v>647</v>
      </c>
      <c r="E940" s="11" t="s">
        <v>647</v>
      </c>
      <c r="F940" s="11" t="s">
        <v>647</v>
      </c>
      <c r="G940" s="11" t="s">
        <v>647</v>
      </c>
      <c r="H940" s="11" t="s">
        <v>647</v>
      </c>
      <c r="I940" s="11">
        <v>0.11</v>
      </c>
      <c r="J940" s="11">
        <v>0.30000000000000004</v>
      </c>
      <c r="K940" s="11" t="s">
        <v>647</v>
      </c>
      <c r="L940" s="11" t="s">
        <v>647</v>
      </c>
      <c r="M940" s="147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53"/>
    </row>
    <row r="941" spans="1:65">
      <c r="A941" s="29"/>
      <c r="B941" s="3" t="s">
        <v>273</v>
      </c>
      <c r="C941" s="28"/>
      <c r="D941" s="23" t="s">
        <v>647</v>
      </c>
      <c r="E941" s="23" t="s">
        <v>647</v>
      </c>
      <c r="F941" s="23" t="s">
        <v>647</v>
      </c>
      <c r="G941" s="23" t="s">
        <v>647</v>
      </c>
      <c r="H941" s="23" t="s">
        <v>647</v>
      </c>
      <c r="I941" s="23">
        <v>1.7224014243685182E-2</v>
      </c>
      <c r="J941" s="23">
        <v>0.18257418583505536</v>
      </c>
      <c r="K941" s="23" t="s">
        <v>647</v>
      </c>
      <c r="L941" s="23" t="s">
        <v>647</v>
      </c>
      <c r="M941" s="147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53"/>
    </row>
    <row r="942" spans="1:65">
      <c r="A942" s="29"/>
      <c r="B942" s="3" t="s">
        <v>86</v>
      </c>
      <c r="C942" s="28"/>
      <c r="D942" s="13" t="s">
        <v>647</v>
      </c>
      <c r="E942" s="13" t="s">
        <v>647</v>
      </c>
      <c r="F942" s="13" t="s">
        <v>647</v>
      </c>
      <c r="G942" s="13" t="s">
        <v>647</v>
      </c>
      <c r="H942" s="13" t="s">
        <v>647</v>
      </c>
      <c r="I942" s="13">
        <v>0.15424490367479271</v>
      </c>
      <c r="J942" s="13">
        <v>0.60858061945018449</v>
      </c>
      <c r="K942" s="13" t="s">
        <v>647</v>
      </c>
      <c r="L942" s="13" t="s">
        <v>647</v>
      </c>
      <c r="M942" s="147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3"/>
    </row>
    <row r="943" spans="1:65">
      <c r="A943" s="29"/>
      <c r="B943" s="3" t="s">
        <v>274</v>
      </c>
      <c r="C943" s="28"/>
      <c r="D943" s="13" t="s">
        <v>647</v>
      </c>
      <c r="E943" s="13" t="s">
        <v>647</v>
      </c>
      <c r="F943" s="13" t="s">
        <v>647</v>
      </c>
      <c r="G943" s="13" t="s">
        <v>647</v>
      </c>
      <c r="H943" s="13" t="s">
        <v>647</v>
      </c>
      <c r="I943" s="13" t="s">
        <v>647</v>
      </c>
      <c r="J943" s="13" t="s">
        <v>647</v>
      </c>
      <c r="K943" s="13" t="s">
        <v>647</v>
      </c>
      <c r="L943" s="13" t="s">
        <v>647</v>
      </c>
      <c r="M943" s="147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3"/>
    </row>
    <row r="944" spans="1:65">
      <c r="A944" s="29"/>
      <c r="B944" s="45" t="s">
        <v>275</v>
      </c>
      <c r="C944" s="46"/>
      <c r="D944" s="44">
        <v>4.34</v>
      </c>
      <c r="E944" s="44">
        <v>0.87</v>
      </c>
      <c r="F944" s="44">
        <v>3.47</v>
      </c>
      <c r="G944" s="44">
        <v>0</v>
      </c>
      <c r="H944" s="44">
        <v>0</v>
      </c>
      <c r="I944" s="44">
        <v>0.67</v>
      </c>
      <c r="J944" s="44">
        <v>0.49</v>
      </c>
      <c r="K944" s="44">
        <v>0</v>
      </c>
      <c r="L944" s="44">
        <v>3.47</v>
      </c>
      <c r="M944" s="147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3"/>
    </row>
    <row r="945" spans="1:65">
      <c r="B945" s="30"/>
      <c r="C945" s="20"/>
      <c r="D945" s="20"/>
      <c r="E945" s="20"/>
      <c r="F945" s="20"/>
      <c r="G945" s="20"/>
      <c r="H945" s="20"/>
      <c r="I945" s="20"/>
      <c r="J945" s="20"/>
      <c r="K945" s="20"/>
      <c r="L945" s="20"/>
      <c r="BM945" s="53"/>
    </row>
    <row r="946" spans="1:65" ht="15">
      <c r="B946" s="8" t="s">
        <v>600</v>
      </c>
      <c r="BM946" s="27" t="s">
        <v>66</v>
      </c>
    </row>
    <row r="947" spans="1:65" ht="15">
      <c r="A947" s="24" t="s">
        <v>30</v>
      </c>
      <c r="B947" s="18" t="s">
        <v>118</v>
      </c>
      <c r="C947" s="15" t="s">
        <v>119</v>
      </c>
      <c r="D947" s="16" t="s">
        <v>244</v>
      </c>
      <c r="E947" s="17" t="s">
        <v>244</v>
      </c>
      <c r="F947" s="17" t="s">
        <v>244</v>
      </c>
      <c r="G947" s="17" t="s">
        <v>244</v>
      </c>
      <c r="H947" s="17" t="s">
        <v>244</v>
      </c>
      <c r="I947" s="17" t="s">
        <v>244</v>
      </c>
      <c r="J947" s="17" t="s">
        <v>244</v>
      </c>
      <c r="K947" s="17" t="s">
        <v>244</v>
      </c>
      <c r="L947" s="17" t="s">
        <v>244</v>
      </c>
      <c r="M947" s="17" t="s">
        <v>244</v>
      </c>
      <c r="N947" s="17" t="s">
        <v>244</v>
      </c>
      <c r="O947" s="17" t="s">
        <v>244</v>
      </c>
      <c r="P947" s="147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27">
        <v>1</v>
      </c>
    </row>
    <row r="948" spans="1:65">
      <c r="A948" s="29"/>
      <c r="B948" s="19" t="s">
        <v>245</v>
      </c>
      <c r="C948" s="9" t="s">
        <v>245</v>
      </c>
      <c r="D948" s="145" t="s">
        <v>247</v>
      </c>
      <c r="E948" s="146" t="s">
        <v>249</v>
      </c>
      <c r="F948" s="146" t="s">
        <v>287</v>
      </c>
      <c r="G948" s="146" t="s">
        <v>252</v>
      </c>
      <c r="H948" s="146" t="s">
        <v>254</v>
      </c>
      <c r="I948" s="146" t="s">
        <v>257</v>
      </c>
      <c r="J948" s="146" t="s">
        <v>260</v>
      </c>
      <c r="K948" s="146" t="s">
        <v>261</v>
      </c>
      <c r="L948" s="146" t="s">
        <v>262</v>
      </c>
      <c r="M948" s="146" t="s">
        <v>263</v>
      </c>
      <c r="N948" s="146" t="s">
        <v>288</v>
      </c>
      <c r="O948" s="146" t="s">
        <v>290</v>
      </c>
      <c r="P948" s="147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27" t="s">
        <v>3</v>
      </c>
    </row>
    <row r="949" spans="1:65">
      <c r="A949" s="29"/>
      <c r="B949" s="19"/>
      <c r="C949" s="9"/>
      <c r="D949" s="10" t="s">
        <v>303</v>
      </c>
      <c r="E949" s="11" t="s">
        <v>103</v>
      </c>
      <c r="F949" s="11" t="s">
        <v>103</v>
      </c>
      <c r="G949" s="11" t="s">
        <v>99</v>
      </c>
      <c r="H949" s="11" t="s">
        <v>103</v>
      </c>
      <c r="I949" s="11" t="s">
        <v>103</v>
      </c>
      <c r="J949" s="11" t="s">
        <v>103</v>
      </c>
      <c r="K949" s="11" t="s">
        <v>303</v>
      </c>
      <c r="L949" s="11" t="s">
        <v>100</v>
      </c>
      <c r="M949" s="11" t="s">
        <v>99</v>
      </c>
      <c r="N949" s="11" t="s">
        <v>103</v>
      </c>
      <c r="O949" s="11" t="s">
        <v>303</v>
      </c>
      <c r="P949" s="147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7">
        <v>2</v>
      </c>
    </row>
    <row r="950" spans="1:65">
      <c r="A950" s="29"/>
      <c r="B950" s="19"/>
      <c r="C950" s="9"/>
      <c r="D950" s="25"/>
      <c r="E950" s="25"/>
      <c r="F950" s="25"/>
      <c r="G950" s="25"/>
      <c r="H950" s="25"/>
      <c r="I950" s="25"/>
      <c r="J950" s="25"/>
      <c r="K950" s="25"/>
      <c r="L950" s="25"/>
      <c r="M950" s="25"/>
      <c r="N950" s="25"/>
      <c r="O950" s="25"/>
      <c r="P950" s="147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7">
        <v>3</v>
      </c>
    </row>
    <row r="951" spans="1:65">
      <c r="A951" s="29"/>
      <c r="B951" s="18">
        <v>1</v>
      </c>
      <c r="C951" s="14">
        <v>1</v>
      </c>
      <c r="D951" s="21">
        <v>6.9</v>
      </c>
      <c r="E951" s="21">
        <v>8</v>
      </c>
      <c r="F951" s="141" t="s">
        <v>107</v>
      </c>
      <c r="G951" s="141">
        <v>10.14</v>
      </c>
      <c r="H951" s="21">
        <v>7</v>
      </c>
      <c r="I951" s="21">
        <v>6.9</v>
      </c>
      <c r="J951" s="21">
        <v>7.5</v>
      </c>
      <c r="K951" s="21">
        <v>6.99</v>
      </c>
      <c r="L951" s="21">
        <v>7.4485369304939653</v>
      </c>
      <c r="M951" s="21">
        <v>9.4499999999999993</v>
      </c>
      <c r="N951" s="21">
        <v>7.7187191925542749</v>
      </c>
      <c r="O951" s="21">
        <v>8</v>
      </c>
      <c r="P951" s="147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7">
        <v>1</v>
      </c>
    </row>
    <row r="952" spans="1:65">
      <c r="A952" s="29"/>
      <c r="B952" s="19">
        <v>1</v>
      </c>
      <c r="C952" s="9">
        <v>2</v>
      </c>
      <c r="D952" s="11">
        <v>7.1</v>
      </c>
      <c r="E952" s="11">
        <v>8.8000000000000007</v>
      </c>
      <c r="F952" s="142" t="s">
        <v>107</v>
      </c>
      <c r="G952" s="142">
        <v>12.15</v>
      </c>
      <c r="H952" s="11">
        <v>6.7</v>
      </c>
      <c r="I952" s="11">
        <v>8.6</v>
      </c>
      <c r="J952" s="11">
        <v>7.2</v>
      </c>
      <c r="K952" s="11">
        <v>6.91</v>
      </c>
      <c r="L952" s="11">
        <v>7.852314656486266</v>
      </c>
      <c r="M952" s="11">
        <v>9.26</v>
      </c>
      <c r="N952" s="11">
        <v>7.7645967919431857</v>
      </c>
      <c r="O952" s="11">
        <v>7.2</v>
      </c>
      <c r="P952" s="147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7" t="e">
        <v>#N/A</v>
      </c>
    </row>
    <row r="953" spans="1:65">
      <c r="A953" s="29"/>
      <c r="B953" s="19">
        <v>1</v>
      </c>
      <c r="C953" s="9">
        <v>3</v>
      </c>
      <c r="D953" s="11">
        <v>6.7</v>
      </c>
      <c r="E953" s="11">
        <v>7.8</v>
      </c>
      <c r="F953" s="142" t="s">
        <v>107</v>
      </c>
      <c r="G953" s="142">
        <v>12.04</v>
      </c>
      <c r="H953" s="11">
        <v>6.6</v>
      </c>
      <c r="I953" s="11">
        <v>7.3</v>
      </c>
      <c r="J953" s="11">
        <v>7</v>
      </c>
      <c r="K953" s="11">
        <v>7.01</v>
      </c>
      <c r="L953" s="11">
        <v>7.7314322597648433</v>
      </c>
      <c r="M953" s="11">
        <v>9.58</v>
      </c>
      <c r="N953" s="11">
        <v>7.7087543529689349</v>
      </c>
      <c r="O953" s="11">
        <v>6.8</v>
      </c>
      <c r="P953" s="147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7">
        <v>16</v>
      </c>
    </row>
    <row r="954" spans="1:65">
      <c r="A954" s="29"/>
      <c r="B954" s="19">
        <v>1</v>
      </c>
      <c r="C954" s="9">
        <v>4</v>
      </c>
      <c r="D954" s="11">
        <v>6.7</v>
      </c>
      <c r="E954" s="11">
        <v>8.1</v>
      </c>
      <c r="F954" s="142" t="s">
        <v>107</v>
      </c>
      <c r="G954" s="142">
        <v>12.38</v>
      </c>
      <c r="H954" s="148">
        <v>10.4</v>
      </c>
      <c r="I954" s="11">
        <v>8.1</v>
      </c>
      <c r="J954" s="11">
        <v>7.5</v>
      </c>
      <c r="K954" s="11">
        <v>7.03</v>
      </c>
      <c r="L954" s="11">
        <v>7.513527943257607</v>
      </c>
      <c r="M954" s="11">
        <v>8.4600000000000009</v>
      </c>
      <c r="N954" s="11">
        <v>7.7382926293471987</v>
      </c>
      <c r="O954" s="11">
        <v>7.1</v>
      </c>
      <c r="P954" s="147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7">
        <v>7.5388793449671754</v>
      </c>
    </row>
    <row r="955" spans="1:65">
      <c r="A955" s="29"/>
      <c r="B955" s="19">
        <v>1</v>
      </c>
      <c r="C955" s="9">
        <v>5</v>
      </c>
      <c r="D955" s="11">
        <v>6.4</v>
      </c>
      <c r="E955" s="11">
        <v>8.4</v>
      </c>
      <c r="F955" s="142" t="s">
        <v>107</v>
      </c>
      <c r="G955" s="142">
        <v>11.22</v>
      </c>
      <c r="H955" s="11">
        <v>7.2</v>
      </c>
      <c r="I955" s="11">
        <v>7.2</v>
      </c>
      <c r="J955" s="11">
        <v>7.2</v>
      </c>
      <c r="K955" s="11">
        <v>6.89</v>
      </c>
      <c r="L955" s="11">
        <v>7.5170975367149238</v>
      </c>
      <c r="M955" s="11">
        <v>8.2100000000000009</v>
      </c>
      <c r="N955" s="11">
        <v>8.0470316664550996</v>
      </c>
      <c r="O955" s="11">
        <v>6.9</v>
      </c>
      <c r="P955" s="147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7">
        <v>120</v>
      </c>
    </row>
    <row r="956" spans="1:65">
      <c r="A956" s="29"/>
      <c r="B956" s="19">
        <v>1</v>
      </c>
      <c r="C956" s="9">
        <v>6</v>
      </c>
      <c r="D956" s="11">
        <v>6.5</v>
      </c>
      <c r="E956" s="11">
        <v>7.6</v>
      </c>
      <c r="F956" s="142" t="s">
        <v>107</v>
      </c>
      <c r="G956" s="142">
        <v>11.24</v>
      </c>
      <c r="H956" s="11">
        <v>8.3000000000000007</v>
      </c>
      <c r="I956" s="11">
        <v>7.1</v>
      </c>
      <c r="J956" s="11">
        <v>7.4</v>
      </c>
      <c r="K956" s="11">
        <v>6.9</v>
      </c>
      <c r="L956" s="11">
        <v>7.4936704273017698</v>
      </c>
      <c r="M956" s="11">
        <v>8.11</v>
      </c>
      <c r="N956" s="11">
        <v>8.1387863107424554</v>
      </c>
      <c r="O956" s="11">
        <v>7.9</v>
      </c>
      <c r="P956" s="147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53"/>
    </row>
    <row r="957" spans="1:65">
      <c r="A957" s="29"/>
      <c r="B957" s="20" t="s">
        <v>271</v>
      </c>
      <c r="C957" s="12"/>
      <c r="D957" s="22">
        <v>6.7166666666666659</v>
      </c>
      <c r="E957" s="22">
        <v>8.1166666666666671</v>
      </c>
      <c r="F957" s="22" t="s">
        <v>647</v>
      </c>
      <c r="G957" s="22">
        <v>11.528333333333334</v>
      </c>
      <c r="H957" s="22">
        <v>7.7</v>
      </c>
      <c r="I957" s="22">
        <v>7.5333333333333341</v>
      </c>
      <c r="J957" s="22">
        <v>7.3</v>
      </c>
      <c r="K957" s="22">
        <v>6.9549999999999992</v>
      </c>
      <c r="L957" s="22">
        <v>7.5927632923365627</v>
      </c>
      <c r="M957" s="22">
        <v>8.8450000000000006</v>
      </c>
      <c r="N957" s="22">
        <v>7.8526968240018578</v>
      </c>
      <c r="O957" s="22">
        <v>7.3166666666666664</v>
      </c>
      <c r="P957" s="147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53"/>
    </row>
    <row r="958" spans="1:65">
      <c r="A958" s="29"/>
      <c r="B958" s="3" t="s">
        <v>272</v>
      </c>
      <c r="C958" s="28"/>
      <c r="D958" s="11">
        <v>6.7</v>
      </c>
      <c r="E958" s="11">
        <v>8.0500000000000007</v>
      </c>
      <c r="F958" s="11" t="s">
        <v>647</v>
      </c>
      <c r="G958" s="11">
        <v>11.64</v>
      </c>
      <c r="H958" s="11">
        <v>7.1</v>
      </c>
      <c r="I958" s="11">
        <v>7.25</v>
      </c>
      <c r="J958" s="11">
        <v>7.3000000000000007</v>
      </c>
      <c r="K958" s="11">
        <v>6.95</v>
      </c>
      <c r="L958" s="11">
        <v>7.5153127399862658</v>
      </c>
      <c r="M958" s="11">
        <v>8.86</v>
      </c>
      <c r="N958" s="11">
        <v>7.7514447106451918</v>
      </c>
      <c r="O958" s="11">
        <v>7.15</v>
      </c>
      <c r="P958" s="147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53"/>
    </row>
    <row r="959" spans="1:65">
      <c r="A959" s="29"/>
      <c r="B959" s="3" t="s">
        <v>273</v>
      </c>
      <c r="C959" s="28"/>
      <c r="D959" s="23">
        <v>0.25625508125043411</v>
      </c>
      <c r="E959" s="23">
        <v>0.43089055068157039</v>
      </c>
      <c r="F959" s="23" t="s">
        <v>647</v>
      </c>
      <c r="G959" s="23">
        <v>0.83418023631986526</v>
      </c>
      <c r="H959" s="23">
        <v>1.4560219778561052</v>
      </c>
      <c r="I959" s="23">
        <v>0.66533199732664772</v>
      </c>
      <c r="J959" s="23">
        <v>0.2</v>
      </c>
      <c r="K959" s="23">
        <v>6.1886993787063235E-2</v>
      </c>
      <c r="L959" s="23">
        <v>0.16076080344923047</v>
      </c>
      <c r="M959" s="23">
        <v>0.65880953241433871</v>
      </c>
      <c r="N959" s="23">
        <v>0.18927894838756543</v>
      </c>
      <c r="O959" s="23">
        <v>0.51153364177409355</v>
      </c>
      <c r="P959" s="230"/>
      <c r="Q959" s="231"/>
      <c r="R959" s="231"/>
      <c r="S959" s="231"/>
      <c r="T959" s="231"/>
      <c r="U959" s="231"/>
      <c r="V959" s="231"/>
      <c r="W959" s="231"/>
      <c r="X959" s="231"/>
      <c r="Y959" s="231"/>
      <c r="Z959" s="231"/>
      <c r="AA959" s="231"/>
      <c r="AB959" s="231"/>
      <c r="AC959" s="231"/>
      <c r="AD959" s="231"/>
      <c r="AE959" s="231"/>
      <c r="AF959" s="231"/>
      <c r="AG959" s="231"/>
      <c r="AH959" s="231"/>
      <c r="AI959" s="231"/>
      <c r="AJ959" s="231"/>
      <c r="AK959" s="231"/>
      <c r="AL959" s="231"/>
      <c r="AM959" s="231"/>
      <c r="AN959" s="231"/>
      <c r="AO959" s="231"/>
      <c r="AP959" s="231"/>
      <c r="AQ959" s="231"/>
      <c r="AR959" s="231"/>
      <c r="AS959" s="231"/>
      <c r="AT959" s="231"/>
      <c r="AU959" s="231"/>
      <c r="AV959" s="231"/>
      <c r="AW959" s="231"/>
      <c r="AX959" s="231"/>
      <c r="AY959" s="231"/>
      <c r="AZ959" s="231"/>
      <c r="BA959" s="231"/>
      <c r="BB959" s="231"/>
      <c r="BC959" s="231"/>
      <c r="BD959" s="231"/>
      <c r="BE959" s="231"/>
      <c r="BF959" s="231"/>
      <c r="BG959" s="231"/>
      <c r="BH959" s="231"/>
      <c r="BI959" s="231"/>
      <c r="BJ959" s="231"/>
      <c r="BK959" s="231"/>
      <c r="BL959" s="231"/>
      <c r="BM959" s="54"/>
    </row>
    <row r="960" spans="1:65">
      <c r="A960" s="29"/>
      <c r="B960" s="3" t="s">
        <v>86</v>
      </c>
      <c r="C960" s="28"/>
      <c r="D960" s="13">
        <v>3.8152121277980268E-2</v>
      </c>
      <c r="E960" s="13">
        <v>5.3087131500809494E-2</v>
      </c>
      <c r="F960" s="13" t="s">
        <v>647</v>
      </c>
      <c r="G960" s="13">
        <v>7.2359135722411316E-2</v>
      </c>
      <c r="H960" s="13">
        <v>0.18909376335793573</v>
      </c>
      <c r="I960" s="13">
        <v>8.8318406724776241E-2</v>
      </c>
      <c r="J960" s="13">
        <v>2.7397260273972605E-2</v>
      </c>
      <c r="K960" s="13">
        <v>8.8982018385425216E-3</v>
      </c>
      <c r="L960" s="13">
        <v>2.1172898095149054E-2</v>
      </c>
      <c r="M960" s="13">
        <v>7.4483836338534615E-2</v>
      </c>
      <c r="N960" s="13">
        <v>2.4103687259265143E-2</v>
      </c>
      <c r="O960" s="13">
        <v>6.9913481791447865E-2</v>
      </c>
      <c r="P960" s="147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53"/>
    </row>
    <row r="961" spans="1:65">
      <c r="A961" s="29"/>
      <c r="B961" s="3" t="s">
        <v>274</v>
      </c>
      <c r="C961" s="28"/>
      <c r="D961" s="13">
        <v>-0.1090629841223556</v>
      </c>
      <c r="E961" s="13">
        <v>7.6641009261570581E-2</v>
      </c>
      <c r="F961" s="13" t="s">
        <v>647</v>
      </c>
      <c r="G961" s="13">
        <v>0.52918395504358995</v>
      </c>
      <c r="H961" s="13">
        <v>2.1371963611592548E-2</v>
      </c>
      <c r="I961" s="13">
        <v>-7.3565464839864259E-4</v>
      </c>
      <c r="J961" s="13">
        <v>-3.1686320212386376E-2</v>
      </c>
      <c r="K961" s="13">
        <v>-7.7449090010568211E-2</v>
      </c>
      <c r="L961" s="13">
        <v>7.1474744327031381E-3</v>
      </c>
      <c r="M961" s="13">
        <v>0.1732513010577319</v>
      </c>
      <c r="N961" s="13">
        <v>4.1626542178869297E-2</v>
      </c>
      <c r="O961" s="13">
        <v>-2.9475558386387268E-2</v>
      </c>
      <c r="P961" s="147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3"/>
    </row>
    <row r="962" spans="1:65">
      <c r="A962" s="29"/>
      <c r="B962" s="45" t="s">
        <v>275</v>
      </c>
      <c r="C962" s="46"/>
      <c r="D962" s="44">
        <v>1.54</v>
      </c>
      <c r="E962" s="44">
        <v>0.78</v>
      </c>
      <c r="F962" s="44">
        <v>28.66</v>
      </c>
      <c r="G962" s="44">
        <v>6.41</v>
      </c>
      <c r="H962" s="44">
        <v>0.09</v>
      </c>
      <c r="I962" s="44">
        <v>0.19</v>
      </c>
      <c r="J962" s="44">
        <v>0.56999999999999995</v>
      </c>
      <c r="K962" s="44">
        <v>1.1399999999999999</v>
      </c>
      <c r="L962" s="44">
        <v>0.09</v>
      </c>
      <c r="M962" s="44">
        <v>1.98</v>
      </c>
      <c r="N962" s="44">
        <v>0.34</v>
      </c>
      <c r="O962" s="44">
        <v>0.54</v>
      </c>
      <c r="P962" s="147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3"/>
    </row>
    <row r="963" spans="1:65">
      <c r="B963" s="30"/>
      <c r="C963" s="20"/>
      <c r="D963" s="20"/>
      <c r="E963" s="20"/>
      <c r="F963" s="20"/>
      <c r="G963" s="20"/>
      <c r="H963" s="20"/>
      <c r="I963" s="20"/>
      <c r="J963" s="20"/>
      <c r="K963" s="20"/>
      <c r="L963" s="20"/>
      <c r="M963" s="20"/>
      <c r="N963" s="20"/>
      <c r="O963" s="20"/>
      <c r="BM963" s="53"/>
    </row>
    <row r="964" spans="1:65" ht="19.5">
      <c r="B964" s="8" t="s">
        <v>601</v>
      </c>
      <c r="BM964" s="27" t="s">
        <v>66</v>
      </c>
    </row>
    <row r="965" spans="1:65" ht="19.5">
      <c r="A965" s="24" t="s">
        <v>321</v>
      </c>
      <c r="B965" s="18" t="s">
        <v>118</v>
      </c>
      <c r="C965" s="15" t="s">
        <v>119</v>
      </c>
      <c r="D965" s="16" t="s">
        <v>244</v>
      </c>
      <c r="E965" s="17" t="s">
        <v>244</v>
      </c>
      <c r="F965" s="17" t="s">
        <v>244</v>
      </c>
      <c r="G965" s="17" t="s">
        <v>244</v>
      </c>
      <c r="H965" s="17" t="s">
        <v>244</v>
      </c>
      <c r="I965" s="17" t="s">
        <v>244</v>
      </c>
      <c r="J965" s="17" t="s">
        <v>244</v>
      </c>
      <c r="K965" s="17" t="s">
        <v>244</v>
      </c>
      <c r="L965" s="17" t="s">
        <v>244</v>
      </c>
      <c r="M965" s="17" t="s">
        <v>244</v>
      </c>
      <c r="N965" s="17" t="s">
        <v>244</v>
      </c>
      <c r="O965" s="17" t="s">
        <v>244</v>
      </c>
      <c r="P965" s="17" t="s">
        <v>244</v>
      </c>
      <c r="Q965" s="17" t="s">
        <v>244</v>
      </c>
      <c r="R965" s="17" t="s">
        <v>244</v>
      </c>
      <c r="S965" s="17" t="s">
        <v>244</v>
      </c>
      <c r="T965" s="17" t="s">
        <v>244</v>
      </c>
      <c r="U965" s="17" t="s">
        <v>244</v>
      </c>
      <c r="V965" s="17" t="s">
        <v>244</v>
      </c>
      <c r="W965" s="17" t="s">
        <v>244</v>
      </c>
      <c r="X965" s="147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27">
        <v>1</v>
      </c>
    </row>
    <row r="966" spans="1:65">
      <c r="A966" s="29"/>
      <c r="B966" s="19" t="s">
        <v>245</v>
      </c>
      <c r="C966" s="9" t="s">
        <v>245</v>
      </c>
      <c r="D966" s="145" t="s">
        <v>247</v>
      </c>
      <c r="E966" s="146" t="s">
        <v>248</v>
      </c>
      <c r="F966" s="146" t="s">
        <v>249</v>
      </c>
      <c r="G966" s="146" t="s">
        <v>250</v>
      </c>
      <c r="H966" s="146" t="s">
        <v>287</v>
      </c>
      <c r="I966" s="146" t="s">
        <v>251</v>
      </c>
      <c r="J966" s="146" t="s">
        <v>252</v>
      </c>
      <c r="K966" s="146" t="s">
        <v>253</v>
      </c>
      <c r="L966" s="146" t="s">
        <v>254</v>
      </c>
      <c r="M966" s="146" t="s">
        <v>255</v>
      </c>
      <c r="N966" s="146" t="s">
        <v>257</v>
      </c>
      <c r="O966" s="146" t="s">
        <v>258</v>
      </c>
      <c r="P966" s="146" t="s">
        <v>260</v>
      </c>
      <c r="Q966" s="146" t="s">
        <v>261</v>
      </c>
      <c r="R966" s="146" t="s">
        <v>262</v>
      </c>
      <c r="S966" s="146" t="s">
        <v>263</v>
      </c>
      <c r="T966" s="146" t="s">
        <v>288</v>
      </c>
      <c r="U966" s="146" t="s">
        <v>290</v>
      </c>
      <c r="V966" s="146" t="s">
        <v>279</v>
      </c>
      <c r="W966" s="146" t="s">
        <v>264</v>
      </c>
      <c r="X966" s="147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27" t="s">
        <v>1</v>
      </c>
    </row>
    <row r="967" spans="1:65">
      <c r="A967" s="29"/>
      <c r="B967" s="19"/>
      <c r="C967" s="9"/>
      <c r="D967" s="10" t="s">
        <v>303</v>
      </c>
      <c r="E967" s="11" t="s">
        <v>104</v>
      </c>
      <c r="F967" s="11" t="s">
        <v>104</v>
      </c>
      <c r="G967" s="11" t="s">
        <v>104</v>
      </c>
      <c r="H967" s="11" t="s">
        <v>103</v>
      </c>
      <c r="I967" s="11" t="s">
        <v>104</v>
      </c>
      <c r="J967" s="11" t="s">
        <v>103</v>
      </c>
      <c r="K967" s="11" t="s">
        <v>104</v>
      </c>
      <c r="L967" s="11" t="s">
        <v>103</v>
      </c>
      <c r="M967" s="11" t="s">
        <v>104</v>
      </c>
      <c r="N967" s="11" t="s">
        <v>104</v>
      </c>
      <c r="O967" s="11" t="s">
        <v>104</v>
      </c>
      <c r="P967" s="11" t="s">
        <v>104</v>
      </c>
      <c r="Q967" s="11" t="s">
        <v>303</v>
      </c>
      <c r="R967" s="11" t="s">
        <v>100</v>
      </c>
      <c r="S967" s="11" t="s">
        <v>99</v>
      </c>
      <c r="T967" s="11" t="s">
        <v>104</v>
      </c>
      <c r="U967" s="11" t="s">
        <v>303</v>
      </c>
      <c r="V967" s="11" t="s">
        <v>104</v>
      </c>
      <c r="W967" s="11" t="s">
        <v>104</v>
      </c>
      <c r="X967" s="147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7">
        <v>3</v>
      </c>
    </row>
    <row r="968" spans="1:65">
      <c r="A968" s="29"/>
      <c r="B968" s="19"/>
      <c r="C968" s="9"/>
      <c r="D968" s="25"/>
      <c r="E968" s="25"/>
      <c r="F968" s="25"/>
      <c r="G968" s="25"/>
      <c r="H968" s="25"/>
      <c r="I968" s="25"/>
      <c r="J968" s="25"/>
      <c r="K968" s="25"/>
      <c r="L968" s="25"/>
      <c r="M968" s="25"/>
      <c r="N968" s="25"/>
      <c r="O968" s="25"/>
      <c r="P968" s="25"/>
      <c r="Q968" s="25"/>
      <c r="R968" s="25"/>
      <c r="S968" s="25"/>
      <c r="T968" s="25"/>
      <c r="U968" s="25"/>
      <c r="V968" s="25"/>
      <c r="W968" s="25"/>
      <c r="X968" s="147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7">
        <v>3</v>
      </c>
    </row>
    <row r="969" spans="1:65">
      <c r="A969" s="29"/>
      <c r="B969" s="18">
        <v>1</v>
      </c>
      <c r="C969" s="14">
        <v>1</v>
      </c>
      <c r="D969" s="229">
        <v>1.0009999999999999</v>
      </c>
      <c r="E969" s="234">
        <v>1.01</v>
      </c>
      <c r="F969" s="229">
        <v>0.98399999999999999</v>
      </c>
      <c r="G969" s="229">
        <v>1.01</v>
      </c>
      <c r="H969" s="229">
        <v>1.0063599999999999</v>
      </c>
      <c r="I969" s="229">
        <v>0.97099503399999998</v>
      </c>
      <c r="J969" s="229">
        <v>1.034</v>
      </c>
      <c r="K969" s="229">
        <v>0.98999999999999988</v>
      </c>
      <c r="L969" s="229">
        <v>0.94098000000000004</v>
      </c>
      <c r="M969" s="229">
        <v>1.03</v>
      </c>
      <c r="N969" s="229">
        <v>1.0009999999999999</v>
      </c>
      <c r="O969" s="229">
        <v>0.97</v>
      </c>
      <c r="P969" s="229">
        <v>1.0009999999999999</v>
      </c>
      <c r="Q969" s="229">
        <v>1</v>
      </c>
      <c r="R969" s="229">
        <v>0.98243274000000003</v>
      </c>
      <c r="S969" s="229">
        <v>0.96</v>
      </c>
      <c r="T969" s="229">
        <v>1.0486444210000001</v>
      </c>
      <c r="U969" s="234">
        <v>0.91700000000000004</v>
      </c>
      <c r="V969" s="229">
        <v>1.018</v>
      </c>
      <c r="W969" s="229">
        <v>1.0024999999999999</v>
      </c>
      <c r="X969" s="230"/>
      <c r="Y969" s="231"/>
      <c r="Z969" s="231"/>
      <c r="AA969" s="231"/>
      <c r="AB969" s="231"/>
      <c r="AC969" s="231"/>
      <c r="AD969" s="231"/>
      <c r="AE969" s="231"/>
      <c r="AF969" s="231"/>
      <c r="AG969" s="231"/>
      <c r="AH969" s="231"/>
      <c r="AI969" s="231"/>
      <c r="AJ969" s="231"/>
      <c r="AK969" s="231"/>
      <c r="AL969" s="231"/>
      <c r="AM969" s="231"/>
      <c r="AN969" s="231"/>
      <c r="AO969" s="231"/>
      <c r="AP969" s="231"/>
      <c r="AQ969" s="231"/>
      <c r="AR969" s="231"/>
      <c r="AS969" s="231"/>
      <c r="AT969" s="231"/>
      <c r="AU969" s="231"/>
      <c r="AV969" s="231"/>
      <c r="AW969" s="231"/>
      <c r="AX969" s="231"/>
      <c r="AY969" s="231"/>
      <c r="AZ969" s="231"/>
      <c r="BA969" s="231"/>
      <c r="BB969" s="231"/>
      <c r="BC969" s="231"/>
      <c r="BD969" s="231"/>
      <c r="BE969" s="231"/>
      <c r="BF969" s="231"/>
      <c r="BG969" s="231"/>
      <c r="BH969" s="231"/>
      <c r="BI969" s="231"/>
      <c r="BJ969" s="231"/>
      <c r="BK969" s="231"/>
      <c r="BL969" s="231"/>
      <c r="BM969" s="232">
        <v>1</v>
      </c>
    </row>
    <row r="970" spans="1:65">
      <c r="A970" s="29"/>
      <c r="B970" s="19">
        <v>1</v>
      </c>
      <c r="C970" s="9">
        <v>2</v>
      </c>
      <c r="D970" s="23">
        <v>1.034</v>
      </c>
      <c r="E970" s="235">
        <v>1.01</v>
      </c>
      <c r="F970" s="23">
        <v>1.0009999999999999</v>
      </c>
      <c r="G970" s="23">
        <v>1.01</v>
      </c>
      <c r="H970" s="23">
        <v>1.0183800000000001</v>
      </c>
      <c r="I970" s="23">
        <v>0.97732059100000002</v>
      </c>
      <c r="J970" s="23">
        <v>0.98399999999999999</v>
      </c>
      <c r="K970" s="23">
        <v>0.98999999999999988</v>
      </c>
      <c r="L970" s="23">
        <v>0.93413999999999997</v>
      </c>
      <c r="M970" s="23">
        <v>1.02</v>
      </c>
      <c r="N970" s="23">
        <v>1.0009999999999999</v>
      </c>
      <c r="O970" s="23">
        <v>0.98999999999999988</v>
      </c>
      <c r="P970" s="23">
        <v>1.018</v>
      </c>
      <c r="Q970" s="23">
        <v>1.01</v>
      </c>
      <c r="R970" s="23">
        <v>0.97904897099999999</v>
      </c>
      <c r="S970" s="23">
        <v>0.97</v>
      </c>
      <c r="T970" s="23">
        <v>1.0691745420000001</v>
      </c>
      <c r="U970" s="235">
        <v>0.93400000000000005</v>
      </c>
      <c r="V970" s="23">
        <v>1.018</v>
      </c>
      <c r="W970" s="23">
        <v>1.0075000000000001</v>
      </c>
      <c r="X970" s="230"/>
      <c r="Y970" s="231"/>
      <c r="Z970" s="231"/>
      <c r="AA970" s="231"/>
      <c r="AB970" s="231"/>
      <c r="AC970" s="231"/>
      <c r="AD970" s="231"/>
      <c r="AE970" s="231"/>
      <c r="AF970" s="231"/>
      <c r="AG970" s="231"/>
      <c r="AH970" s="231"/>
      <c r="AI970" s="231"/>
      <c r="AJ970" s="231"/>
      <c r="AK970" s="231"/>
      <c r="AL970" s="231"/>
      <c r="AM970" s="231"/>
      <c r="AN970" s="231"/>
      <c r="AO970" s="231"/>
      <c r="AP970" s="231"/>
      <c r="AQ970" s="231"/>
      <c r="AR970" s="231"/>
      <c r="AS970" s="231"/>
      <c r="AT970" s="231"/>
      <c r="AU970" s="231"/>
      <c r="AV970" s="231"/>
      <c r="AW970" s="231"/>
      <c r="AX970" s="231"/>
      <c r="AY970" s="231"/>
      <c r="AZ970" s="231"/>
      <c r="BA970" s="231"/>
      <c r="BB970" s="231"/>
      <c r="BC970" s="231"/>
      <c r="BD970" s="231"/>
      <c r="BE970" s="231"/>
      <c r="BF970" s="231"/>
      <c r="BG970" s="231"/>
      <c r="BH970" s="231"/>
      <c r="BI970" s="231"/>
      <c r="BJ970" s="231"/>
      <c r="BK970" s="231"/>
      <c r="BL970" s="231"/>
      <c r="BM970" s="232" t="e">
        <v>#N/A</v>
      </c>
    </row>
    <row r="971" spans="1:65">
      <c r="A971" s="29"/>
      <c r="B971" s="19">
        <v>1</v>
      </c>
      <c r="C971" s="9">
        <v>3</v>
      </c>
      <c r="D971" s="23">
        <v>0.96699999999999997</v>
      </c>
      <c r="E971" s="235">
        <v>0.88</v>
      </c>
      <c r="F971" s="23">
        <v>1.0009999999999999</v>
      </c>
      <c r="G971" s="23">
        <v>1</v>
      </c>
      <c r="H971" s="23">
        <v>1.0210399999999999</v>
      </c>
      <c r="I971" s="23">
        <v>0.98144786299999998</v>
      </c>
      <c r="J971" s="23">
        <v>0.96699999999999997</v>
      </c>
      <c r="K971" s="23">
        <v>1</v>
      </c>
      <c r="L971" s="23">
        <v>0.93913999999999997</v>
      </c>
      <c r="M971" s="23">
        <v>1.02</v>
      </c>
      <c r="N971" s="23">
        <v>1.0009999999999999</v>
      </c>
      <c r="O971" s="23">
        <v>0.98999999999999988</v>
      </c>
      <c r="P971" s="23">
        <v>0.98399999999999999</v>
      </c>
      <c r="Q971" s="23">
        <v>1.02</v>
      </c>
      <c r="R971" s="23">
        <v>0.98410577700000001</v>
      </c>
      <c r="S971" s="23">
        <v>0.93</v>
      </c>
      <c r="T971" s="23">
        <v>1.037504172</v>
      </c>
      <c r="U971" s="235">
        <v>0.95099999999999996</v>
      </c>
      <c r="V971" s="23">
        <v>1.018</v>
      </c>
      <c r="W971" s="23">
        <v>0.9758</v>
      </c>
      <c r="X971" s="230"/>
      <c r="Y971" s="231"/>
      <c r="Z971" s="231"/>
      <c r="AA971" s="231"/>
      <c r="AB971" s="231"/>
      <c r="AC971" s="231"/>
      <c r="AD971" s="231"/>
      <c r="AE971" s="231"/>
      <c r="AF971" s="231"/>
      <c r="AG971" s="231"/>
      <c r="AH971" s="231"/>
      <c r="AI971" s="231"/>
      <c r="AJ971" s="231"/>
      <c r="AK971" s="231"/>
      <c r="AL971" s="231"/>
      <c r="AM971" s="231"/>
      <c r="AN971" s="231"/>
      <c r="AO971" s="231"/>
      <c r="AP971" s="231"/>
      <c r="AQ971" s="231"/>
      <c r="AR971" s="231"/>
      <c r="AS971" s="231"/>
      <c r="AT971" s="231"/>
      <c r="AU971" s="231"/>
      <c r="AV971" s="231"/>
      <c r="AW971" s="231"/>
      <c r="AX971" s="231"/>
      <c r="AY971" s="231"/>
      <c r="AZ971" s="231"/>
      <c r="BA971" s="231"/>
      <c r="BB971" s="231"/>
      <c r="BC971" s="231"/>
      <c r="BD971" s="231"/>
      <c r="BE971" s="231"/>
      <c r="BF971" s="231"/>
      <c r="BG971" s="231"/>
      <c r="BH971" s="231"/>
      <c r="BI971" s="231"/>
      <c r="BJ971" s="231"/>
      <c r="BK971" s="231"/>
      <c r="BL971" s="231"/>
      <c r="BM971" s="232">
        <v>16</v>
      </c>
    </row>
    <row r="972" spans="1:65">
      <c r="A972" s="29"/>
      <c r="B972" s="19">
        <v>1</v>
      </c>
      <c r="C972" s="9">
        <v>4</v>
      </c>
      <c r="D972" s="23">
        <v>1.0009999999999999</v>
      </c>
      <c r="E972" s="235">
        <v>0.85000000000000009</v>
      </c>
      <c r="F972" s="23">
        <v>1.0009999999999999</v>
      </c>
      <c r="G972" s="23">
        <v>1.02</v>
      </c>
      <c r="H972" s="23">
        <v>1.00953</v>
      </c>
      <c r="I972" s="23">
        <v>0.97114710299999996</v>
      </c>
      <c r="J972" s="23">
        <v>1.018</v>
      </c>
      <c r="K972" s="23">
        <v>1</v>
      </c>
      <c r="L972" s="23">
        <v>0.94898000000000005</v>
      </c>
      <c r="M972" s="23">
        <v>1.02</v>
      </c>
      <c r="N972" s="23">
        <v>1.018</v>
      </c>
      <c r="O972" s="23">
        <v>1.01</v>
      </c>
      <c r="P972" s="23">
        <v>1.0009999999999999</v>
      </c>
      <c r="Q972" s="23">
        <v>1.01</v>
      </c>
      <c r="R972" s="23">
        <v>0.97915068900000002</v>
      </c>
      <c r="S972" s="23">
        <v>0.93999999999999984</v>
      </c>
      <c r="T972" s="23">
        <v>1.047805474</v>
      </c>
      <c r="U972" s="235">
        <v>0.91700000000000004</v>
      </c>
      <c r="V972" s="23">
        <v>1.0509999999999999</v>
      </c>
      <c r="W972" s="23">
        <v>0.95250000000000001</v>
      </c>
      <c r="X972" s="230"/>
      <c r="Y972" s="231"/>
      <c r="Z972" s="231"/>
      <c r="AA972" s="231"/>
      <c r="AB972" s="231"/>
      <c r="AC972" s="231"/>
      <c r="AD972" s="231"/>
      <c r="AE972" s="231"/>
      <c r="AF972" s="231"/>
      <c r="AG972" s="231"/>
      <c r="AH972" s="231"/>
      <c r="AI972" s="231"/>
      <c r="AJ972" s="231"/>
      <c r="AK972" s="231"/>
      <c r="AL972" s="231"/>
      <c r="AM972" s="231"/>
      <c r="AN972" s="231"/>
      <c r="AO972" s="231"/>
      <c r="AP972" s="231"/>
      <c r="AQ972" s="231"/>
      <c r="AR972" s="231"/>
      <c r="AS972" s="231"/>
      <c r="AT972" s="231"/>
      <c r="AU972" s="231"/>
      <c r="AV972" s="231"/>
      <c r="AW972" s="231"/>
      <c r="AX972" s="231"/>
      <c r="AY972" s="231"/>
      <c r="AZ972" s="231"/>
      <c r="BA972" s="231"/>
      <c r="BB972" s="231"/>
      <c r="BC972" s="231"/>
      <c r="BD972" s="231"/>
      <c r="BE972" s="231"/>
      <c r="BF972" s="231"/>
      <c r="BG972" s="231"/>
      <c r="BH972" s="231"/>
      <c r="BI972" s="231"/>
      <c r="BJ972" s="231"/>
      <c r="BK972" s="231"/>
      <c r="BL972" s="231"/>
      <c r="BM972" s="232">
        <v>0.99654504045094194</v>
      </c>
    </row>
    <row r="973" spans="1:65">
      <c r="A973" s="29"/>
      <c r="B973" s="19">
        <v>1</v>
      </c>
      <c r="C973" s="9">
        <v>5</v>
      </c>
      <c r="D973" s="23">
        <v>1.0009999999999999</v>
      </c>
      <c r="E973" s="235">
        <v>0.85000000000000009</v>
      </c>
      <c r="F973" s="23">
        <v>0.98399999999999999</v>
      </c>
      <c r="G973" s="23">
        <v>1</v>
      </c>
      <c r="H973" s="23">
        <v>1.0108699999999999</v>
      </c>
      <c r="I973" s="23">
        <v>0.97549617</v>
      </c>
      <c r="J973" s="23">
        <v>0.98399999999999999</v>
      </c>
      <c r="K973" s="23">
        <v>0.98999999999999988</v>
      </c>
      <c r="L973" s="23">
        <v>0.95831999999999995</v>
      </c>
      <c r="M973" s="23">
        <v>1.02</v>
      </c>
      <c r="N973" s="23">
        <v>1.0009999999999999</v>
      </c>
      <c r="O973" s="23">
        <v>0.95</v>
      </c>
      <c r="P973" s="23">
        <v>1.018</v>
      </c>
      <c r="Q973" s="23">
        <v>1.02</v>
      </c>
      <c r="R973" s="23">
        <v>0.978005825</v>
      </c>
      <c r="S973" s="23">
        <v>0.97</v>
      </c>
      <c r="T973" s="23">
        <v>1.0424806419999999</v>
      </c>
      <c r="U973" s="235">
        <v>0.91700000000000004</v>
      </c>
      <c r="V973" s="23">
        <v>1.0009999999999999</v>
      </c>
      <c r="W973" s="23">
        <v>1.0291999999999999</v>
      </c>
      <c r="X973" s="230"/>
      <c r="Y973" s="231"/>
      <c r="Z973" s="231"/>
      <c r="AA973" s="231"/>
      <c r="AB973" s="231"/>
      <c r="AC973" s="231"/>
      <c r="AD973" s="231"/>
      <c r="AE973" s="231"/>
      <c r="AF973" s="231"/>
      <c r="AG973" s="231"/>
      <c r="AH973" s="231"/>
      <c r="AI973" s="231"/>
      <c r="AJ973" s="231"/>
      <c r="AK973" s="231"/>
      <c r="AL973" s="231"/>
      <c r="AM973" s="231"/>
      <c r="AN973" s="231"/>
      <c r="AO973" s="231"/>
      <c r="AP973" s="231"/>
      <c r="AQ973" s="231"/>
      <c r="AR973" s="231"/>
      <c r="AS973" s="231"/>
      <c r="AT973" s="231"/>
      <c r="AU973" s="231"/>
      <c r="AV973" s="231"/>
      <c r="AW973" s="231"/>
      <c r="AX973" s="231"/>
      <c r="AY973" s="231"/>
      <c r="AZ973" s="231"/>
      <c r="BA973" s="231"/>
      <c r="BB973" s="231"/>
      <c r="BC973" s="231"/>
      <c r="BD973" s="231"/>
      <c r="BE973" s="231"/>
      <c r="BF973" s="231"/>
      <c r="BG973" s="231"/>
      <c r="BH973" s="231"/>
      <c r="BI973" s="231"/>
      <c r="BJ973" s="231"/>
      <c r="BK973" s="231"/>
      <c r="BL973" s="231"/>
      <c r="BM973" s="232">
        <v>121</v>
      </c>
    </row>
    <row r="974" spans="1:65">
      <c r="A974" s="29"/>
      <c r="B974" s="19">
        <v>1</v>
      </c>
      <c r="C974" s="9">
        <v>6</v>
      </c>
      <c r="D974" s="23">
        <v>1.0009999999999999</v>
      </c>
      <c r="E974" s="235">
        <v>0.85000000000000009</v>
      </c>
      <c r="F974" s="23">
        <v>0.95099999999999996</v>
      </c>
      <c r="G974" s="23">
        <v>1</v>
      </c>
      <c r="H974" s="23">
        <v>1.0155400000000001</v>
      </c>
      <c r="I974" s="23">
        <v>0.97434572799999997</v>
      </c>
      <c r="J974" s="23">
        <v>1.018</v>
      </c>
      <c r="K974" s="23">
        <v>0.98</v>
      </c>
      <c r="L974" s="23">
        <v>0.94213999999999998</v>
      </c>
      <c r="M974" s="23">
        <v>0.98</v>
      </c>
      <c r="N974" s="23">
        <v>1.0009999999999999</v>
      </c>
      <c r="O974" s="23">
        <v>0.96</v>
      </c>
      <c r="P974" s="23">
        <v>1.0009999999999999</v>
      </c>
      <c r="Q974" s="23">
        <v>1.01</v>
      </c>
      <c r="R974" s="23">
        <v>0.98201070700000004</v>
      </c>
      <c r="S974" s="23">
        <v>0.98999999999999988</v>
      </c>
      <c r="T974" s="23">
        <v>1.070857398</v>
      </c>
      <c r="U974" s="235">
        <v>0.93400000000000005</v>
      </c>
      <c r="V974" s="23">
        <v>1.0009999999999999</v>
      </c>
      <c r="W974" s="23">
        <v>1.0008999999999999</v>
      </c>
      <c r="X974" s="230"/>
      <c r="Y974" s="231"/>
      <c r="Z974" s="231"/>
      <c r="AA974" s="231"/>
      <c r="AB974" s="231"/>
      <c r="AC974" s="231"/>
      <c r="AD974" s="231"/>
      <c r="AE974" s="231"/>
      <c r="AF974" s="231"/>
      <c r="AG974" s="231"/>
      <c r="AH974" s="231"/>
      <c r="AI974" s="231"/>
      <c r="AJ974" s="231"/>
      <c r="AK974" s="231"/>
      <c r="AL974" s="231"/>
      <c r="AM974" s="231"/>
      <c r="AN974" s="231"/>
      <c r="AO974" s="231"/>
      <c r="AP974" s="231"/>
      <c r="AQ974" s="231"/>
      <c r="AR974" s="231"/>
      <c r="AS974" s="231"/>
      <c r="AT974" s="231"/>
      <c r="AU974" s="231"/>
      <c r="AV974" s="231"/>
      <c r="AW974" s="231"/>
      <c r="AX974" s="231"/>
      <c r="AY974" s="231"/>
      <c r="AZ974" s="231"/>
      <c r="BA974" s="231"/>
      <c r="BB974" s="231"/>
      <c r="BC974" s="231"/>
      <c r="BD974" s="231"/>
      <c r="BE974" s="231"/>
      <c r="BF974" s="231"/>
      <c r="BG974" s="231"/>
      <c r="BH974" s="231"/>
      <c r="BI974" s="231"/>
      <c r="BJ974" s="231"/>
      <c r="BK974" s="231"/>
      <c r="BL974" s="231"/>
      <c r="BM974" s="54"/>
    </row>
    <row r="975" spans="1:65">
      <c r="A975" s="29"/>
      <c r="B975" s="20" t="s">
        <v>271</v>
      </c>
      <c r="C975" s="12"/>
      <c r="D975" s="233">
        <v>1.0008333333333332</v>
      </c>
      <c r="E975" s="233">
        <v>0.90833333333333321</v>
      </c>
      <c r="F975" s="233">
        <v>0.98699999999999999</v>
      </c>
      <c r="G975" s="233">
        <v>1.0066666666666666</v>
      </c>
      <c r="H975" s="233">
        <v>1.0136199999999997</v>
      </c>
      <c r="I975" s="233">
        <v>0.97512541483333337</v>
      </c>
      <c r="J975" s="233">
        <v>1.0008333333333332</v>
      </c>
      <c r="K975" s="233">
        <v>0.99166666666666659</v>
      </c>
      <c r="L975" s="233">
        <v>0.94395000000000007</v>
      </c>
      <c r="M975" s="233">
        <v>1.0149999999999999</v>
      </c>
      <c r="N975" s="233">
        <v>1.0038333333333334</v>
      </c>
      <c r="O975" s="233">
        <v>0.97833333333333339</v>
      </c>
      <c r="P975" s="233">
        <v>1.0038333333333334</v>
      </c>
      <c r="Q975" s="233">
        <v>1.0116666666666667</v>
      </c>
      <c r="R975" s="233">
        <v>0.98079245150000005</v>
      </c>
      <c r="S975" s="233">
        <v>0.96</v>
      </c>
      <c r="T975" s="233">
        <v>1.0527444415</v>
      </c>
      <c r="U975" s="233">
        <v>0.92833333333333334</v>
      </c>
      <c r="V975" s="233">
        <v>1.0178333333333331</v>
      </c>
      <c r="W975" s="233">
        <v>0.99473333333333314</v>
      </c>
      <c r="X975" s="230"/>
      <c r="Y975" s="231"/>
      <c r="Z975" s="231"/>
      <c r="AA975" s="231"/>
      <c r="AB975" s="231"/>
      <c r="AC975" s="231"/>
      <c r="AD975" s="231"/>
      <c r="AE975" s="231"/>
      <c r="AF975" s="231"/>
      <c r="AG975" s="231"/>
      <c r="AH975" s="231"/>
      <c r="AI975" s="231"/>
      <c r="AJ975" s="231"/>
      <c r="AK975" s="231"/>
      <c r="AL975" s="231"/>
      <c r="AM975" s="231"/>
      <c r="AN975" s="231"/>
      <c r="AO975" s="231"/>
      <c r="AP975" s="231"/>
      <c r="AQ975" s="231"/>
      <c r="AR975" s="231"/>
      <c r="AS975" s="231"/>
      <c r="AT975" s="231"/>
      <c r="AU975" s="231"/>
      <c r="AV975" s="231"/>
      <c r="AW975" s="231"/>
      <c r="AX975" s="231"/>
      <c r="AY975" s="231"/>
      <c r="AZ975" s="231"/>
      <c r="BA975" s="231"/>
      <c r="BB975" s="231"/>
      <c r="BC975" s="231"/>
      <c r="BD975" s="231"/>
      <c r="BE975" s="231"/>
      <c r="BF975" s="231"/>
      <c r="BG975" s="231"/>
      <c r="BH975" s="231"/>
      <c r="BI975" s="231"/>
      <c r="BJ975" s="231"/>
      <c r="BK975" s="231"/>
      <c r="BL975" s="231"/>
      <c r="BM975" s="54"/>
    </row>
    <row r="976" spans="1:65">
      <c r="A976" s="29"/>
      <c r="B976" s="3" t="s">
        <v>272</v>
      </c>
      <c r="C976" s="28"/>
      <c r="D976" s="23">
        <v>1.0009999999999999</v>
      </c>
      <c r="E976" s="23">
        <v>0.86499999999999999</v>
      </c>
      <c r="F976" s="23">
        <v>0.99249999999999994</v>
      </c>
      <c r="G976" s="23">
        <v>1.0049999999999999</v>
      </c>
      <c r="H976" s="23">
        <v>1.0132050000000001</v>
      </c>
      <c r="I976" s="23">
        <v>0.97492094899999993</v>
      </c>
      <c r="J976" s="23">
        <v>1.0009999999999999</v>
      </c>
      <c r="K976" s="23">
        <v>0.98999999999999988</v>
      </c>
      <c r="L976" s="23">
        <v>0.94155999999999995</v>
      </c>
      <c r="M976" s="23">
        <v>1.02</v>
      </c>
      <c r="N976" s="23">
        <v>1.0009999999999999</v>
      </c>
      <c r="O976" s="23">
        <v>0.98</v>
      </c>
      <c r="P976" s="23">
        <v>1.0009999999999999</v>
      </c>
      <c r="Q976" s="23">
        <v>1.01</v>
      </c>
      <c r="R976" s="23">
        <v>0.98058069800000003</v>
      </c>
      <c r="S976" s="23">
        <v>0.96499999999999997</v>
      </c>
      <c r="T976" s="23">
        <v>1.0482249475000001</v>
      </c>
      <c r="U976" s="23">
        <v>0.92549999999999999</v>
      </c>
      <c r="V976" s="23">
        <v>1.018</v>
      </c>
      <c r="W976" s="23">
        <v>1.0017</v>
      </c>
      <c r="X976" s="230"/>
      <c r="Y976" s="231"/>
      <c r="Z976" s="231"/>
      <c r="AA976" s="231"/>
      <c r="AB976" s="231"/>
      <c r="AC976" s="231"/>
      <c r="AD976" s="231"/>
      <c r="AE976" s="231"/>
      <c r="AF976" s="231"/>
      <c r="AG976" s="231"/>
      <c r="AH976" s="231"/>
      <c r="AI976" s="231"/>
      <c r="AJ976" s="231"/>
      <c r="AK976" s="231"/>
      <c r="AL976" s="231"/>
      <c r="AM976" s="231"/>
      <c r="AN976" s="231"/>
      <c r="AO976" s="231"/>
      <c r="AP976" s="231"/>
      <c r="AQ976" s="231"/>
      <c r="AR976" s="231"/>
      <c r="AS976" s="231"/>
      <c r="AT976" s="231"/>
      <c r="AU976" s="231"/>
      <c r="AV976" s="231"/>
      <c r="AW976" s="231"/>
      <c r="AX976" s="231"/>
      <c r="AY976" s="231"/>
      <c r="AZ976" s="231"/>
      <c r="BA976" s="231"/>
      <c r="BB976" s="231"/>
      <c r="BC976" s="231"/>
      <c r="BD976" s="231"/>
      <c r="BE976" s="231"/>
      <c r="BF976" s="231"/>
      <c r="BG976" s="231"/>
      <c r="BH976" s="231"/>
      <c r="BI976" s="231"/>
      <c r="BJ976" s="231"/>
      <c r="BK976" s="231"/>
      <c r="BL976" s="231"/>
      <c r="BM976" s="54"/>
    </row>
    <row r="977" spans="1:65">
      <c r="A977" s="29"/>
      <c r="B977" s="3" t="s">
        <v>273</v>
      </c>
      <c r="C977" s="28"/>
      <c r="D977" s="23">
        <v>2.1188833537188104E-2</v>
      </c>
      <c r="E977" s="23">
        <v>7.960318251594381E-2</v>
      </c>
      <c r="F977" s="23">
        <v>1.9503845774615804E-2</v>
      </c>
      <c r="G977" s="23">
        <v>8.1649658092772665E-3</v>
      </c>
      <c r="H977" s="23">
        <v>5.6284740383162725E-3</v>
      </c>
      <c r="I977" s="23">
        <v>3.9604174286602461E-3</v>
      </c>
      <c r="J977" s="23">
        <v>2.6080005112473957E-2</v>
      </c>
      <c r="K977" s="23">
        <v>7.5277265270908321E-3</v>
      </c>
      <c r="L977" s="23">
        <v>8.5236963812655806E-3</v>
      </c>
      <c r="M977" s="23">
        <v>1.7606816861659026E-2</v>
      </c>
      <c r="N977" s="23">
        <v>6.9402209378857218E-3</v>
      </c>
      <c r="O977" s="23">
        <v>2.2286019533929034E-2</v>
      </c>
      <c r="P977" s="23">
        <v>1.2797135096054403E-2</v>
      </c>
      <c r="Q977" s="23">
        <v>7.5277265270908165E-3</v>
      </c>
      <c r="R977" s="23">
        <v>2.3938761165211444E-3</v>
      </c>
      <c r="S977" s="23">
        <v>2.1908902300206628E-2</v>
      </c>
      <c r="T977" s="23">
        <v>1.3977427218814649E-2</v>
      </c>
      <c r="U977" s="23">
        <v>1.3880441875771319E-2</v>
      </c>
      <c r="V977" s="23">
        <v>1.8258331431614094E-2</v>
      </c>
      <c r="W977" s="23">
        <v>2.6800796008079032E-2</v>
      </c>
      <c r="X977" s="230"/>
      <c r="Y977" s="231"/>
      <c r="Z977" s="231"/>
      <c r="AA977" s="231"/>
      <c r="AB977" s="231"/>
      <c r="AC977" s="231"/>
      <c r="AD977" s="231"/>
      <c r="AE977" s="231"/>
      <c r="AF977" s="231"/>
      <c r="AG977" s="231"/>
      <c r="AH977" s="231"/>
      <c r="AI977" s="231"/>
      <c r="AJ977" s="231"/>
      <c r="AK977" s="231"/>
      <c r="AL977" s="231"/>
      <c r="AM977" s="231"/>
      <c r="AN977" s="231"/>
      <c r="AO977" s="231"/>
      <c r="AP977" s="231"/>
      <c r="AQ977" s="231"/>
      <c r="AR977" s="231"/>
      <c r="AS977" s="231"/>
      <c r="AT977" s="231"/>
      <c r="AU977" s="231"/>
      <c r="AV977" s="231"/>
      <c r="AW977" s="231"/>
      <c r="AX977" s="231"/>
      <c r="AY977" s="231"/>
      <c r="AZ977" s="231"/>
      <c r="BA977" s="231"/>
      <c r="BB977" s="231"/>
      <c r="BC977" s="231"/>
      <c r="BD977" s="231"/>
      <c r="BE977" s="231"/>
      <c r="BF977" s="231"/>
      <c r="BG977" s="231"/>
      <c r="BH977" s="231"/>
      <c r="BI977" s="231"/>
      <c r="BJ977" s="231"/>
      <c r="BK977" s="231"/>
      <c r="BL977" s="231"/>
      <c r="BM977" s="54"/>
    </row>
    <row r="978" spans="1:65">
      <c r="A978" s="29"/>
      <c r="B978" s="3" t="s">
        <v>86</v>
      </c>
      <c r="C978" s="28"/>
      <c r="D978" s="13">
        <v>2.1171190878123004E-2</v>
      </c>
      <c r="E978" s="13">
        <v>8.7636531210213378E-2</v>
      </c>
      <c r="F978" s="13">
        <v>1.9760735333957249E-2</v>
      </c>
      <c r="G978" s="13">
        <v>8.1108931880237746E-3</v>
      </c>
      <c r="H978" s="13">
        <v>5.5528442989643788E-3</v>
      </c>
      <c r="I978" s="13">
        <v>4.0614441675044981E-3</v>
      </c>
      <c r="J978" s="13">
        <v>2.6058289870914863E-2</v>
      </c>
      <c r="K978" s="13">
        <v>7.5909847332008397E-3</v>
      </c>
      <c r="L978" s="13">
        <v>9.0298176611744059E-3</v>
      </c>
      <c r="M978" s="13">
        <v>1.7346617597693622E-2</v>
      </c>
      <c r="N978" s="13">
        <v>6.9137183508740374E-3</v>
      </c>
      <c r="O978" s="13">
        <v>2.277957703638402E-2</v>
      </c>
      <c r="P978" s="13">
        <v>1.2748266740216905E-2</v>
      </c>
      <c r="Q978" s="13">
        <v>7.4409158422643982E-3</v>
      </c>
      <c r="R978" s="13">
        <v>2.4407570764436539E-3</v>
      </c>
      <c r="S978" s="13">
        <v>2.2821773229381906E-2</v>
      </c>
      <c r="T978" s="13">
        <v>1.3277132291383985E-2</v>
      </c>
      <c r="U978" s="13">
        <v>1.4952002020579518E-2</v>
      </c>
      <c r="V978" s="13">
        <v>1.7938429439935254E-2</v>
      </c>
      <c r="W978" s="13">
        <v>2.6942694197519306E-2</v>
      </c>
      <c r="X978" s="147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3"/>
    </row>
    <row r="979" spans="1:65">
      <c r="A979" s="29"/>
      <c r="B979" s="3" t="s">
        <v>274</v>
      </c>
      <c r="C979" s="28"/>
      <c r="D979" s="13">
        <v>4.3031601265617336E-3</v>
      </c>
      <c r="E979" s="13">
        <v>-8.851753160869924E-2</v>
      </c>
      <c r="F979" s="13">
        <v>-9.5781325113241111E-3</v>
      </c>
      <c r="G979" s="13">
        <v>1.0156717263019699E-2</v>
      </c>
      <c r="H979" s="13">
        <v>1.7134157369677272E-2</v>
      </c>
      <c r="I979" s="13">
        <v>-2.1493886124721584E-2</v>
      </c>
      <c r="J979" s="13">
        <v>4.3031601265617336E-3</v>
      </c>
      <c r="K979" s="13">
        <v>-4.8952868021578944E-3</v>
      </c>
      <c r="L979" s="13">
        <v>-5.2777384178383291E-2</v>
      </c>
      <c r="M979" s="13">
        <v>1.8518941743673745E-2</v>
      </c>
      <c r="N979" s="13">
        <v>7.3135609395973411E-3</v>
      </c>
      <c r="O979" s="13">
        <v>-1.8274845971204323E-2</v>
      </c>
      <c r="P979" s="13">
        <v>7.3135609395973411E-3</v>
      </c>
      <c r="Q979" s="13">
        <v>1.5174051951412304E-2</v>
      </c>
      <c r="R979" s="13">
        <v>-1.5807202195109782E-2</v>
      </c>
      <c r="S979" s="13">
        <v>-3.6671739828643579E-2</v>
      </c>
      <c r="T979" s="13">
        <v>5.639424087006395E-2</v>
      </c>
      <c r="U979" s="13">
        <v>-6.8448192855129153E-2</v>
      </c>
      <c r="V979" s="13">
        <v>2.1362098067096102E-2</v>
      </c>
      <c r="W979" s="13">
        <v>-1.8179881932772757E-3</v>
      </c>
      <c r="X979" s="147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3"/>
    </row>
    <row r="980" spans="1:65">
      <c r="A980" s="29"/>
      <c r="B980" s="45" t="s">
        <v>275</v>
      </c>
      <c r="C980" s="46"/>
      <c r="D980" s="44">
        <v>0.13</v>
      </c>
      <c r="E980" s="44">
        <v>3.68</v>
      </c>
      <c r="F980" s="44">
        <v>0.45</v>
      </c>
      <c r="G980" s="44">
        <v>0.36</v>
      </c>
      <c r="H980" s="44">
        <v>0.65</v>
      </c>
      <c r="I980" s="44">
        <v>0.93</v>
      </c>
      <c r="J980" s="44">
        <v>0.13</v>
      </c>
      <c r="K980" s="44">
        <v>0.25</v>
      </c>
      <c r="L980" s="44">
        <v>2.21</v>
      </c>
      <c r="M980" s="44">
        <v>0.71</v>
      </c>
      <c r="N980" s="44">
        <v>0.24</v>
      </c>
      <c r="O980" s="44">
        <v>0.8</v>
      </c>
      <c r="P980" s="44">
        <v>0.24</v>
      </c>
      <c r="Q980" s="44">
        <v>0.56999999999999995</v>
      </c>
      <c r="R980" s="44">
        <v>0.7</v>
      </c>
      <c r="S980" s="44">
        <v>1.55</v>
      </c>
      <c r="T980" s="44">
        <v>2.2599999999999998</v>
      </c>
      <c r="U980" s="44">
        <v>2.84</v>
      </c>
      <c r="V980" s="44">
        <v>0.81</v>
      </c>
      <c r="W980" s="44">
        <v>0.13</v>
      </c>
      <c r="X980" s="147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3"/>
    </row>
    <row r="981" spans="1:65">
      <c r="B981" s="30"/>
      <c r="C981" s="20"/>
      <c r="D981" s="20"/>
      <c r="E981" s="20"/>
      <c r="F981" s="20"/>
      <c r="G981" s="20"/>
      <c r="H981" s="20"/>
      <c r="I981" s="20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  <c r="U981" s="20"/>
      <c r="V981" s="20"/>
      <c r="W981" s="20"/>
      <c r="BM981" s="53"/>
    </row>
    <row r="982" spans="1:65" ht="15">
      <c r="B982" s="8" t="s">
        <v>602</v>
      </c>
      <c r="BM982" s="27" t="s">
        <v>66</v>
      </c>
    </row>
    <row r="983" spans="1:65" ht="15">
      <c r="A983" s="24" t="s">
        <v>63</v>
      </c>
      <c r="B983" s="18" t="s">
        <v>118</v>
      </c>
      <c r="C983" s="15" t="s">
        <v>119</v>
      </c>
      <c r="D983" s="16" t="s">
        <v>244</v>
      </c>
      <c r="E983" s="17" t="s">
        <v>244</v>
      </c>
      <c r="F983" s="17" t="s">
        <v>244</v>
      </c>
      <c r="G983" s="17" t="s">
        <v>244</v>
      </c>
      <c r="H983" s="17" t="s">
        <v>244</v>
      </c>
      <c r="I983" s="17" t="s">
        <v>244</v>
      </c>
      <c r="J983" s="17" t="s">
        <v>244</v>
      </c>
      <c r="K983" s="17" t="s">
        <v>244</v>
      </c>
      <c r="L983" s="147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7">
        <v>1</v>
      </c>
    </row>
    <row r="984" spans="1:65">
      <c r="A984" s="29"/>
      <c r="B984" s="19" t="s">
        <v>245</v>
      </c>
      <c r="C984" s="9" t="s">
        <v>245</v>
      </c>
      <c r="D984" s="145" t="s">
        <v>247</v>
      </c>
      <c r="E984" s="146" t="s">
        <v>249</v>
      </c>
      <c r="F984" s="146" t="s">
        <v>254</v>
      </c>
      <c r="G984" s="146" t="s">
        <v>257</v>
      </c>
      <c r="H984" s="146" t="s">
        <v>260</v>
      </c>
      <c r="I984" s="146" t="s">
        <v>261</v>
      </c>
      <c r="J984" s="146" t="s">
        <v>288</v>
      </c>
      <c r="K984" s="146" t="s">
        <v>290</v>
      </c>
      <c r="L984" s="147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7" t="s">
        <v>3</v>
      </c>
    </row>
    <row r="985" spans="1:65">
      <c r="A985" s="29"/>
      <c r="B985" s="19"/>
      <c r="C985" s="9"/>
      <c r="D985" s="10" t="s">
        <v>303</v>
      </c>
      <c r="E985" s="11" t="s">
        <v>103</v>
      </c>
      <c r="F985" s="11" t="s">
        <v>103</v>
      </c>
      <c r="G985" s="11" t="s">
        <v>103</v>
      </c>
      <c r="H985" s="11" t="s">
        <v>103</v>
      </c>
      <c r="I985" s="11" t="s">
        <v>303</v>
      </c>
      <c r="J985" s="11" t="s">
        <v>103</v>
      </c>
      <c r="K985" s="11" t="s">
        <v>303</v>
      </c>
      <c r="L985" s="147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7">
        <v>2</v>
      </c>
    </row>
    <row r="986" spans="1:65">
      <c r="A986" s="29"/>
      <c r="B986" s="19"/>
      <c r="C986" s="9"/>
      <c r="D986" s="25"/>
      <c r="E986" s="25"/>
      <c r="F986" s="25"/>
      <c r="G986" s="25"/>
      <c r="H986" s="25"/>
      <c r="I986" s="25"/>
      <c r="J986" s="25"/>
      <c r="K986" s="25"/>
      <c r="L986" s="147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7">
        <v>2</v>
      </c>
    </row>
    <row r="987" spans="1:65">
      <c r="A987" s="29"/>
      <c r="B987" s="18">
        <v>1</v>
      </c>
      <c r="C987" s="14">
        <v>1</v>
      </c>
      <c r="D987" s="21">
        <v>0.2</v>
      </c>
      <c r="E987" s="21" t="s">
        <v>224</v>
      </c>
      <c r="F987" s="21" t="s">
        <v>224</v>
      </c>
      <c r="G987" s="21">
        <v>0.3</v>
      </c>
      <c r="H987" s="21" t="s">
        <v>224</v>
      </c>
      <c r="I987" s="21">
        <v>0.22</v>
      </c>
      <c r="J987" s="21" t="s">
        <v>224</v>
      </c>
      <c r="K987" s="21" t="s">
        <v>224</v>
      </c>
      <c r="L987" s="147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7">
        <v>1</v>
      </c>
    </row>
    <row r="988" spans="1:65">
      <c r="A988" s="29"/>
      <c r="B988" s="19">
        <v>1</v>
      </c>
      <c r="C988" s="9">
        <v>2</v>
      </c>
      <c r="D988" s="11">
        <v>0.2</v>
      </c>
      <c r="E988" s="11" t="s">
        <v>224</v>
      </c>
      <c r="F988" s="11" t="s">
        <v>224</v>
      </c>
      <c r="G988" s="11">
        <v>0.2</v>
      </c>
      <c r="H988" s="11" t="s">
        <v>224</v>
      </c>
      <c r="I988" s="11">
        <v>0.22</v>
      </c>
      <c r="J988" s="11" t="s">
        <v>224</v>
      </c>
      <c r="K988" s="11" t="s">
        <v>224</v>
      </c>
      <c r="L988" s="147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7" t="e">
        <v>#N/A</v>
      </c>
    </row>
    <row r="989" spans="1:65">
      <c r="A989" s="29"/>
      <c r="B989" s="19">
        <v>1</v>
      </c>
      <c r="C989" s="9">
        <v>3</v>
      </c>
      <c r="D989" s="11">
        <v>0.2</v>
      </c>
      <c r="E989" s="11" t="s">
        <v>224</v>
      </c>
      <c r="F989" s="11" t="s">
        <v>224</v>
      </c>
      <c r="G989" s="11">
        <v>0.3</v>
      </c>
      <c r="H989" s="11" t="s">
        <v>224</v>
      </c>
      <c r="I989" s="11">
        <v>0.22</v>
      </c>
      <c r="J989" s="11" t="s">
        <v>224</v>
      </c>
      <c r="K989" s="11" t="s">
        <v>224</v>
      </c>
      <c r="L989" s="147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7">
        <v>16</v>
      </c>
    </row>
    <row r="990" spans="1:65">
      <c r="A990" s="29"/>
      <c r="B990" s="19">
        <v>1</v>
      </c>
      <c r="C990" s="9">
        <v>4</v>
      </c>
      <c r="D990" s="11">
        <v>0.2</v>
      </c>
      <c r="E990" s="11" t="s">
        <v>224</v>
      </c>
      <c r="F990" s="11" t="s">
        <v>224</v>
      </c>
      <c r="G990" s="11">
        <v>0.3</v>
      </c>
      <c r="H990" s="11" t="s">
        <v>224</v>
      </c>
      <c r="I990" s="11">
        <v>0.23</v>
      </c>
      <c r="J990" s="11" t="s">
        <v>224</v>
      </c>
      <c r="K990" s="11" t="s">
        <v>224</v>
      </c>
      <c r="L990" s="147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7" t="s">
        <v>224</v>
      </c>
    </row>
    <row r="991" spans="1:65">
      <c r="A991" s="29"/>
      <c r="B991" s="19">
        <v>1</v>
      </c>
      <c r="C991" s="9">
        <v>5</v>
      </c>
      <c r="D991" s="11">
        <v>0.3</v>
      </c>
      <c r="E991" s="11" t="s">
        <v>224</v>
      </c>
      <c r="F991" s="11" t="s">
        <v>224</v>
      </c>
      <c r="G991" s="11">
        <v>0.3</v>
      </c>
      <c r="H991" s="11" t="s">
        <v>224</v>
      </c>
      <c r="I991" s="11">
        <v>0.22</v>
      </c>
      <c r="J991" s="11" t="s">
        <v>224</v>
      </c>
      <c r="K991" s="11" t="s">
        <v>224</v>
      </c>
      <c r="L991" s="147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7">
        <v>122</v>
      </c>
    </row>
    <row r="992" spans="1:65">
      <c r="A992" s="29"/>
      <c r="B992" s="19">
        <v>1</v>
      </c>
      <c r="C992" s="9">
        <v>6</v>
      </c>
      <c r="D992" s="11">
        <v>0.2</v>
      </c>
      <c r="E992" s="11" t="s">
        <v>224</v>
      </c>
      <c r="F992" s="11" t="s">
        <v>224</v>
      </c>
      <c r="G992" s="11">
        <v>0.2</v>
      </c>
      <c r="H992" s="11" t="s">
        <v>224</v>
      </c>
      <c r="I992" s="11">
        <v>0.22</v>
      </c>
      <c r="J992" s="11" t="s">
        <v>224</v>
      </c>
      <c r="K992" s="11" t="s">
        <v>224</v>
      </c>
      <c r="L992" s="147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53"/>
    </row>
    <row r="993" spans="1:65">
      <c r="A993" s="29"/>
      <c r="B993" s="20" t="s">
        <v>271</v>
      </c>
      <c r="C993" s="12"/>
      <c r="D993" s="22">
        <v>0.21666666666666667</v>
      </c>
      <c r="E993" s="22" t="s">
        <v>647</v>
      </c>
      <c r="F993" s="22" t="s">
        <v>647</v>
      </c>
      <c r="G993" s="22">
        <v>0.26666666666666666</v>
      </c>
      <c r="H993" s="22" t="s">
        <v>647</v>
      </c>
      <c r="I993" s="22">
        <v>0.22166666666666668</v>
      </c>
      <c r="J993" s="22" t="s">
        <v>647</v>
      </c>
      <c r="K993" s="22" t="s">
        <v>647</v>
      </c>
      <c r="L993" s="147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53"/>
    </row>
    <row r="994" spans="1:65">
      <c r="A994" s="29"/>
      <c r="B994" s="3" t="s">
        <v>272</v>
      </c>
      <c r="C994" s="28"/>
      <c r="D994" s="11">
        <v>0.2</v>
      </c>
      <c r="E994" s="11" t="s">
        <v>647</v>
      </c>
      <c r="F994" s="11" t="s">
        <v>647</v>
      </c>
      <c r="G994" s="11">
        <v>0.3</v>
      </c>
      <c r="H994" s="11" t="s">
        <v>647</v>
      </c>
      <c r="I994" s="11">
        <v>0.22</v>
      </c>
      <c r="J994" s="11" t="s">
        <v>647</v>
      </c>
      <c r="K994" s="11" t="s">
        <v>647</v>
      </c>
      <c r="L994" s="147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53"/>
    </row>
    <row r="995" spans="1:65">
      <c r="A995" s="29"/>
      <c r="B995" s="3" t="s">
        <v>273</v>
      </c>
      <c r="C995" s="28"/>
      <c r="D995" s="23">
        <v>4.0824829046386367E-2</v>
      </c>
      <c r="E995" s="23" t="s">
        <v>647</v>
      </c>
      <c r="F995" s="23" t="s">
        <v>647</v>
      </c>
      <c r="G995" s="23">
        <v>5.1639777949432177E-2</v>
      </c>
      <c r="H995" s="23" t="s">
        <v>647</v>
      </c>
      <c r="I995" s="23">
        <v>4.0824829046386341E-3</v>
      </c>
      <c r="J995" s="23" t="s">
        <v>647</v>
      </c>
      <c r="K995" s="23" t="s">
        <v>647</v>
      </c>
      <c r="L995" s="147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53"/>
    </row>
    <row r="996" spans="1:65">
      <c r="A996" s="29"/>
      <c r="B996" s="3" t="s">
        <v>86</v>
      </c>
      <c r="C996" s="28"/>
      <c r="D996" s="13">
        <v>0.18842228790639862</v>
      </c>
      <c r="E996" s="13" t="s">
        <v>647</v>
      </c>
      <c r="F996" s="13" t="s">
        <v>647</v>
      </c>
      <c r="G996" s="13">
        <v>0.19364916731037066</v>
      </c>
      <c r="H996" s="13" t="s">
        <v>647</v>
      </c>
      <c r="I996" s="13">
        <v>1.841721611115173E-2</v>
      </c>
      <c r="J996" s="13" t="s">
        <v>647</v>
      </c>
      <c r="K996" s="13" t="s">
        <v>647</v>
      </c>
      <c r="L996" s="147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53"/>
    </row>
    <row r="997" spans="1:65">
      <c r="A997" s="29"/>
      <c r="B997" s="3" t="s">
        <v>274</v>
      </c>
      <c r="C997" s="28"/>
      <c r="D997" s="13" t="s">
        <v>647</v>
      </c>
      <c r="E997" s="13" t="s">
        <v>647</v>
      </c>
      <c r="F997" s="13" t="s">
        <v>647</v>
      </c>
      <c r="G997" s="13" t="s">
        <v>647</v>
      </c>
      <c r="H997" s="13" t="s">
        <v>647</v>
      </c>
      <c r="I997" s="13" t="s">
        <v>647</v>
      </c>
      <c r="J997" s="13" t="s">
        <v>647</v>
      </c>
      <c r="K997" s="13" t="s">
        <v>647</v>
      </c>
      <c r="L997" s="147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3"/>
    </row>
    <row r="998" spans="1:65">
      <c r="A998" s="29"/>
      <c r="B998" s="45" t="s">
        <v>275</v>
      </c>
      <c r="C998" s="46"/>
      <c r="D998" s="44" t="s">
        <v>276</v>
      </c>
      <c r="E998" s="44" t="s">
        <v>276</v>
      </c>
      <c r="F998" s="44" t="s">
        <v>276</v>
      </c>
      <c r="G998" s="44" t="s">
        <v>276</v>
      </c>
      <c r="H998" s="44" t="s">
        <v>276</v>
      </c>
      <c r="I998" s="44" t="s">
        <v>276</v>
      </c>
      <c r="J998" s="44" t="s">
        <v>276</v>
      </c>
      <c r="K998" s="44" t="s">
        <v>276</v>
      </c>
      <c r="L998" s="147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3"/>
    </row>
    <row r="999" spans="1:65">
      <c r="B999" s="30"/>
      <c r="C999" s="20"/>
      <c r="D999" s="20"/>
      <c r="E999" s="20"/>
      <c r="F999" s="20"/>
      <c r="G999" s="20"/>
      <c r="H999" s="20"/>
      <c r="I999" s="20"/>
      <c r="J999" s="20"/>
      <c r="K999" s="20"/>
      <c r="BM999" s="53"/>
    </row>
    <row r="1000" spans="1:65" ht="15">
      <c r="B1000" s="8" t="s">
        <v>543</v>
      </c>
      <c r="BM1000" s="27" t="s">
        <v>66</v>
      </c>
    </row>
    <row r="1001" spans="1:65" ht="15">
      <c r="A1001" s="24" t="s">
        <v>64</v>
      </c>
      <c r="B1001" s="18" t="s">
        <v>118</v>
      </c>
      <c r="C1001" s="15" t="s">
        <v>119</v>
      </c>
      <c r="D1001" s="16" t="s">
        <v>244</v>
      </c>
      <c r="E1001" s="17" t="s">
        <v>244</v>
      </c>
      <c r="F1001" s="17" t="s">
        <v>244</v>
      </c>
      <c r="G1001" s="17" t="s">
        <v>244</v>
      </c>
      <c r="H1001" s="17" t="s">
        <v>244</v>
      </c>
      <c r="I1001" s="17" t="s">
        <v>244</v>
      </c>
      <c r="J1001" s="17" t="s">
        <v>244</v>
      </c>
      <c r="K1001" s="17" t="s">
        <v>244</v>
      </c>
      <c r="L1001" s="17" t="s">
        <v>244</v>
      </c>
      <c r="M1001" s="17" t="s">
        <v>244</v>
      </c>
      <c r="N1001" s="17" t="s">
        <v>244</v>
      </c>
      <c r="O1001" s="147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7">
        <v>1</v>
      </c>
    </row>
    <row r="1002" spans="1:65">
      <c r="A1002" s="29"/>
      <c r="B1002" s="19" t="s">
        <v>245</v>
      </c>
      <c r="C1002" s="9" t="s">
        <v>245</v>
      </c>
      <c r="D1002" s="145" t="s">
        <v>247</v>
      </c>
      <c r="E1002" s="146" t="s">
        <v>287</v>
      </c>
      <c r="F1002" s="146" t="s">
        <v>252</v>
      </c>
      <c r="G1002" s="146" t="s">
        <v>254</v>
      </c>
      <c r="H1002" s="146" t="s">
        <v>256</v>
      </c>
      <c r="I1002" s="146" t="s">
        <v>257</v>
      </c>
      <c r="J1002" s="146" t="s">
        <v>260</v>
      </c>
      <c r="K1002" s="146" t="s">
        <v>261</v>
      </c>
      <c r="L1002" s="146" t="s">
        <v>262</v>
      </c>
      <c r="M1002" s="146" t="s">
        <v>263</v>
      </c>
      <c r="N1002" s="146" t="s">
        <v>290</v>
      </c>
      <c r="O1002" s="147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7" t="s">
        <v>3</v>
      </c>
    </row>
    <row r="1003" spans="1:65">
      <c r="A1003" s="29"/>
      <c r="B1003" s="19"/>
      <c r="C1003" s="9"/>
      <c r="D1003" s="10" t="s">
        <v>303</v>
      </c>
      <c r="E1003" s="11" t="s">
        <v>103</v>
      </c>
      <c r="F1003" s="11" t="s">
        <v>99</v>
      </c>
      <c r="G1003" s="11" t="s">
        <v>103</v>
      </c>
      <c r="H1003" s="11" t="s">
        <v>303</v>
      </c>
      <c r="I1003" s="11" t="s">
        <v>103</v>
      </c>
      <c r="J1003" s="11" t="s">
        <v>103</v>
      </c>
      <c r="K1003" s="11" t="s">
        <v>303</v>
      </c>
      <c r="L1003" s="11" t="s">
        <v>100</v>
      </c>
      <c r="M1003" s="11" t="s">
        <v>99</v>
      </c>
      <c r="N1003" s="11" t="s">
        <v>303</v>
      </c>
      <c r="O1003" s="147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7">
        <v>2</v>
      </c>
    </row>
    <row r="1004" spans="1:65">
      <c r="A1004" s="29"/>
      <c r="B1004" s="19"/>
      <c r="C1004" s="9"/>
      <c r="D1004" s="25"/>
      <c r="E1004" s="25"/>
      <c r="F1004" s="25"/>
      <c r="G1004" s="25"/>
      <c r="H1004" s="25"/>
      <c r="I1004" s="25"/>
      <c r="J1004" s="25"/>
      <c r="K1004" s="25"/>
      <c r="L1004" s="25"/>
      <c r="M1004" s="25"/>
      <c r="N1004" s="25"/>
      <c r="O1004" s="147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7">
        <v>3</v>
      </c>
    </row>
    <row r="1005" spans="1:65">
      <c r="A1005" s="29"/>
      <c r="B1005" s="18">
        <v>1</v>
      </c>
      <c r="C1005" s="14">
        <v>1</v>
      </c>
      <c r="D1005" s="141">
        <v>0.3</v>
      </c>
      <c r="E1005" s="141" t="s">
        <v>109</v>
      </c>
      <c r="F1005" s="141">
        <v>0.25</v>
      </c>
      <c r="G1005" s="21">
        <v>0.28000000000000003</v>
      </c>
      <c r="H1005" s="21">
        <v>0.27</v>
      </c>
      <c r="I1005" s="141">
        <v>0.33</v>
      </c>
      <c r="J1005" s="21">
        <v>0.27</v>
      </c>
      <c r="K1005" s="21">
        <v>0.27</v>
      </c>
      <c r="L1005" s="21">
        <v>0.28944025401557966</v>
      </c>
      <c r="M1005" s="143">
        <v>0.22</v>
      </c>
      <c r="N1005" s="21">
        <v>0.27</v>
      </c>
      <c r="O1005" s="147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7">
        <v>1</v>
      </c>
    </row>
    <row r="1006" spans="1:65">
      <c r="A1006" s="29"/>
      <c r="B1006" s="19">
        <v>1</v>
      </c>
      <c r="C1006" s="9">
        <v>2</v>
      </c>
      <c r="D1006" s="142">
        <v>0.3</v>
      </c>
      <c r="E1006" s="142" t="s">
        <v>109</v>
      </c>
      <c r="F1006" s="142">
        <v>0.23</v>
      </c>
      <c r="G1006" s="11">
        <v>0.27</v>
      </c>
      <c r="H1006" s="11">
        <v>0.28999999999999998</v>
      </c>
      <c r="I1006" s="142">
        <v>0.33</v>
      </c>
      <c r="J1006" s="11">
        <v>0.27</v>
      </c>
      <c r="K1006" s="11">
        <v>0.28000000000000003</v>
      </c>
      <c r="L1006" s="11">
        <v>0.32357103944675725</v>
      </c>
      <c r="M1006" s="11">
        <v>0.23</v>
      </c>
      <c r="N1006" s="11">
        <v>0.28000000000000003</v>
      </c>
      <c r="O1006" s="147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7" t="e">
        <v>#N/A</v>
      </c>
    </row>
    <row r="1007" spans="1:65">
      <c r="A1007" s="29"/>
      <c r="B1007" s="19">
        <v>1</v>
      </c>
      <c r="C1007" s="9">
        <v>3</v>
      </c>
      <c r="D1007" s="142">
        <v>0.3</v>
      </c>
      <c r="E1007" s="142" t="s">
        <v>109</v>
      </c>
      <c r="F1007" s="142">
        <v>0.2</v>
      </c>
      <c r="G1007" s="11">
        <v>0.27</v>
      </c>
      <c r="H1007" s="11">
        <v>0.26</v>
      </c>
      <c r="I1007" s="142">
        <v>0.32</v>
      </c>
      <c r="J1007" s="11">
        <v>0.28000000000000003</v>
      </c>
      <c r="K1007" s="11">
        <v>0.26</v>
      </c>
      <c r="L1007" s="11">
        <v>0.3021362137417683</v>
      </c>
      <c r="M1007" s="11">
        <v>0.28999999999999998</v>
      </c>
      <c r="N1007" s="11">
        <v>0.28000000000000003</v>
      </c>
      <c r="O1007" s="147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7">
        <v>16</v>
      </c>
    </row>
    <row r="1008" spans="1:65">
      <c r="A1008" s="29"/>
      <c r="B1008" s="19">
        <v>1</v>
      </c>
      <c r="C1008" s="9">
        <v>4</v>
      </c>
      <c r="D1008" s="142">
        <v>0.3</v>
      </c>
      <c r="E1008" s="142" t="s">
        <v>109</v>
      </c>
      <c r="F1008" s="142">
        <v>0.32</v>
      </c>
      <c r="G1008" s="11">
        <v>0.26</v>
      </c>
      <c r="H1008" s="11">
        <v>0.27</v>
      </c>
      <c r="I1008" s="142">
        <v>0.31</v>
      </c>
      <c r="J1008" s="11">
        <v>0.28000000000000003</v>
      </c>
      <c r="K1008" s="11">
        <v>0.28000000000000003</v>
      </c>
      <c r="L1008" s="11">
        <v>0.29512288959917993</v>
      </c>
      <c r="M1008" s="11">
        <v>0.3</v>
      </c>
      <c r="N1008" s="11">
        <v>0.27</v>
      </c>
      <c r="O1008" s="147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7">
        <v>0.27857100458937539</v>
      </c>
    </row>
    <row r="1009" spans="1:65">
      <c r="A1009" s="29"/>
      <c r="B1009" s="19">
        <v>1</v>
      </c>
      <c r="C1009" s="9">
        <v>5</v>
      </c>
      <c r="D1009" s="142">
        <v>0.3</v>
      </c>
      <c r="E1009" s="142" t="s">
        <v>109</v>
      </c>
      <c r="F1009" s="148">
        <v>0.48</v>
      </c>
      <c r="G1009" s="11">
        <v>0.26</v>
      </c>
      <c r="H1009" s="11">
        <v>0.28000000000000003</v>
      </c>
      <c r="I1009" s="142">
        <v>0.32</v>
      </c>
      <c r="J1009" s="11">
        <v>0.26</v>
      </c>
      <c r="K1009" s="11">
        <v>0.28000000000000003</v>
      </c>
      <c r="L1009" s="11">
        <v>0.26990869745409735</v>
      </c>
      <c r="M1009" s="11">
        <v>0.32</v>
      </c>
      <c r="N1009" s="11">
        <v>0.27</v>
      </c>
      <c r="O1009" s="147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7">
        <v>123</v>
      </c>
    </row>
    <row r="1010" spans="1:65">
      <c r="A1010" s="29"/>
      <c r="B1010" s="19">
        <v>1</v>
      </c>
      <c r="C1010" s="9">
        <v>6</v>
      </c>
      <c r="D1010" s="142">
        <v>0.3</v>
      </c>
      <c r="E1010" s="142" t="s">
        <v>109</v>
      </c>
      <c r="F1010" s="142">
        <v>0.22</v>
      </c>
      <c r="G1010" s="11">
        <v>0.28999999999999998</v>
      </c>
      <c r="H1010" s="11">
        <v>0.28000000000000003</v>
      </c>
      <c r="I1010" s="142">
        <v>0.32</v>
      </c>
      <c r="J1010" s="11">
        <v>0.27</v>
      </c>
      <c r="K1010" s="11">
        <v>0.27</v>
      </c>
      <c r="L1010" s="11">
        <v>0.29180309849638464</v>
      </c>
      <c r="M1010" s="11">
        <v>0.3</v>
      </c>
      <c r="N1010" s="11">
        <v>0.28000000000000003</v>
      </c>
      <c r="O1010" s="147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53"/>
    </row>
    <row r="1011" spans="1:65">
      <c r="A1011" s="29"/>
      <c r="B1011" s="20" t="s">
        <v>271</v>
      </c>
      <c r="C1011" s="12"/>
      <c r="D1011" s="22">
        <v>0.3</v>
      </c>
      <c r="E1011" s="22" t="s">
        <v>647</v>
      </c>
      <c r="F1011" s="22">
        <v>0.28333333333333333</v>
      </c>
      <c r="G1011" s="22">
        <v>0.27166666666666667</v>
      </c>
      <c r="H1011" s="22">
        <v>0.27500000000000002</v>
      </c>
      <c r="I1011" s="22">
        <v>0.32166666666666671</v>
      </c>
      <c r="J1011" s="22">
        <v>0.27166666666666667</v>
      </c>
      <c r="K1011" s="22">
        <v>0.27333333333333337</v>
      </c>
      <c r="L1011" s="22">
        <v>0.29533036545896119</v>
      </c>
      <c r="M1011" s="22">
        <v>0.27666666666666667</v>
      </c>
      <c r="N1011" s="22">
        <v>0.27500000000000002</v>
      </c>
      <c r="O1011" s="147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53"/>
    </row>
    <row r="1012" spans="1:65">
      <c r="A1012" s="29"/>
      <c r="B1012" s="3" t="s">
        <v>272</v>
      </c>
      <c r="C1012" s="28"/>
      <c r="D1012" s="11">
        <v>0.3</v>
      </c>
      <c r="E1012" s="11" t="s">
        <v>647</v>
      </c>
      <c r="F1012" s="11">
        <v>0.24</v>
      </c>
      <c r="G1012" s="11">
        <v>0.27</v>
      </c>
      <c r="H1012" s="11">
        <v>0.27500000000000002</v>
      </c>
      <c r="I1012" s="11">
        <v>0.32</v>
      </c>
      <c r="J1012" s="11">
        <v>0.27</v>
      </c>
      <c r="K1012" s="11">
        <v>0.27500000000000002</v>
      </c>
      <c r="L1012" s="11">
        <v>0.29346299404778231</v>
      </c>
      <c r="M1012" s="11">
        <v>0.29499999999999998</v>
      </c>
      <c r="N1012" s="11">
        <v>0.27500000000000002</v>
      </c>
      <c r="O1012" s="147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53"/>
    </row>
    <row r="1013" spans="1:65">
      <c r="A1013" s="29"/>
      <c r="B1013" s="3" t="s">
        <v>273</v>
      </c>
      <c r="C1013" s="28"/>
      <c r="D1013" s="23">
        <v>0</v>
      </c>
      <c r="E1013" s="23" t="s">
        <v>647</v>
      </c>
      <c r="F1013" s="23">
        <v>0.10481730137084558</v>
      </c>
      <c r="G1013" s="23">
        <v>1.1690451944500115E-2</v>
      </c>
      <c r="H1013" s="23">
        <v>1.048808848170151E-2</v>
      </c>
      <c r="I1013" s="23">
        <v>7.5277265270908174E-3</v>
      </c>
      <c r="J1013" s="23">
        <v>7.5277265270908165E-3</v>
      </c>
      <c r="K1013" s="23">
        <v>8.1649658092772682E-3</v>
      </c>
      <c r="L1013" s="23">
        <v>1.7534506058376538E-2</v>
      </c>
      <c r="M1013" s="23">
        <v>4.1311822359545655E-2</v>
      </c>
      <c r="N1013" s="23">
        <v>5.4772255750516656E-3</v>
      </c>
      <c r="O1013" s="230"/>
      <c r="P1013" s="231"/>
      <c r="Q1013" s="231"/>
      <c r="R1013" s="231"/>
      <c r="S1013" s="231"/>
      <c r="T1013" s="231"/>
      <c r="U1013" s="231"/>
      <c r="V1013" s="231"/>
      <c r="W1013" s="231"/>
      <c r="X1013" s="231"/>
      <c r="Y1013" s="231"/>
      <c r="Z1013" s="231"/>
      <c r="AA1013" s="231"/>
      <c r="AB1013" s="231"/>
      <c r="AC1013" s="231"/>
      <c r="AD1013" s="231"/>
      <c r="AE1013" s="231"/>
      <c r="AF1013" s="231"/>
      <c r="AG1013" s="231"/>
      <c r="AH1013" s="231"/>
      <c r="AI1013" s="231"/>
      <c r="AJ1013" s="231"/>
      <c r="AK1013" s="231"/>
      <c r="AL1013" s="231"/>
      <c r="AM1013" s="231"/>
      <c r="AN1013" s="231"/>
      <c r="AO1013" s="231"/>
      <c r="AP1013" s="231"/>
      <c r="AQ1013" s="231"/>
      <c r="AR1013" s="231"/>
      <c r="AS1013" s="231"/>
      <c r="AT1013" s="231"/>
      <c r="AU1013" s="231"/>
      <c r="AV1013" s="231"/>
      <c r="AW1013" s="231"/>
      <c r="AX1013" s="231"/>
      <c r="AY1013" s="231"/>
      <c r="AZ1013" s="231"/>
      <c r="BA1013" s="231"/>
      <c r="BB1013" s="231"/>
      <c r="BC1013" s="231"/>
      <c r="BD1013" s="231"/>
      <c r="BE1013" s="231"/>
      <c r="BF1013" s="231"/>
      <c r="BG1013" s="231"/>
      <c r="BH1013" s="231"/>
      <c r="BI1013" s="231"/>
      <c r="BJ1013" s="231"/>
      <c r="BK1013" s="231"/>
      <c r="BL1013" s="231"/>
      <c r="BM1013" s="54"/>
    </row>
    <row r="1014" spans="1:65">
      <c r="A1014" s="29"/>
      <c r="B1014" s="3" t="s">
        <v>86</v>
      </c>
      <c r="C1014" s="28"/>
      <c r="D1014" s="13">
        <v>0</v>
      </c>
      <c r="E1014" s="13" t="s">
        <v>647</v>
      </c>
      <c r="F1014" s="13">
        <v>0.36994341660298441</v>
      </c>
      <c r="G1014" s="13">
        <v>4.3032338446012688E-2</v>
      </c>
      <c r="H1014" s="13">
        <v>3.8138503569823672E-2</v>
      </c>
      <c r="I1014" s="13">
        <v>2.3402258633442953E-2</v>
      </c>
      <c r="J1014" s="13">
        <v>2.7709422799107299E-2</v>
      </c>
      <c r="K1014" s="13">
        <v>2.9871826131502195E-2</v>
      </c>
      <c r="L1014" s="13">
        <v>5.9372513324618209E-2</v>
      </c>
      <c r="M1014" s="13">
        <v>0.14931983985377947</v>
      </c>
      <c r="N1014" s="13">
        <v>1.9917183909278782E-2</v>
      </c>
      <c r="O1014" s="147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53"/>
    </row>
    <row r="1015" spans="1:65">
      <c r="A1015" s="29"/>
      <c r="B1015" s="3" t="s">
        <v>274</v>
      </c>
      <c r="C1015" s="28"/>
      <c r="D1015" s="13">
        <v>7.6924715988341275E-2</v>
      </c>
      <c r="E1015" s="13" t="s">
        <v>647</v>
      </c>
      <c r="F1015" s="13">
        <v>1.709556510010013E-2</v>
      </c>
      <c r="G1015" s="13">
        <v>-2.4784840521668738E-2</v>
      </c>
      <c r="H1015" s="13">
        <v>-1.2819010344020443E-2</v>
      </c>
      <c r="I1015" s="13">
        <v>0.15470261214305503</v>
      </c>
      <c r="J1015" s="13">
        <v>-2.4784840521668738E-2</v>
      </c>
      <c r="K1015" s="13">
        <v>-1.8801925432844535E-2</v>
      </c>
      <c r="L1015" s="13">
        <v>6.0161899815416087E-2</v>
      </c>
      <c r="M1015" s="13">
        <v>-6.8360952551963505E-3</v>
      </c>
      <c r="N1015" s="13">
        <v>-1.2819010344020443E-2</v>
      </c>
      <c r="O1015" s="147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3"/>
    </row>
    <row r="1016" spans="1:65">
      <c r="A1016" s="29"/>
      <c r="B1016" s="45" t="s">
        <v>275</v>
      </c>
      <c r="C1016" s="46"/>
      <c r="D1016" s="44" t="s">
        <v>276</v>
      </c>
      <c r="E1016" s="44">
        <v>117.19</v>
      </c>
      <c r="F1016" s="44">
        <v>1.21</v>
      </c>
      <c r="G1016" s="44">
        <v>0.67</v>
      </c>
      <c r="H1016" s="44">
        <v>0.13</v>
      </c>
      <c r="I1016" s="44">
        <v>7.42</v>
      </c>
      <c r="J1016" s="44">
        <v>0.67</v>
      </c>
      <c r="K1016" s="44">
        <v>0.4</v>
      </c>
      <c r="L1016" s="44">
        <v>3.16</v>
      </c>
      <c r="M1016" s="44">
        <v>0.13</v>
      </c>
      <c r="N1016" s="44">
        <v>0.13</v>
      </c>
      <c r="O1016" s="147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3"/>
    </row>
    <row r="1017" spans="1:65">
      <c r="B1017" s="30" t="s">
        <v>313</v>
      </c>
      <c r="C1017" s="20"/>
      <c r="D1017" s="20"/>
      <c r="E1017" s="20"/>
      <c r="F1017" s="20"/>
      <c r="G1017" s="20"/>
      <c r="H1017" s="20"/>
      <c r="I1017" s="20"/>
      <c r="J1017" s="20"/>
      <c r="K1017" s="20"/>
      <c r="L1017" s="20"/>
      <c r="M1017" s="20"/>
      <c r="N1017" s="20"/>
      <c r="BM1017" s="53"/>
    </row>
    <row r="1018" spans="1:65">
      <c r="BM1018" s="53"/>
    </row>
    <row r="1019" spans="1:65" ht="15">
      <c r="B1019" s="8" t="s">
        <v>603</v>
      </c>
      <c r="BM1019" s="27" t="s">
        <v>66</v>
      </c>
    </row>
    <row r="1020" spans="1:65" ht="15">
      <c r="A1020" s="24" t="s">
        <v>32</v>
      </c>
      <c r="B1020" s="18" t="s">
        <v>118</v>
      </c>
      <c r="C1020" s="15" t="s">
        <v>119</v>
      </c>
      <c r="D1020" s="16" t="s">
        <v>244</v>
      </c>
      <c r="E1020" s="17" t="s">
        <v>244</v>
      </c>
      <c r="F1020" s="17" t="s">
        <v>244</v>
      </c>
      <c r="G1020" s="17" t="s">
        <v>244</v>
      </c>
      <c r="H1020" s="17" t="s">
        <v>244</v>
      </c>
      <c r="I1020" s="17" t="s">
        <v>244</v>
      </c>
      <c r="J1020" s="17" t="s">
        <v>244</v>
      </c>
      <c r="K1020" s="17" t="s">
        <v>244</v>
      </c>
      <c r="L1020" s="17" t="s">
        <v>244</v>
      </c>
      <c r="M1020" s="17" t="s">
        <v>244</v>
      </c>
      <c r="N1020" s="17" t="s">
        <v>244</v>
      </c>
      <c r="O1020" s="17" t="s">
        <v>244</v>
      </c>
      <c r="P1020" s="147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27">
        <v>1</v>
      </c>
    </row>
    <row r="1021" spans="1:65">
      <c r="A1021" s="29"/>
      <c r="B1021" s="19" t="s">
        <v>245</v>
      </c>
      <c r="C1021" s="9" t="s">
        <v>245</v>
      </c>
      <c r="D1021" s="145" t="s">
        <v>247</v>
      </c>
      <c r="E1021" s="146" t="s">
        <v>249</v>
      </c>
      <c r="F1021" s="146" t="s">
        <v>287</v>
      </c>
      <c r="G1021" s="146" t="s">
        <v>252</v>
      </c>
      <c r="H1021" s="146" t="s">
        <v>254</v>
      </c>
      <c r="I1021" s="146" t="s">
        <v>257</v>
      </c>
      <c r="J1021" s="146" t="s">
        <v>260</v>
      </c>
      <c r="K1021" s="146" t="s">
        <v>261</v>
      </c>
      <c r="L1021" s="146" t="s">
        <v>262</v>
      </c>
      <c r="M1021" s="146" t="s">
        <v>263</v>
      </c>
      <c r="N1021" s="146" t="s">
        <v>288</v>
      </c>
      <c r="O1021" s="146" t="s">
        <v>290</v>
      </c>
      <c r="P1021" s="147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7" t="s">
        <v>3</v>
      </c>
    </row>
    <row r="1022" spans="1:65">
      <c r="A1022" s="29"/>
      <c r="B1022" s="19"/>
      <c r="C1022" s="9"/>
      <c r="D1022" s="10" t="s">
        <v>303</v>
      </c>
      <c r="E1022" s="11" t="s">
        <v>103</v>
      </c>
      <c r="F1022" s="11" t="s">
        <v>103</v>
      </c>
      <c r="G1022" s="11" t="s">
        <v>99</v>
      </c>
      <c r="H1022" s="11" t="s">
        <v>103</v>
      </c>
      <c r="I1022" s="11" t="s">
        <v>103</v>
      </c>
      <c r="J1022" s="11" t="s">
        <v>103</v>
      </c>
      <c r="K1022" s="11" t="s">
        <v>303</v>
      </c>
      <c r="L1022" s="11" t="s">
        <v>100</v>
      </c>
      <c r="M1022" s="11" t="s">
        <v>99</v>
      </c>
      <c r="N1022" s="11" t="s">
        <v>103</v>
      </c>
      <c r="O1022" s="11" t="s">
        <v>303</v>
      </c>
      <c r="P1022" s="147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7">
        <v>2</v>
      </c>
    </row>
    <row r="1023" spans="1:65">
      <c r="A1023" s="29"/>
      <c r="B1023" s="19"/>
      <c r="C1023" s="9"/>
      <c r="D1023" s="25"/>
      <c r="E1023" s="25"/>
      <c r="F1023" s="25"/>
      <c r="G1023" s="25"/>
      <c r="H1023" s="25"/>
      <c r="I1023" s="25"/>
      <c r="J1023" s="25"/>
      <c r="K1023" s="25"/>
      <c r="L1023" s="25"/>
      <c r="M1023" s="25"/>
      <c r="N1023" s="25"/>
      <c r="O1023" s="25"/>
      <c r="P1023" s="147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7">
        <v>3</v>
      </c>
    </row>
    <row r="1024" spans="1:65">
      <c r="A1024" s="29"/>
      <c r="B1024" s="18">
        <v>1</v>
      </c>
      <c r="C1024" s="14">
        <v>1</v>
      </c>
      <c r="D1024" s="21">
        <v>1.6</v>
      </c>
      <c r="E1024" s="21">
        <v>1.8</v>
      </c>
      <c r="F1024" s="141" t="s">
        <v>107</v>
      </c>
      <c r="G1024" s="21">
        <v>1.72</v>
      </c>
      <c r="H1024" s="21">
        <v>1.57</v>
      </c>
      <c r="I1024" s="141" t="s">
        <v>109</v>
      </c>
      <c r="J1024" s="21">
        <v>1.7</v>
      </c>
      <c r="K1024" s="21">
        <v>1.5</v>
      </c>
      <c r="L1024" s="141" t="s">
        <v>110</v>
      </c>
      <c r="M1024" s="21">
        <v>1.95</v>
      </c>
      <c r="N1024" s="21">
        <v>1.8340941267108748</v>
      </c>
      <c r="O1024" s="21">
        <v>1.7</v>
      </c>
      <c r="P1024" s="147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7">
        <v>1</v>
      </c>
    </row>
    <row r="1025" spans="1:65">
      <c r="A1025" s="29"/>
      <c r="B1025" s="19">
        <v>1</v>
      </c>
      <c r="C1025" s="9">
        <v>2</v>
      </c>
      <c r="D1025" s="11">
        <v>1.5</v>
      </c>
      <c r="E1025" s="11">
        <v>1.8</v>
      </c>
      <c r="F1025" s="142" t="s">
        <v>107</v>
      </c>
      <c r="G1025" s="11">
        <v>1.91</v>
      </c>
      <c r="H1025" s="11">
        <v>1.7</v>
      </c>
      <c r="I1025" s="142" t="s">
        <v>109</v>
      </c>
      <c r="J1025" s="11">
        <v>1.67</v>
      </c>
      <c r="K1025" s="11">
        <v>1.6</v>
      </c>
      <c r="L1025" s="142" t="s">
        <v>110</v>
      </c>
      <c r="M1025" s="11">
        <v>1.66</v>
      </c>
      <c r="N1025" s="11">
        <v>1.7029421937428504</v>
      </c>
      <c r="O1025" s="11">
        <v>1.9</v>
      </c>
      <c r="P1025" s="147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7" t="e">
        <v>#N/A</v>
      </c>
    </row>
    <row r="1026" spans="1:65">
      <c r="A1026" s="29"/>
      <c r="B1026" s="19">
        <v>1</v>
      </c>
      <c r="C1026" s="9">
        <v>3</v>
      </c>
      <c r="D1026" s="11">
        <v>1.4</v>
      </c>
      <c r="E1026" s="11">
        <v>1.7</v>
      </c>
      <c r="F1026" s="142" t="s">
        <v>107</v>
      </c>
      <c r="G1026" s="11">
        <v>1.6</v>
      </c>
      <c r="H1026" s="11">
        <v>1.6</v>
      </c>
      <c r="I1026" s="142" t="s">
        <v>109</v>
      </c>
      <c r="J1026" s="11">
        <v>1.71</v>
      </c>
      <c r="K1026" s="11">
        <v>1.5</v>
      </c>
      <c r="L1026" s="142" t="s">
        <v>110</v>
      </c>
      <c r="M1026" s="11">
        <v>1.69</v>
      </c>
      <c r="N1026" s="11">
        <v>1.7687104210769955</v>
      </c>
      <c r="O1026" s="11">
        <v>1.8</v>
      </c>
      <c r="P1026" s="147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7">
        <v>16</v>
      </c>
    </row>
    <row r="1027" spans="1:65">
      <c r="A1027" s="29"/>
      <c r="B1027" s="19">
        <v>1</v>
      </c>
      <c r="C1027" s="9">
        <v>4</v>
      </c>
      <c r="D1027" s="11">
        <v>1.7</v>
      </c>
      <c r="E1027" s="11">
        <v>1.8</v>
      </c>
      <c r="F1027" s="142" t="s">
        <v>107</v>
      </c>
      <c r="G1027" s="11">
        <v>1.67</v>
      </c>
      <c r="H1027" s="11">
        <v>1.81</v>
      </c>
      <c r="I1027" s="142" t="s">
        <v>109</v>
      </c>
      <c r="J1027" s="11">
        <v>1.68</v>
      </c>
      <c r="K1027" s="11">
        <v>1.6</v>
      </c>
      <c r="L1027" s="142" t="s">
        <v>110</v>
      </c>
      <c r="M1027" s="11">
        <v>1.82</v>
      </c>
      <c r="N1027" s="11">
        <v>1.7450970751597887</v>
      </c>
      <c r="O1027" s="11">
        <v>1.7</v>
      </c>
      <c r="P1027" s="147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7">
        <v>1.7050982408142366</v>
      </c>
    </row>
    <row r="1028" spans="1:65">
      <c r="A1028" s="29"/>
      <c r="B1028" s="19">
        <v>1</v>
      </c>
      <c r="C1028" s="9">
        <v>5</v>
      </c>
      <c r="D1028" s="11">
        <v>1.7</v>
      </c>
      <c r="E1028" s="11">
        <v>1.8</v>
      </c>
      <c r="F1028" s="142" t="s">
        <v>107</v>
      </c>
      <c r="G1028" s="11">
        <v>1.74</v>
      </c>
      <c r="H1028" s="11">
        <v>1.66</v>
      </c>
      <c r="I1028" s="142" t="s">
        <v>109</v>
      </c>
      <c r="J1028" s="11">
        <v>1.79</v>
      </c>
      <c r="K1028" s="11">
        <v>1.6</v>
      </c>
      <c r="L1028" s="142" t="s">
        <v>110</v>
      </c>
      <c r="M1028" s="11">
        <v>1.83</v>
      </c>
      <c r="N1028" s="11">
        <v>1.771957627251519</v>
      </c>
      <c r="O1028" s="11">
        <v>1.6</v>
      </c>
      <c r="P1028" s="147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7">
        <v>124</v>
      </c>
    </row>
    <row r="1029" spans="1:65">
      <c r="A1029" s="29"/>
      <c r="B1029" s="19">
        <v>1</v>
      </c>
      <c r="C1029" s="9">
        <v>6</v>
      </c>
      <c r="D1029" s="11">
        <v>1.5</v>
      </c>
      <c r="E1029" s="11">
        <v>1.8</v>
      </c>
      <c r="F1029" s="142" t="s">
        <v>107</v>
      </c>
      <c r="G1029" s="11">
        <v>1.72</v>
      </c>
      <c r="H1029" s="11">
        <v>1.47</v>
      </c>
      <c r="I1029" s="142" t="s">
        <v>109</v>
      </c>
      <c r="J1029" s="11">
        <v>1.66</v>
      </c>
      <c r="K1029" s="11">
        <v>1.5</v>
      </c>
      <c r="L1029" s="142" t="s">
        <v>110</v>
      </c>
      <c r="M1029" s="11">
        <v>1.86</v>
      </c>
      <c r="N1029" s="11">
        <v>1.8625035600267432</v>
      </c>
      <c r="O1029" s="11">
        <v>2.1</v>
      </c>
      <c r="P1029" s="147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53"/>
    </row>
    <row r="1030" spans="1:65">
      <c r="A1030" s="29"/>
      <c r="B1030" s="20" t="s">
        <v>271</v>
      </c>
      <c r="C1030" s="12"/>
      <c r="D1030" s="22">
        <v>1.5666666666666667</v>
      </c>
      <c r="E1030" s="22">
        <v>1.7833333333333334</v>
      </c>
      <c r="F1030" s="22" t="s">
        <v>647</v>
      </c>
      <c r="G1030" s="22">
        <v>1.7266666666666668</v>
      </c>
      <c r="H1030" s="22">
        <v>1.635</v>
      </c>
      <c r="I1030" s="22" t="s">
        <v>647</v>
      </c>
      <c r="J1030" s="22">
        <v>1.7016666666666669</v>
      </c>
      <c r="K1030" s="22">
        <v>1.5499999999999998</v>
      </c>
      <c r="L1030" s="22" t="s">
        <v>647</v>
      </c>
      <c r="M1030" s="22">
        <v>1.8016666666666665</v>
      </c>
      <c r="N1030" s="22">
        <v>1.7808841673281286</v>
      </c>
      <c r="O1030" s="22">
        <v>1.7999999999999998</v>
      </c>
      <c r="P1030" s="147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53"/>
    </row>
    <row r="1031" spans="1:65">
      <c r="A1031" s="29"/>
      <c r="B1031" s="3" t="s">
        <v>272</v>
      </c>
      <c r="C1031" s="28"/>
      <c r="D1031" s="11">
        <v>1.55</v>
      </c>
      <c r="E1031" s="11">
        <v>1.8</v>
      </c>
      <c r="F1031" s="11" t="s">
        <v>647</v>
      </c>
      <c r="G1031" s="11">
        <v>1.72</v>
      </c>
      <c r="H1031" s="11">
        <v>1.63</v>
      </c>
      <c r="I1031" s="11" t="s">
        <v>647</v>
      </c>
      <c r="J1031" s="11">
        <v>1.69</v>
      </c>
      <c r="K1031" s="11">
        <v>1.55</v>
      </c>
      <c r="L1031" s="11" t="s">
        <v>647</v>
      </c>
      <c r="M1031" s="11">
        <v>1.8250000000000002</v>
      </c>
      <c r="N1031" s="11">
        <v>1.7703340241642573</v>
      </c>
      <c r="O1031" s="11">
        <v>1.75</v>
      </c>
      <c r="P1031" s="147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53"/>
    </row>
    <row r="1032" spans="1:65">
      <c r="A1032" s="29"/>
      <c r="B1032" s="3" t="s">
        <v>273</v>
      </c>
      <c r="C1032" s="28"/>
      <c r="D1032" s="23">
        <v>0.12110601416389968</v>
      </c>
      <c r="E1032" s="23">
        <v>4.0824829046386339E-2</v>
      </c>
      <c r="F1032" s="23" t="s">
        <v>647</v>
      </c>
      <c r="G1032" s="23">
        <v>0.10308572484426086</v>
      </c>
      <c r="H1032" s="23">
        <v>0.11674759098157014</v>
      </c>
      <c r="I1032" s="23" t="s">
        <v>647</v>
      </c>
      <c r="J1032" s="23">
        <v>4.7081489639418495E-2</v>
      </c>
      <c r="K1032" s="23">
        <v>5.4772255750516662E-2</v>
      </c>
      <c r="L1032" s="23" t="s">
        <v>647</v>
      </c>
      <c r="M1032" s="23">
        <v>0.10870449239413554</v>
      </c>
      <c r="N1032" s="23">
        <v>5.8440697240474328E-2</v>
      </c>
      <c r="O1032" s="23">
        <v>0.1788854381999832</v>
      </c>
      <c r="P1032" s="230"/>
      <c r="Q1032" s="231"/>
      <c r="R1032" s="231"/>
      <c r="S1032" s="231"/>
      <c r="T1032" s="231"/>
      <c r="U1032" s="231"/>
      <c r="V1032" s="231"/>
      <c r="W1032" s="231"/>
      <c r="X1032" s="231"/>
      <c r="Y1032" s="231"/>
      <c r="Z1032" s="231"/>
      <c r="AA1032" s="231"/>
      <c r="AB1032" s="231"/>
      <c r="AC1032" s="231"/>
      <c r="AD1032" s="231"/>
      <c r="AE1032" s="231"/>
      <c r="AF1032" s="231"/>
      <c r="AG1032" s="231"/>
      <c r="AH1032" s="231"/>
      <c r="AI1032" s="231"/>
      <c r="AJ1032" s="231"/>
      <c r="AK1032" s="231"/>
      <c r="AL1032" s="231"/>
      <c r="AM1032" s="231"/>
      <c r="AN1032" s="231"/>
      <c r="AO1032" s="231"/>
      <c r="AP1032" s="231"/>
      <c r="AQ1032" s="231"/>
      <c r="AR1032" s="231"/>
      <c r="AS1032" s="231"/>
      <c r="AT1032" s="231"/>
      <c r="AU1032" s="231"/>
      <c r="AV1032" s="231"/>
      <c r="AW1032" s="231"/>
      <c r="AX1032" s="231"/>
      <c r="AY1032" s="231"/>
      <c r="AZ1032" s="231"/>
      <c r="BA1032" s="231"/>
      <c r="BB1032" s="231"/>
      <c r="BC1032" s="231"/>
      <c r="BD1032" s="231"/>
      <c r="BE1032" s="231"/>
      <c r="BF1032" s="231"/>
      <c r="BG1032" s="231"/>
      <c r="BH1032" s="231"/>
      <c r="BI1032" s="231"/>
      <c r="BJ1032" s="231"/>
      <c r="BK1032" s="231"/>
      <c r="BL1032" s="231"/>
      <c r="BM1032" s="54"/>
    </row>
    <row r="1033" spans="1:65">
      <c r="A1033" s="29"/>
      <c r="B1033" s="3" t="s">
        <v>86</v>
      </c>
      <c r="C1033" s="28"/>
      <c r="D1033" s="13">
        <v>7.7301711168446613E-2</v>
      </c>
      <c r="E1033" s="13">
        <v>2.2892427502646542E-2</v>
      </c>
      <c r="F1033" s="13" t="s">
        <v>647</v>
      </c>
      <c r="G1033" s="13">
        <v>5.9702157245710916E-2</v>
      </c>
      <c r="H1033" s="13">
        <v>7.1405254422978681E-2</v>
      </c>
      <c r="I1033" s="13" t="s">
        <v>647</v>
      </c>
      <c r="J1033" s="13">
        <v>2.7667868544222422E-2</v>
      </c>
      <c r="K1033" s="13">
        <v>3.5336939193881721E-2</v>
      </c>
      <c r="L1033" s="13" t="s">
        <v>647</v>
      </c>
      <c r="M1033" s="13">
        <v>6.0335518442628432E-2</v>
      </c>
      <c r="N1033" s="13">
        <v>3.2815552135630061E-2</v>
      </c>
      <c r="O1033" s="13">
        <v>9.938079899999068E-2</v>
      </c>
      <c r="P1033" s="147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53"/>
    </row>
    <row r="1034" spans="1:65">
      <c r="A1034" s="29"/>
      <c r="B1034" s="3" t="s">
        <v>274</v>
      </c>
      <c r="C1034" s="28"/>
      <c r="D1034" s="13">
        <v>-8.118686116376761E-2</v>
      </c>
      <c r="E1034" s="13">
        <v>4.588304101571139E-2</v>
      </c>
      <c r="F1034" s="13" t="s">
        <v>647</v>
      </c>
      <c r="G1034" s="13">
        <v>1.2649374291847648E-2</v>
      </c>
      <c r="H1034" s="13">
        <v>-4.111096893793198E-2</v>
      </c>
      <c r="I1034" s="13" t="s">
        <v>647</v>
      </c>
      <c r="J1034" s="13">
        <v>-2.0125374980921595E-3</v>
      </c>
      <c r="K1034" s="13">
        <v>-9.0961469023727703E-2</v>
      </c>
      <c r="L1034" s="13" t="s">
        <v>647</v>
      </c>
      <c r="M1034" s="13">
        <v>5.6635109661667071E-2</v>
      </c>
      <c r="N1034" s="13">
        <v>4.444666277862197E-2</v>
      </c>
      <c r="O1034" s="13">
        <v>5.565764887567104E-2</v>
      </c>
      <c r="P1034" s="147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3"/>
    </row>
    <row r="1035" spans="1:65">
      <c r="A1035" s="29"/>
      <c r="B1035" s="45" t="s">
        <v>275</v>
      </c>
      <c r="C1035" s="46"/>
      <c r="D1035" s="44">
        <v>1.48</v>
      </c>
      <c r="E1035" s="44">
        <v>0.23</v>
      </c>
      <c r="F1035" s="44">
        <v>183.46</v>
      </c>
      <c r="G1035" s="44">
        <v>0.21</v>
      </c>
      <c r="H1035" s="44">
        <v>0.94</v>
      </c>
      <c r="I1035" s="44">
        <v>5.95</v>
      </c>
      <c r="J1035" s="44">
        <v>0.41</v>
      </c>
      <c r="K1035" s="44">
        <v>1.61</v>
      </c>
      <c r="L1035" s="44">
        <v>5.89</v>
      </c>
      <c r="M1035" s="44">
        <v>0.38</v>
      </c>
      <c r="N1035" s="44">
        <v>0.21</v>
      </c>
      <c r="O1035" s="44">
        <v>0.36</v>
      </c>
      <c r="P1035" s="147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3"/>
    </row>
    <row r="1036" spans="1:65">
      <c r="B1036" s="30"/>
      <c r="C1036" s="20"/>
      <c r="D1036" s="20"/>
      <c r="E1036" s="20"/>
      <c r="F1036" s="20"/>
      <c r="G1036" s="20"/>
      <c r="H1036" s="20"/>
      <c r="I1036" s="20"/>
      <c r="J1036" s="20"/>
      <c r="K1036" s="20"/>
      <c r="L1036" s="20"/>
      <c r="M1036" s="20"/>
      <c r="N1036" s="20"/>
      <c r="O1036" s="20"/>
      <c r="BM1036" s="53"/>
    </row>
    <row r="1037" spans="1:65" ht="15">
      <c r="B1037" s="8" t="s">
        <v>604</v>
      </c>
      <c r="BM1037" s="27" t="s">
        <v>66</v>
      </c>
    </row>
    <row r="1038" spans="1:65" ht="15">
      <c r="A1038" s="24" t="s">
        <v>65</v>
      </c>
      <c r="B1038" s="18" t="s">
        <v>118</v>
      </c>
      <c r="C1038" s="15" t="s">
        <v>119</v>
      </c>
      <c r="D1038" s="16" t="s">
        <v>244</v>
      </c>
      <c r="E1038" s="17" t="s">
        <v>244</v>
      </c>
      <c r="F1038" s="17" t="s">
        <v>244</v>
      </c>
      <c r="G1038" s="17" t="s">
        <v>244</v>
      </c>
      <c r="H1038" s="17" t="s">
        <v>244</v>
      </c>
      <c r="I1038" s="17" t="s">
        <v>244</v>
      </c>
      <c r="J1038" s="17" t="s">
        <v>244</v>
      </c>
      <c r="K1038" s="17" t="s">
        <v>244</v>
      </c>
      <c r="L1038" s="17" t="s">
        <v>244</v>
      </c>
      <c r="M1038" s="17" t="s">
        <v>244</v>
      </c>
      <c r="N1038" s="17" t="s">
        <v>244</v>
      </c>
      <c r="O1038" s="17" t="s">
        <v>244</v>
      </c>
      <c r="P1038" s="17" t="s">
        <v>244</v>
      </c>
      <c r="Q1038" s="17" t="s">
        <v>244</v>
      </c>
      <c r="R1038" s="147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27">
        <v>1</v>
      </c>
    </row>
    <row r="1039" spans="1:65">
      <c r="A1039" s="29"/>
      <c r="B1039" s="19" t="s">
        <v>245</v>
      </c>
      <c r="C1039" s="9" t="s">
        <v>245</v>
      </c>
      <c r="D1039" s="145" t="s">
        <v>247</v>
      </c>
      <c r="E1039" s="146" t="s">
        <v>249</v>
      </c>
      <c r="F1039" s="146" t="s">
        <v>287</v>
      </c>
      <c r="G1039" s="146" t="s">
        <v>251</v>
      </c>
      <c r="H1039" s="146" t="s">
        <v>252</v>
      </c>
      <c r="I1039" s="146" t="s">
        <v>254</v>
      </c>
      <c r="J1039" s="146" t="s">
        <v>257</v>
      </c>
      <c r="K1039" s="146" t="s">
        <v>260</v>
      </c>
      <c r="L1039" s="146" t="s">
        <v>261</v>
      </c>
      <c r="M1039" s="146" t="s">
        <v>262</v>
      </c>
      <c r="N1039" s="146" t="s">
        <v>263</v>
      </c>
      <c r="O1039" s="146" t="s">
        <v>288</v>
      </c>
      <c r="P1039" s="146" t="s">
        <v>290</v>
      </c>
      <c r="Q1039" s="146" t="s">
        <v>264</v>
      </c>
      <c r="R1039" s="147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27" t="s">
        <v>3</v>
      </c>
    </row>
    <row r="1040" spans="1:65">
      <c r="A1040" s="29"/>
      <c r="B1040" s="19"/>
      <c r="C1040" s="9"/>
      <c r="D1040" s="10" t="s">
        <v>303</v>
      </c>
      <c r="E1040" s="11" t="s">
        <v>104</v>
      </c>
      <c r="F1040" s="11" t="s">
        <v>103</v>
      </c>
      <c r="G1040" s="11" t="s">
        <v>104</v>
      </c>
      <c r="H1040" s="11" t="s">
        <v>103</v>
      </c>
      <c r="I1040" s="11" t="s">
        <v>103</v>
      </c>
      <c r="J1040" s="11" t="s">
        <v>104</v>
      </c>
      <c r="K1040" s="11" t="s">
        <v>104</v>
      </c>
      <c r="L1040" s="11" t="s">
        <v>303</v>
      </c>
      <c r="M1040" s="11" t="s">
        <v>100</v>
      </c>
      <c r="N1040" s="11" t="s">
        <v>99</v>
      </c>
      <c r="O1040" s="11" t="s">
        <v>104</v>
      </c>
      <c r="P1040" s="11" t="s">
        <v>303</v>
      </c>
      <c r="Q1040" s="11" t="s">
        <v>104</v>
      </c>
      <c r="R1040" s="147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7">
        <v>0</v>
      </c>
    </row>
    <row r="1041" spans="1:65">
      <c r="A1041" s="29"/>
      <c r="B1041" s="19"/>
      <c r="C1041" s="9"/>
      <c r="D1041" s="25"/>
      <c r="E1041" s="25"/>
      <c r="F1041" s="25"/>
      <c r="G1041" s="25"/>
      <c r="H1041" s="25"/>
      <c r="I1041" s="25"/>
      <c r="J1041" s="25"/>
      <c r="K1041" s="25"/>
      <c r="L1041" s="25"/>
      <c r="M1041" s="25"/>
      <c r="N1041" s="25"/>
      <c r="O1041" s="25"/>
      <c r="P1041" s="25"/>
      <c r="Q1041" s="25"/>
      <c r="R1041" s="147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7">
        <v>0</v>
      </c>
    </row>
    <row r="1042" spans="1:65">
      <c r="A1042" s="29"/>
      <c r="B1042" s="18">
        <v>1</v>
      </c>
      <c r="C1042" s="14">
        <v>1</v>
      </c>
      <c r="D1042" s="221">
        <v>240</v>
      </c>
      <c r="E1042" s="221">
        <v>246.00000000000003</v>
      </c>
      <c r="F1042" s="221">
        <v>233</v>
      </c>
      <c r="G1042" s="221">
        <v>227.92699999999999</v>
      </c>
      <c r="H1042" s="221">
        <v>235</v>
      </c>
      <c r="I1042" s="221">
        <v>221</v>
      </c>
      <c r="J1042" s="221">
        <v>250</v>
      </c>
      <c r="K1042" s="221">
        <v>245</v>
      </c>
      <c r="L1042" s="221">
        <v>233</v>
      </c>
      <c r="M1042" s="221">
        <v>240.50071180802783</v>
      </c>
      <c r="N1042" s="221">
        <v>248</v>
      </c>
      <c r="O1042" s="221">
        <v>225.26477606389076</v>
      </c>
      <c r="P1042" s="221">
        <v>236</v>
      </c>
      <c r="Q1042" s="221">
        <v>258</v>
      </c>
      <c r="R1042" s="222"/>
      <c r="S1042" s="223"/>
      <c r="T1042" s="223"/>
      <c r="U1042" s="223"/>
      <c r="V1042" s="223"/>
      <c r="W1042" s="223"/>
      <c r="X1042" s="223"/>
      <c r="Y1042" s="223"/>
      <c r="Z1042" s="223"/>
      <c r="AA1042" s="223"/>
      <c r="AB1042" s="223"/>
      <c r="AC1042" s="223"/>
      <c r="AD1042" s="223"/>
      <c r="AE1042" s="223"/>
      <c r="AF1042" s="223"/>
      <c r="AG1042" s="223"/>
      <c r="AH1042" s="223"/>
      <c r="AI1042" s="223"/>
      <c r="AJ1042" s="223"/>
      <c r="AK1042" s="223"/>
      <c r="AL1042" s="223"/>
      <c r="AM1042" s="223"/>
      <c r="AN1042" s="223"/>
      <c r="AO1042" s="223"/>
      <c r="AP1042" s="223"/>
      <c r="AQ1042" s="223"/>
      <c r="AR1042" s="223"/>
      <c r="AS1042" s="223"/>
      <c r="AT1042" s="223"/>
      <c r="AU1042" s="223"/>
      <c r="AV1042" s="223"/>
      <c r="AW1042" s="223"/>
      <c r="AX1042" s="223"/>
      <c r="AY1042" s="223"/>
      <c r="AZ1042" s="223"/>
      <c r="BA1042" s="223"/>
      <c r="BB1042" s="223"/>
      <c r="BC1042" s="223"/>
      <c r="BD1042" s="223"/>
      <c r="BE1042" s="223"/>
      <c r="BF1042" s="223"/>
      <c r="BG1042" s="223"/>
      <c r="BH1042" s="223"/>
      <c r="BI1042" s="223"/>
      <c r="BJ1042" s="223"/>
      <c r="BK1042" s="223"/>
      <c r="BL1042" s="223"/>
      <c r="BM1042" s="224">
        <v>1</v>
      </c>
    </row>
    <row r="1043" spans="1:65">
      <c r="A1043" s="29"/>
      <c r="B1043" s="19">
        <v>1</v>
      </c>
      <c r="C1043" s="9">
        <v>2</v>
      </c>
      <c r="D1043" s="225">
        <v>236</v>
      </c>
      <c r="E1043" s="225">
        <v>252</v>
      </c>
      <c r="F1043" s="225">
        <v>232</v>
      </c>
      <c r="G1043" s="225">
        <v>231.37400000000002</v>
      </c>
      <c r="H1043" s="225">
        <v>236</v>
      </c>
      <c r="I1043" s="225">
        <v>226</v>
      </c>
      <c r="J1043" s="225">
        <v>250.99999999999997</v>
      </c>
      <c r="K1043" s="225">
        <v>246.00000000000003</v>
      </c>
      <c r="L1043" s="225">
        <v>232</v>
      </c>
      <c r="M1043" s="225">
        <v>239.75570912556839</v>
      </c>
      <c r="N1043" s="225">
        <v>247</v>
      </c>
      <c r="O1043" s="225">
        <v>226.03354403498375</v>
      </c>
      <c r="P1043" s="225">
        <v>243</v>
      </c>
      <c r="Q1043" s="225">
        <v>260</v>
      </c>
      <c r="R1043" s="222"/>
      <c r="S1043" s="223"/>
      <c r="T1043" s="223"/>
      <c r="U1043" s="223"/>
      <c r="V1043" s="223"/>
      <c r="W1043" s="223"/>
      <c r="X1043" s="223"/>
      <c r="Y1043" s="223"/>
      <c r="Z1043" s="223"/>
      <c r="AA1043" s="223"/>
      <c r="AB1043" s="223"/>
      <c r="AC1043" s="223"/>
      <c r="AD1043" s="223"/>
      <c r="AE1043" s="223"/>
      <c r="AF1043" s="223"/>
      <c r="AG1043" s="223"/>
      <c r="AH1043" s="223"/>
      <c r="AI1043" s="223"/>
      <c r="AJ1043" s="223"/>
      <c r="AK1043" s="223"/>
      <c r="AL1043" s="223"/>
      <c r="AM1043" s="223"/>
      <c r="AN1043" s="223"/>
      <c r="AO1043" s="223"/>
      <c r="AP1043" s="223"/>
      <c r="AQ1043" s="223"/>
      <c r="AR1043" s="223"/>
      <c r="AS1043" s="223"/>
      <c r="AT1043" s="223"/>
      <c r="AU1043" s="223"/>
      <c r="AV1043" s="223"/>
      <c r="AW1043" s="223"/>
      <c r="AX1043" s="223"/>
      <c r="AY1043" s="223"/>
      <c r="AZ1043" s="223"/>
      <c r="BA1043" s="223"/>
      <c r="BB1043" s="223"/>
      <c r="BC1043" s="223"/>
      <c r="BD1043" s="223"/>
      <c r="BE1043" s="223"/>
      <c r="BF1043" s="223"/>
      <c r="BG1043" s="223"/>
      <c r="BH1043" s="223"/>
      <c r="BI1043" s="223"/>
      <c r="BJ1043" s="223"/>
      <c r="BK1043" s="223"/>
      <c r="BL1043" s="223"/>
      <c r="BM1043" s="224" t="e">
        <v>#N/A</v>
      </c>
    </row>
    <row r="1044" spans="1:65">
      <c r="A1044" s="29"/>
      <c r="B1044" s="19">
        <v>1</v>
      </c>
      <c r="C1044" s="9">
        <v>3</v>
      </c>
      <c r="D1044" s="225">
        <v>227</v>
      </c>
      <c r="E1044" s="225">
        <v>253.00000000000003</v>
      </c>
      <c r="F1044" s="225">
        <v>234</v>
      </c>
      <c r="G1044" s="225">
        <v>231.76100000000002</v>
      </c>
      <c r="H1044" s="225">
        <v>233</v>
      </c>
      <c r="I1044" s="225">
        <v>219</v>
      </c>
      <c r="J1044" s="225">
        <v>248</v>
      </c>
      <c r="K1044" s="225">
        <v>243</v>
      </c>
      <c r="L1044" s="225">
        <v>232</v>
      </c>
      <c r="M1044" s="225">
        <v>241.76452025639361</v>
      </c>
      <c r="N1044" s="225">
        <v>240</v>
      </c>
      <c r="O1044" s="225">
        <v>215.01794970958275</v>
      </c>
      <c r="P1044" s="225">
        <v>246.00000000000003</v>
      </c>
      <c r="Q1044" s="225">
        <v>248.99999999999997</v>
      </c>
      <c r="R1044" s="222"/>
      <c r="S1044" s="223"/>
      <c r="T1044" s="223"/>
      <c r="U1044" s="223"/>
      <c r="V1044" s="223"/>
      <c r="W1044" s="223"/>
      <c r="X1044" s="223"/>
      <c r="Y1044" s="223"/>
      <c r="Z1044" s="223"/>
      <c r="AA1044" s="223"/>
      <c r="AB1044" s="223"/>
      <c r="AC1044" s="223"/>
      <c r="AD1044" s="223"/>
      <c r="AE1044" s="223"/>
      <c r="AF1044" s="223"/>
      <c r="AG1044" s="223"/>
      <c r="AH1044" s="223"/>
      <c r="AI1044" s="223"/>
      <c r="AJ1044" s="223"/>
      <c r="AK1044" s="223"/>
      <c r="AL1044" s="223"/>
      <c r="AM1044" s="223"/>
      <c r="AN1044" s="223"/>
      <c r="AO1044" s="223"/>
      <c r="AP1044" s="223"/>
      <c r="AQ1044" s="223"/>
      <c r="AR1044" s="223"/>
      <c r="AS1044" s="223"/>
      <c r="AT1044" s="223"/>
      <c r="AU1044" s="223"/>
      <c r="AV1044" s="223"/>
      <c r="AW1044" s="223"/>
      <c r="AX1044" s="223"/>
      <c r="AY1044" s="223"/>
      <c r="AZ1044" s="223"/>
      <c r="BA1044" s="223"/>
      <c r="BB1044" s="223"/>
      <c r="BC1044" s="223"/>
      <c r="BD1044" s="223"/>
      <c r="BE1044" s="223"/>
      <c r="BF1044" s="223"/>
      <c r="BG1044" s="223"/>
      <c r="BH1044" s="223"/>
      <c r="BI1044" s="223"/>
      <c r="BJ1044" s="223"/>
      <c r="BK1044" s="223"/>
      <c r="BL1044" s="223"/>
      <c r="BM1044" s="224">
        <v>16</v>
      </c>
    </row>
    <row r="1045" spans="1:65">
      <c r="A1045" s="29"/>
      <c r="B1045" s="19">
        <v>1</v>
      </c>
      <c r="C1045" s="9">
        <v>4</v>
      </c>
      <c r="D1045" s="225">
        <v>238</v>
      </c>
      <c r="E1045" s="225">
        <v>248.99999999999997</v>
      </c>
      <c r="F1045" s="225">
        <v>232</v>
      </c>
      <c r="G1045" s="225">
        <v>232.83200000000002</v>
      </c>
      <c r="H1045" s="225">
        <v>248.99999999999997</v>
      </c>
      <c r="I1045" s="225">
        <v>213</v>
      </c>
      <c r="J1045" s="225">
        <v>247</v>
      </c>
      <c r="K1045" s="225">
        <v>245</v>
      </c>
      <c r="L1045" s="225">
        <v>232</v>
      </c>
      <c r="M1045" s="225">
        <v>234.69624061890056</v>
      </c>
      <c r="N1045" s="225">
        <v>241</v>
      </c>
      <c r="O1045" s="225">
        <v>230.97263952172077</v>
      </c>
      <c r="P1045" s="225">
        <v>239</v>
      </c>
      <c r="Q1045" s="225">
        <v>247</v>
      </c>
      <c r="R1045" s="222"/>
      <c r="S1045" s="223"/>
      <c r="T1045" s="223"/>
      <c r="U1045" s="223"/>
      <c r="V1045" s="223"/>
      <c r="W1045" s="223"/>
      <c r="X1045" s="223"/>
      <c r="Y1045" s="223"/>
      <c r="Z1045" s="223"/>
      <c r="AA1045" s="223"/>
      <c r="AB1045" s="223"/>
      <c r="AC1045" s="223"/>
      <c r="AD1045" s="223"/>
      <c r="AE1045" s="223"/>
      <c r="AF1045" s="223"/>
      <c r="AG1045" s="223"/>
      <c r="AH1045" s="223"/>
      <c r="AI1045" s="223"/>
      <c r="AJ1045" s="223"/>
      <c r="AK1045" s="223"/>
      <c r="AL1045" s="223"/>
      <c r="AM1045" s="223"/>
      <c r="AN1045" s="223"/>
      <c r="AO1045" s="223"/>
      <c r="AP1045" s="223"/>
      <c r="AQ1045" s="223"/>
      <c r="AR1045" s="223"/>
      <c r="AS1045" s="223"/>
      <c r="AT1045" s="223"/>
      <c r="AU1045" s="223"/>
      <c r="AV1045" s="223"/>
      <c r="AW1045" s="223"/>
      <c r="AX1045" s="223"/>
      <c r="AY1045" s="223"/>
      <c r="AZ1045" s="223"/>
      <c r="BA1045" s="223"/>
      <c r="BB1045" s="223"/>
      <c r="BC1045" s="223"/>
      <c r="BD1045" s="223"/>
      <c r="BE1045" s="223"/>
      <c r="BF1045" s="223"/>
      <c r="BG1045" s="223"/>
      <c r="BH1045" s="223"/>
      <c r="BI1045" s="223"/>
      <c r="BJ1045" s="223"/>
      <c r="BK1045" s="223"/>
      <c r="BL1045" s="223"/>
      <c r="BM1045" s="224">
        <v>237.96986438674276</v>
      </c>
    </row>
    <row r="1046" spans="1:65">
      <c r="A1046" s="29"/>
      <c r="B1046" s="19">
        <v>1</v>
      </c>
      <c r="C1046" s="9">
        <v>5</v>
      </c>
      <c r="D1046" s="225">
        <v>226</v>
      </c>
      <c r="E1046" s="225">
        <v>250.99999999999997</v>
      </c>
      <c r="F1046" s="225">
        <v>233</v>
      </c>
      <c r="G1046" s="225">
        <v>232.76900000000003</v>
      </c>
      <c r="H1046" s="225">
        <v>248.99999999999997</v>
      </c>
      <c r="I1046" s="225">
        <v>215</v>
      </c>
      <c r="J1046" s="225">
        <v>248.99999999999997</v>
      </c>
      <c r="K1046" s="225">
        <v>248</v>
      </c>
      <c r="L1046" s="225">
        <v>234</v>
      </c>
      <c r="M1046" s="225">
        <v>241.13737042187753</v>
      </c>
      <c r="N1046" s="225">
        <v>248</v>
      </c>
      <c r="O1046" s="225">
        <v>212.36396351717275</v>
      </c>
      <c r="P1046" s="225">
        <v>239</v>
      </c>
      <c r="Q1046" s="225">
        <v>258</v>
      </c>
      <c r="R1046" s="222"/>
      <c r="S1046" s="223"/>
      <c r="T1046" s="223"/>
      <c r="U1046" s="223"/>
      <c r="V1046" s="223"/>
      <c r="W1046" s="223"/>
      <c r="X1046" s="223"/>
      <c r="Y1046" s="223"/>
      <c r="Z1046" s="223"/>
      <c r="AA1046" s="223"/>
      <c r="AB1046" s="223"/>
      <c r="AC1046" s="223"/>
      <c r="AD1046" s="223"/>
      <c r="AE1046" s="223"/>
      <c r="AF1046" s="223"/>
      <c r="AG1046" s="223"/>
      <c r="AH1046" s="223"/>
      <c r="AI1046" s="223"/>
      <c r="AJ1046" s="223"/>
      <c r="AK1046" s="223"/>
      <c r="AL1046" s="223"/>
      <c r="AM1046" s="223"/>
      <c r="AN1046" s="223"/>
      <c r="AO1046" s="223"/>
      <c r="AP1046" s="223"/>
      <c r="AQ1046" s="223"/>
      <c r="AR1046" s="223"/>
      <c r="AS1046" s="223"/>
      <c r="AT1046" s="223"/>
      <c r="AU1046" s="223"/>
      <c r="AV1046" s="223"/>
      <c r="AW1046" s="223"/>
      <c r="AX1046" s="223"/>
      <c r="AY1046" s="223"/>
      <c r="AZ1046" s="223"/>
      <c r="BA1046" s="223"/>
      <c r="BB1046" s="223"/>
      <c r="BC1046" s="223"/>
      <c r="BD1046" s="223"/>
      <c r="BE1046" s="223"/>
      <c r="BF1046" s="223"/>
      <c r="BG1046" s="223"/>
      <c r="BH1046" s="223"/>
      <c r="BI1046" s="223"/>
      <c r="BJ1046" s="223"/>
      <c r="BK1046" s="223"/>
      <c r="BL1046" s="223"/>
      <c r="BM1046" s="224">
        <v>125</v>
      </c>
    </row>
    <row r="1047" spans="1:65">
      <c r="A1047" s="29"/>
      <c r="B1047" s="19">
        <v>1</v>
      </c>
      <c r="C1047" s="9">
        <v>6</v>
      </c>
      <c r="D1047" s="225">
        <v>226</v>
      </c>
      <c r="E1047" s="225">
        <v>242</v>
      </c>
      <c r="F1047" s="225">
        <v>233</v>
      </c>
      <c r="G1047" s="225">
        <v>226.78399999999999</v>
      </c>
      <c r="H1047" s="225">
        <v>234</v>
      </c>
      <c r="I1047" s="225">
        <v>219</v>
      </c>
      <c r="J1047" s="225">
        <v>245</v>
      </c>
      <c r="K1047" s="225">
        <v>245</v>
      </c>
      <c r="L1047" s="225">
        <v>231</v>
      </c>
      <c r="M1047" s="225">
        <v>237.20790149951659</v>
      </c>
      <c r="N1047" s="225">
        <v>247</v>
      </c>
      <c r="O1047" s="225">
        <v>234.30628190875376</v>
      </c>
      <c r="P1047" s="225">
        <v>243</v>
      </c>
      <c r="Q1047" s="225">
        <v>250</v>
      </c>
      <c r="R1047" s="222"/>
      <c r="S1047" s="223"/>
      <c r="T1047" s="223"/>
      <c r="U1047" s="223"/>
      <c r="V1047" s="223"/>
      <c r="W1047" s="223"/>
      <c r="X1047" s="223"/>
      <c r="Y1047" s="223"/>
      <c r="Z1047" s="223"/>
      <c r="AA1047" s="223"/>
      <c r="AB1047" s="223"/>
      <c r="AC1047" s="223"/>
      <c r="AD1047" s="223"/>
      <c r="AE1047" s="223"/>
      <c r="AF1047" s="223"/>
      <c r="AG1047" s="223"/>
      <c r="AH1047" s="223"/>
      <c r="AI1047" s="223"/>
      <c r="AJ1047" s="223"/>
      <c r="AK1047" s="223"/>
      <c r="AL1047" s="223"/>
      <c r="AM1047" s="223"/>
      <c r="AN1047" s="223"/>
      <c r="AO1047" s="223"/>
      <c r="AP1047" s="223"/>
      <c r="AQ1047" s="223"/>
      <c r="AR1047" s="223"/>
      <c r="AS1047" s="223"/>
      <c r="AT1047" s="223"/>
      <c r="AU1047" s="223"/>
      <c r="AV1047" s="223"/>
      <c r="AW1047" s="223"/>
      <c r="AX1047" s="223"/>
      <c r="AY1047" s="223"/>
      <c r="AZ1047" s="223"/>
      <c r="BA1047" s="223"/>
      <c r="BB1047" s="223"/>
      <c r="BC1047" s="223"/>
      <c r="BD1047" s="223"/>
      <c r="BE1047" s="223"/>
      <c r="BF1047" s="223"/>
      <c r="BG1047" s="223"/>
      <c r="BH1047" s="223"/>
      <c r="BI1047" s="223"/>
      <c r="BJ1047" s="223"/>
      <c r="BK1047" s="223"/>
      <c r="BL1047" s="223"/>
      <c r="BM1047" s="226"/>
    </row>
    <row r="1048" spans="1:65">
      <c r="A1048" s="29"/>
      <c r="B1048" s="20" t="s">
        <v>271</v>
      </c>
      <c r="C1048" s="12"/>
      <c r="D1048" s="227">
        <v>232.16666666666666</v>
      </c>
      <c r="E1048" s="227">
        <v>248.83333333333334</v>
      </c>
      <c r="F1048" s="227">
        <v>232.83333333333334</v>
      </c>
      <c r="G1048" s="227">
        <v>230.57450000000003</v>
      </c>
      <c r="H1048" s="227">
        <v>239.33333333333334</v>
      </c>
      <c r="I1048" s="227">
        <v>218.83333333333334</v>
      </c>
      <c r="J1048" s="227">
        <v>248.33333333333334</v>
      </c>
      <c r="K1048" s="227">
        <v>245.33333333333334</v>
      </c>
      <c r="L1048" s="227">
        <v>232.33333333333334</v>
      </c>
      <c r="M1048" s="227">
        <v>239.17707562171407</v>
      </c>
      <c r="N1048" s="227">
        <v>245.16666666666666</v>
      </c>
      <c r="O1048" s="227">
        <v>223.99319245935078</v>
      </c>
      <c r="P1048" s="227">
        <v>241</v>
      </c>
      <c r="Q1048" s="227">
        <v>253.66666666666666</v>
      </c>
      <c r="R1048" s="222"/>
      <c r="S1048" s="223"/>
      <c r="T1048" s="223"/>
      <c r="U1048" s="223"/>
      <c r="V1048" s="223"/>
      <c r="W1048" s="223"/>
      <c r="X1048" s="223"/>
      <c r="Y1048" s="223"/>
      <c r="Z1048" s="223"/>
      <c r="AA1048" s="223"/>
      <c r="AB1048" s="223"/>
      <c r="AC1048" s="223"/>
      <c r="AD1048" s="223"/>
      <c r="AE1048" s="223"/>
      <c r="AF1048" s="223"/>
      <c r="AG1048" s="223"/>
      <c r="AH1048" s="223"/>
      <c r="AI1048" s="223"/>
      <c r="AJ1048" s="223"/>
      <c r="AK1048" s="223"/>
      <c r="AL1048" s="223"/>
      <c r="AM1048" s="223"/>
      <c r="AN1048" s="223"/>
      <c r="AO1048" s="223"/>
      <c r="AP1048" s="223"/>
      <c r="AQ1048" s="223"/>
      <c r="AR1048" s="223"/>
      <c r="AS1048" s="223"/>
      <c r="AT1048" s="223"/>
      <c r="AU1048" s="223"/>
      <c r="AV1048" s="223"/>
      <c r="AW1048" s="223"/>
      <c r="AX1048" s="223"/>
      <c r="AY1048" s="223"/>
      <c r="AZ1048" s="223"/>
      <c r="BA1048" s="223"/>
      <c r="BB1048" s="223"/>
      <c r="BC1048" s="223"/>
      <c r="BD1048" s="223"/>
      <c r="BE1048" s="223"/>
      <c r="BF1048" s="223"/>
      <c r="BG1048" s="223"/>
      <c r="BH1048" s="223"/>
      <c r="BI1048" s="223"/>
      <c r="BJ1048" s="223"/>
      <c r="BK1048" s="223"/>
      <c r="BL1048" s="223"/>
      <c r="BM1048" s="226"/>
    </row>
    <row r="1049" spans="1:65">
      <c r="A1049" s="29"/>
      <c r="B1049" s="3" t="s">
        <v>272</v>
      </c>
      <c r="C1049" s="28"/>
      <c r="D1049" s="225">
        <v>231.5</v>
      </c>
      <c r="E1049" s="225">
        <v>249.99999999999997</v>
      </c>
      <c r="F1049" s="225">
        <v>233</v>
      </c>
      <c r="G1049" s="225">
        <v>231.56750000000002</v>
      </c>
      <c r="H1049" s="225">
        <v>235.5</v>
      </c>
      <c r="I1049" s="225">
        <v>219</v>
      </c>
      <c r="J1049" s="225">
        <v>248.5</v>
      </c>
      <c r="K1049" s="225">
        <v>245</v>
      </c>
      <c r="L1049" s="225">
        <v>232</v>
      </c>
      <c r="M1049" s="225">
        <v>240.12821046679812</v>
      </c>
      <c r="N1049" s="225">
        <v>247</v>
      </c>
      <c r="O1049" s="225">
        <v>225.64916004943726</v>
      </c>
      <c r="P1049" s="225">
        <v>241</v>
      </c>
      <c r="Q1049" s="225">
        <v>254</v>
      </c>
      <c r="R1049" s="222"/>
      <c r="S1049" s="223"/>
      <c r="T1049" s="223"/>
      <c r="U1049" s="223"/>
      <c r="V1049" s="223"/>
      <c r="W1049" s="223"/>
      <c r="X1049" s="223"/>
      <c r="Y1049" s="223"/>
      <c r="Z1049" s="223"/>
      <c r="AA1049" s="223"/>
      <c r="AB1049" s="223"/>
      <c r="AC1049" s="223"/>
      <c r="AD1049" s="223"/>
      <c r="AE1049" s="223"/>
      <c r="AF1049" s="223"/>
      <c r="AG1049" s="223"/>
      <c r="AH1049" s="223"/>
      <c r="AI1049" s="223"/>
      <c r="AJ1049" s="223"/>
      <c r="AK1049" s="223"/>
      <c r="AL1049" s="223"/>
      <c r="AM1049" s="223"/>
      <c r="AN1049" s="223"/>
      <c r="AO1049" s="223"/>
      <c r="AP1049" s="223"/>
      <c r="AQ1049" s="223"/>
      <c r="AR1049" s="223"/>
      <c r="AS1049" s="223"/>
      <c r="AT1049" s="223"/>
      <c r="AU1049" s="223"/>
      <c r="AV1049" s="223"/>
      <c r="AW1049" s="223"/>
      <c r="AX1049" s="223"/>
      <c r="AY1049" s="223"/>
      <c r="AZ1049" s="223"/>
      <c r="BA1049" s="223"/>
      <c r="BB1049" s="223"/>
      <c r="BC1049" s="223"/>
      <c r="BD1049" s="223"/>
      <c r="BE1049" s="223"/>
      <c r="BF1049" s="223"/>
      <c r="BG1049" s="223"/>
      <c r="BH1049" s="223"/>
      <c r="BI1049" s="223"/>
      <c r="BJ1049" s="223"/>
      <c r="BK1049" s="223"/>
      <c r="BL1049" s="223"/>
      <c r="BM1049" s="226"/>
    </row>
    <row r="1050" spans="1:65">
      <c r="A1050" s="29"/>
      <c r="B1050" s="3" t="s">
        <v>273</v>
      </c>
      <c r="C1050" s="28"/>
      <c r="D1050" s="225">
        <v>6.5243135015621885</v>
      </c>
      <c r="E1050" s="225">
        <v>4.1673332800085303</v>
      </c>
      <c r="F1050" s="225">
        <v>0.752772652709081</v>
      </c>
      <c r="G1050" s="225">
        <v>2.5821024573010436</v>
      </c>
      <c r="H1050" s="225">
        <v>7.5542482529148094</v>
      </c>
      <c r="I1050" s="225">
        <v>4.5789372857319917</v>
      </c>
      <c r="J1050" s="225">
        <v>2.1602468994692781</v>
      </c>
      <c r="K1050" s="225">
        <v>1.6329931618554545</v>
      </c>
      <c r="L1050" s="225">
        <v>1.0327955589886446</v>
      </c>
      <c r="M1050" s="225">
        <v>2.704809936855185</v>
      </c>
      <c r="N1050" s="225">
        <v>3.6560452221856701</v>
      </c>
      <c r="O1050" s="225">
        <v>8.6792442402572085</v>
      </c>
      <c r="P1050" s="225">
        <v>3.6331804249169979</v>
      </c>
      <c r="Q1050" s="225">
        <v>5.6095157247900396</v>
      </c>
      <c r="R1050" s="222"/>
      <c r="S1050" s="223"/>
      <c r="T1050" s="223"/>
      <c r="U1050" s="223"/>
      <c r="V1050" s="223"/>
      <c r="W1050" s="223"/>
      <c r="X1050" s="223"/>
      <c r="Y1050" s="223"/>
      <c r="Z1050" s="223"/>
      <c r="AA1050" s="223"/>
      <c r="AB1050" s="223"/>
      <c r="AC1050" s="223"/>
      <c r="AD1050" s="223"/>
      <c r="AE1050" s="223"/>
      <c r="AF1050" s="223"/>
      <c r="AG1050" s="223"/>
      <c r="AH1050" s="223"/>
      <c r="AI1050" s="223"/>
      <c r="AJ1050" s="223"/>
      <c r="AK1050" s="223"/>
      <c r="AL1050" s="223"/>
      <c r="AM1050" s="223"/>
      <c r="AN1050" s="223"/>
      <c r="AO1050" s="223"/>
      <c r="AP1050" s="223"/>
      <c r="AQ1050" s="223"/>
      <c r="AR1050" s="223"/>
      <c r="AS1050" s="223"/>
      <c r="AT1050" s="223"/>
      <c r="AU1050" s="223"/>
      <c r="AV1050" s="223"/>
      <c r="AW1050" s="223"/>
      <c r="AX1050" s="223"/>
      <c r="AY1050" s="223"/>
      <c r="AZ1050" s="223"/>
      <c r="BA1050" s="223"/>
      <c r="BB1050" s="223"/>
      <c r="BC1050" s="223"/>
      <c r="BD1050" s="223"/>
      <c r="BE1050" s="223"/>
      <c r="BF1050" s="223"/>
      <c r="BG1050" s="223"/>
      <c r="BH1050" s="223"/>
      <c r="BI1050" s="223"/>
      <c r="BJ1050" s="223"/>
      <c r="BK1050" s="223"/>
      <c r="BL1050" s="223"/>
      <c r="BM1050" s="226"/>
    </row>
    <row r="1051" spans="1:65">
      <c r="A1051" s="29"/>
      <c r="B1051" s="3" t="s">
        <v>86</v>
      </c>
      <c r="C1051" s="28"/>
      <c r="D1051" s="13">
        <v>2.8101852842335344E-2</v>
      </c>
      <c r="E1051" s="13">
        <v>1.6747488064334348E-2</v>
      </c>
      <c r="F1051" s="13">
        <v>3.2330965757011352E-3</v>
      </c>
      <c r="G1051" s="13">
        <v>1.1198560366827395E-2</v>
      </c>
      <c r="H1051" s="13">
        <v>3.15637113631538E-2</v>
      </c>
      <c r="I1051" s="13">
        <v>2.0924313567701407E-2</v>
      </c>
      <c r="J1051" s="13">
        <v>8.6989808032319916E-3</v>
      </c>
      <c r="K1051" s="13">
        <v>6.6562221271282114E-3</v>
      </c>
      <c r="L1051" s="13">
        <v>4.4453180444274515E-3</v>
      </c>
      <c r="M1051" s="13">
        <v>1.130881766082445E-2</v>
      </c>
      <c r="N1051" s="13">
        <v>1.4912489009594848E-2</v>
      </c>
      <c r="O1051" s="13">
        <v>3.8747803649578666E-2</v>
      </c>
      <c r="P1051" s="13">
        <v>1.5075437447788373E-2</v>
      </c>
      <c r="Q1051" s="13">
        <v>2.2113728218620392E-2</v>
      </c>
      <c r="R1051" s="147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53"/>
    </row>
    <row r="1052" spans="1:65">
      <c r="A1052" s="29"/>
      <c r="B1052" s="3" t="s">
        <v>274</v>
      </c>
      <c r="C1052" s="28"/>
      <c r="D1052" s="13">
        <v>-2.4386271492952138E-2</v>
      </c>
      <c r="E1052" s="13">
        <v>4.5650607796857701E-2</v>
      </c>
      <c r="F1052" s="13">
        <v>-2.1584796321359678E-2</v>
      </c>
      <c r="G1052" s="13">
        <v>-3.1076894571507419E-2</v>
      </c>
      <c r="H1052" s="13">
        <v>5.7295866016662256E-3</v>
      </c>
      <c r="I1052" s="13">
        <v>-8.0415774924799677E-2</v>
      </c>
      <c r="J1052" s="13">
        <v>4.3549501418163272E-2</v>
      </c>
      <c r="K1052" s="13">
        <v>3.094286314599759E-2</v>
      </c>
      <c r="L1052" s="13">
        <v>-2.3685902700053885E-2</v>
      </c>
      <c r="M1052" s="13">
        <v>5.0729584524593641E-3</v>
      </c>
      <c r="N1052" s="13">
        <v>3.0242494353099447E-2</v>
      </c>
      <c r="O1052" s="13">
        <v>-5.8732949079121299E-2</v>
      </c>
      <c r="P1052" s="13">
        <v>1.2733274530646987E-2</v>
      </c>
      <c r="Q1052" s="13">
        <v>6.5961302790902288E-2</v>
      </c>
      <c r="R1052" s="147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3"/>
    </row>
    <row r="1053" spans="1:65">
      <c r="A1053" s="29"/>
      <c r="B1053" s="45" t="s">
        <v>275</v>
      </c>
      <c r="C1053" s="46"/>
      <c r="D1053" s="44">
        <v>0.68</v>
      </c>
      <c r="E1053" s="44">
        <v>0.92</v>
      </c>
      <c r="F1053" s="44">
        <v>0.62</v>
      </c>
      <c r="G1053" s="44">
        <v>0.84</v>
      </c>
      <c r="H1053" s="44">
        <v>0.01</v>
      </c>
      <c r="I1053" s="44">
        <v>1.97</v>
      </c>
      <c r="J1053" s="44">
        <v>0.87</v>
      </c>
      <c r="K1053" s="44">
        <v>0.59</v>
      </c>
      <c r="L1053" s="44">
        <v>0.67</v>
      </c>
      <c r="M1053" s="44">
        <v>0.01</v>
      </c>
      <c r="N1053" s="44">
        <v>0.56999999999999995</v>
      </c>
      <c r="O1053" s="44">
        <v>1.47</v>
      </c>
      <c r="P1053" s="44">
        <v>0.17</v>
      </c>
      <c r="Q1053" s="44">
        <v>1.39</v>
      </c>
      <c r="R1053" s="147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53"/>
    </row>
    <row r="1054" spans="1:65">
      <c r="B1054" s="30"/>
      <c r="C1054" s="20"/>
      <c r="D1054" s="20"/>
      <c r="E1054" s="20"/>
      <c r="F1054" s="20"/>
      <c r="G1054" s="20"/>
      <c r="H1054" s="20"/>
      <c r="I1054" s="20"/>
      <c r="J1054" s="20"/>
      <c r="K1054" s="20"/>
      <c r="L1054" s="20"/>
      <c r="M1054" s="20"/>
      <c r="N1054" s="20"/>
      <c r="O1054" s="20"/>
      <c r="P1054" s="20"/>
      <c r="Q1054" s="20"/>
      <c r="BM1054" s="53"/>
    </row>
    <row r="1055" spans="1:65" ht="15">
      <c r="B1055" s="8" t="s">
        <v>605</v>
      </c>
      <c r="BM1055" s="27" t="s">
        <v>278</v>
      </c>
    </row>
    <row r="1056" spans="1:65" ht="15">
      <c r="A1056" s="24" t="s">
        <v>35</v>
      </c>
      <c r="B1056" s="18" t="s">
        <v>118</v>
      </c>
      <c r="C1056" s="15" t="s">
        <v>119</v>
      </c>
      <c r="D1056" s="16" t="s">
        <v>244</v>
      </c>
      <c r="E1056" s="17" t="s">
        <v>244</v>
      </c>
      <c r="F1056" s="17" t="s">
        <v>244</v>
      </c>
      <c r="G1056" s="17" t="s">
        <v>244</v>
      </c>
      <c r="H1056" s="17" t="s">
        <v>244</v>
      </c>
      <c r="I1056" s="17" t="s">
        <v>244</v>
      </c>
      <c r="J1056" s="17" t="s">
        <v>244</v>
      </c>
      <c r="K1056" s="17" t="s">
        <v>244</v>
      </c>
      <c r="L1056" s="17" t="s">
        <v>244</v>
      </c>
      <c r="M1056" s="17" t="s">
        <v>244</v>
      </c>
      <c r="N1056" s="17" t="s">
        <v>244</v>
      </c>
      <c r="O1056" s="17" t="s">
        <v>244</v>
      </c>
      <c r="P1056" s="147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27">
        <v>1</v>
      </c>
    </row>
    <row r="1057" spans="1:65">
      <c r="A1057" s="29"/>
      <c r="B1057" s="19" t="s">
        <v>245</v>
      </c>
      <c r="C1057" s="9" t="s">
        <v>245</v>
      </c>
      <c r="D1057" s="145" t="s">
        <v>247</v>
      </c>
      <c r="E1057" s="146" t="s">
        <v>249</v>
      </c>
      <c r="F1057" s="146" t="s">
        <v>287</v>
      </c>
      <c r="G1057" s="146" t="s">
        <v>252</v>
      </c>
      <c r="H1057" s="146" t="s">
        <v>254</v>
      </c>
      <c r="I1057" s="146" t="s">
        <v>257</v>
      </c>
      <c r="J1057" s="146" t="s">
        <v>260</v>
      </c>
      <c r="K1057" s="146" t="s">
        <v>261</v>
      </c>
      <c r="L1057" s="146" t="s">
        <v>262</v>
      </c>
      <c r="M1057" s="146" t="s">
        <v>263</v>
      </c>
      <c r="N1057" s="146" t="s">
        <v>288</v>
      </c>
      <c r="O1057" s="146" t="s">
        <v>290</v>
      </c>
      <c r="P1057" s="147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27" t="s">
        <v>3</v>
      </c>
    </row>
    <row r="1058" spans="1:65">
      <c r="A1058" s="29"/>
      <c r="B1058" s="19"/>
      <c r="C1058" s="9"/>
      <c r="D1058" s="10" t="s">
        <v>303</v>
      </c>
      <c r="E1058" s="11" t="s">
        <v>103</v>
      </c>
      <c r="F1058" s="11" t="s">
        <v>103</v>
      </c>
      <c r="G1058" s="11" t="s">
        <v>103</v>
      </c>
      <c r="H1058" s="11" t="s">
        <v>103</v>
      </c>
      <c r="I1058" s="11" t="s">
        <v>103</v>
      </c>
      <c r="J1058" s="11" t="s">
        <v>103</v>
      </c>
      <c r="K1058" s="11" t="s">
        <v>303</v>
      </c>
      <c r="L1058" s="11" t="s">
        <v>100</v>
      </c>
      <c r="M1058" s="11" t="s">
        <v>99</v>
      </c>
      <c r="N1058" s="11" t="s">
        <v>103</v>
      </c>
      <c r="O1058" s="11" t="s">
        <v>303</v>
      </c>
      <c r="P1058" s="147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7">
        <v>2</v>
      </c>
    </row>
    <row r="1059" spans="1:65">
      <c r="A1059" s="29"/>
      <c r="B1059" s="19"/>
      <c r="C1059" s="9"/>
      <c r="D1059" s="25"/>
      <c r="E1059" s="25"/>
      <c r="F1059" s="25"/>
      <c r="G1059" s="25"/>
      <c r="H1059" s="25"/>
      <c r="I1059" s="25"/>
      <c r="J1059" s="25"/>
      <c r="K1059" s="25"/>
      <c r="L1059" s="25"/>
      <c r="M1059" s="25"/>
      <c r="N1059" s="25"/>
      <c r="O1059" s="25"/>
      <c r="P1059" s="147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7">
        <v>2</v>
      </c>
    </row>
    <row r="1060" spans="1:65">
      <c r="A1060" s="29"/>
      <c r="B1060" s="18">
        <v>1</v>
      </c>
      <c r="C1060" s="14">
        <v>1</v>
      </c>
      <c r="D1060" s="21">
        <v>1.6</v>
      </c>
      <c r="E1060" s="21">
        <v>4</v>
      </c>
      <c r="F1060" s="141" t="s">
        <v>223</v>
      </c>
      <c r="G1060" s="141">
        <v>64</v>
      </c>
      <c r="H1060" s="141" t="s">
        <v>95</v>
      </c>
      <c r="I1060" s="21">
        <v>2</v>
      </c>
      <c r="J1060" s="21">
        <v>2</v>
      </c>
      <c r="K1060" s="21">
        <v>3.1</v>
      </c>
      <c r="L1060" s="141" t="s">
        <v>110</v>
      </c>
      <c r="M1060" s="21">
        <v>2</v>
      </c>
      <c r="N1060" s="21">
        <v>2.3046889410017806</v>
      </c>
      <c r="O1060" s="141" t="s">
        <v>110</v>
      </c>
      <c r="P1060" s="147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7">
        <v>1</v>
      </c>
    </row>
    <row r="1061" spans="1:65">
      <c r="A1061" s="29"/>
      <c r="B1061" s="19">
        <v>1</v>
      </c>
      <c r="C1061" s="9">
        <v>2</v>
      </c>
      <c r="D1061" s="11">
        <v>1.5</v>
      </c>
      <c r="E1061" s="11">
        <v>2</v>
      </c>
      <c r="F1061" s="142" t="s">
        <v>223</v>
      </c>
      <c r="G1061" s="142">
        <v>67</v>
      </c>
      <c r="H1061" s="142" t="s">
        <v>95</v>
      </c>
      <c r="I1061" s="11">
        <v>3</v>
      </c>
      <c r="J1061" s="11">
        <v>2</v>
      </c>
      <c r="K1061" s="11">
        <v>2.9</v>
      </c>
      <c r="L1061" s="142" t="s">
        <v>110</v>
      </c>
      <c r="M1061" s="11">
        <v>2</v>
      </c>
      <c r="N1061" s="11">
        <v>2.3409663064370254</v>
      </c>
      <c r="O1061" s="142" t="s">
        <v>110</v>
      </c>
      <c r="P1061" s="147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7">
        <v>11</v>
      </c>
    </row>
    <row r="1062" spans="1:65">
      <c r="A1062" s="29"/>
      <c r="B1062" s="19">
        <v>1</v>
      </c>
      <c r="C1062" s="9">
        <v>3</v>
      </c>
      <c r="D1062" s="11">
        <v>1.5</v>
      </c>
      <c r="E1062" s="11">
        <v>3</v>
      </c>
      <c r="F1062" s="142" t="s">
        <v>223</v>
      </c>
      <c r="G1062" s="142">
        <v>61</v>
      </c>
      <c r="H1062" s="142" t="s">
        <v>95</v>
      </c>
      <c r="I1062" s="11">
        <v>2</v>
      </c>
      <c r="J1062" s="11">
        <v>2</v>
      </c>
      <c r="K1062" s="11">
        <v>2.9</v>
      </c>
      <c r="L1062" s="142" t="s">
        <v>110</v>
      </c>
      <c r="M1062" s="11">
        <v>2</v>
      </c>
      <c r="N1062" s="11">
        <v>2.4394966532882254</v>
      </c>
      <c r="O1062" s="142" t="s">
        <v>110</v>
      </c>
      <c r="P1062" s="147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7">
        <v>16</v>
      </c>
    </row>
    <row r="1063" spans="1:65">
      <c r="A1063" s="29"/>
      <c r="B1063" s="19">
        <v>1</v>
      </c>
      <c r="C1063" s="9">
        <v>4</v>
      </c>
      <c r="D1063" s="148">
        <v>2.2999999999999998</v>
      </c>
      <c r="E1063" s="11">
        <v>3</v>
      </c>
      <c r="F1063" s="142" t="s">
        <v>223</v>
      </c>
      <c r="G1063" s="142">
        <v>64</v>
      </c>
      <c r="H1063" s="142" t="s">
        <v>95</v>
      </c>
      <c r="I1063" s="11">
        <v>3</v>
      </c>
      <c r="J1063" s="11">
        <v>2</v>
      </c>
      <c r="K1063" s="11">
        <v>2.9</v>
      </c>
      <c r="L1063" s="142" t="s">
        <v>110</v>
      </c>
      <c r="M1063" s="11">
        <v>1</v>
      </c>
      <c r="N1063" s="11">
        <v>2.2066222849473807</v>
      </c>
      <c r="O1063" s="142" t="s">
        <v>110</v>
      </c>
      <c r="P1063" s="147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7">
        <v>2.2887600672814301</v>
      </c>
    </row>
    <row r="1064" spans="1:65">
      <c r="A1064" s="29"/>
      <c r="B1064" s="19">
        <v>1</v>
      </c>
      <c r="C1064" s="9">
        <v>5</v>
      </c>
      <c r="D1064" s="11">
        <v>1.7</v>
      </c>
      <c r="E1064" s="11">
        <v>3</v>
      </c>
      <c r="F1064" s="142" t="s">
        <v>223</v>
      </c>
      <c r="G1064" s="142">
        <v>68</v>
      </c>
      <c r="H1064" s="142" t="s">
        <v>95</v>
      </c>
      <c r="I1064" s="11">
        <v>3</v>
      </c>
      <c r="J1064" s="11">
        <v>2</v>
      </c>
      <c r="K1064" s="11">
        <v>3.1</v>
      </c>
      <c r="L1064" s="142" t="s">
        <v>110</v>
      </c>
      <c r="M1064" s="11">
        <v>2</v>
      </c>
      <c r="N1064" s="11">
        <v>2.3745331130788334</v>
      </c>
      <c r="O1064" s="142" t="s">
        <v>110</v>
      </c>
      <c r="P1064" s="147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7">
        <v>17</v>
      </c>
    </row>
    <row r="1065" spans="1:65">
      <c r="A1065" s="29"/>
      <c r="B1065" s="19">
        <v>1</v>
      </c>
      <c r="C1065" s="9">
        <v>6</v>
      </c>
      <c r="D1065" s="11">
        <v>1.7</v>
      </c>
      <c r="E1065" s="11">
        <v>2</v>
      </c>
      <c r="F1065" s="142" t="s">
        <v>223</v>
      </c>
      <c r="G1065" s="142">
        <v>67</v>
      </c>
      <c r="H1065" s="142" t="s">
        <v>95</v>
      </c>
      <c r="I1065" s="11">
        <v>3</v>
      </c>
      <c r="J1065" s="11">
        <v>2</v>
      </c>
      <c r="K1065" s="11">
        <v>2.8</v>
      </c>
      <c r="L1065" s="142" t="s">
        <v>110</v>
      </c>
      <c r="M1065" s="11">
        <v>1</v>
      </c>
      <c r="N1065" s="11">
        <v>2.1616155270666035</v>
      </c>
      <c r="O1065" s="142" t="s">
        <v>110</v>
      </c>
      <c r="P1065" s="147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53"/>
    </row>
    <row r="1066" spans="1:65">
      <c r="A1066" s="29"/>
      <c r="B1066" s="20" t="s">
        <v>271</v>
      </c>
      <c r="C1066" s="12"/>
      <c r="D1066" s="22">
        <v>1.7166666666666666</v>
      </c>
      <c r="E1066" s="22">
        <v>2.8333333333333335</v>
      </c>
      <c r="F1066" s="22" t="s">
        <v>647</v>
      </c>
      <c r="G1066" s="22">
        <v>65.166666666666671</v>
      </c>
      <c r="H1066" s="22" t="s">
        <v>647</v>
      </c>
      <c r="I1066" s="22">
        <v>2.6666666666666665</v>
      </c>
      <c r="J1066" s="22">
        <v>2</v>
      </c>
      <c r="K1066" s="22">
        <v>2.9499999999999997</v>
      </c>
      <c r="L1066" s="22" t="s">
        <v>647</v>
      </c>
      <c r="M1066" s="22">
        <v>1.6666666666666667</v>
      </c>
      <c r="N1066" s="22">
        <v>2.304653804303308</v>
      </c>
      <c r="O1066" s="22" t="s">
        <v>647</v>
      </c>
      <c r="P1066" s="147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53"/>
    </row>
    <row r="1067" spans="1:65">
      <c r="A1067" s="29"/>
      <c r="B1067" s="3" t="s">
        <v>272</v>
      </c>
      <c r="C1067" s="28"/>
      <c r="D1067" s="11">
        <v>1.65</v>
      </c>
      <c r="E1067" s="11">
        <v>3</v>
      </c>
      <c r="F1067" s="11" t="s">
        <v>647</v>
      </c>
      <c r="G1067" s="11">
        <v>65.5</v>
      </c>
      <c r="H1067" s="11" t="s">
        <v>647</v>
      </c>
      <c r="I1067" s="11">
        <v>3</v>
      </c>
      <c r="J1067" s="11">
        <v>2</v>
      </c>
      <c r="K1067" s="11">
        <v>2.9</v>
      </c>
      <c r="L1067" s="11" t="s">
        <v>647</v>
      </c>
      <c r="M1067" s="11">
        <v>2</v>
      </c>
      <c r="N1067" s="11">
        <v>2.322827623719403</v>
      </c>
      <c r="O1067" s="11" t="s">
        <v>647</v>
      </c>
      <c r="P1067" s="147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53"/>
    </row>
    <row r="1068" spans="1:65">
      <c r="A1068" s="29"/>
      <c r="B1068" s="3" t="s">
        <v>273</v>
      </c>
      <c r="C1068" s="28"/>
      <c r="D1068" s="23">
        <v>0.29944392908634421</v>
      </c>
      <c r="E1068" s="23">
        <v>0.75277265270908122</v>
      </c>
      <c r="F1068" s="23" t="s">
        <v>647</v>
      </c>
      <c r="G1068" s="23">
        <v>2.6394443859772205</v>
      </c>
      <c r="H1068" s="23" t="s">
        <v>647</v>
      </c>
      <c r="I1068" s="23">
        <v>0.51639777949432275</v>
      </c>
      <c r="J1068" s="23">
        <v>0</v>
      </c>
      <c r="K1068" s="23">
        <v>0.12247448713915901</v>
      </c>
      <c r="L1068" s="23" t="s">
        <v>647</v>
      </c>
      <c r="M1068" s="23">
        <v>0.51639777949432208</v>
      </c>
      <c r="N1068" s="23">
        <v>0.10435941577566364</v>
      </c>
      <c r="O1068" s="23" t="s">
        <v>647</v>
      </c>
      <c r="P1068" s="147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53"/>
    </row>
    <row r="1069" spans="1:65">
      <c r="A1069" s="29"/>
      <c r="B1069" s="3" t="s">
        <v>86</v>
      </c>
      <c r="C1069" s="28"/>
      <c r="D1069" s="13">
        <v>0.17443335674932672</v>
      </c>
      <c r="E1069" s="13">
        <v>0.26568446566202863</v>
      </c>
      <c r="F1069" s="13" t="s">
        <v>647</v>
      </c>
      <c r="G1069" s="13">
        <v>4.0502982905021287E-2</v>
      </c>
      <c r="H1069" s="13" t="s">
        <v>647</v>
      </c>
      <c r="I1069" s="13">
        <v>0.19364916731037105</v>
      </c>
      <c r="J1069" s="13">
        <v>0</v>
      </c>
      <c r="K1069" s="13">
        <v>4.151677530140984E-2</v>
      </c>
      <c r="L1069" s="13" t="s">
        <v>647</v>
      </c>
      <c r="M1069" s="13">
        <v>0.30983866769659324</v>
      </c>
      <c r="N1069" s="13">
        <v>4.528203567095461E-2</v>
      </c>
      <c r="O1069" s="13" t="s">
        <v>647</v>
      </c>
      <c r="P1069" s="147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53"/>
    </row>
    <row r="1070" spans="1:65">
      <c r="A1070" s="29"/>
      <c r="B1070" s="3" t="s">
        <v>274</v>
      </c>
      <c r="C1070" s="28"/>
      <c r="D1070" s="13">
        <v>-0.24995778666057</v>
      </c>
      <c r="E1070" s="13">
        <v>0.23793375017187479</v>
      </c>
      <c r="F1070" s="13" t="s">
        <v>647</v>
      </c>
      <c r="G1070" s="13">
        <v>27.472476253953122</v>
      </c>
      <c r="H1070" s="13" t="s">
        <v>647</v>
      </c>
      <c r="I1070" s="13">
        <v>0.16511411780882335</v>
      </c>
      <c r="J1070" s="13">
        <v>-0.12616441164338243</v>
      </c>
      <c r="K1070" s="13">
        <v>0.28890749282601069</v>
      </c>
      <c r="L1070" s="13" t="s">
        <v>647</v>
      </c>
      <c r="M1070" s="13">
        <v>-0.27180367636948533</v>
      </c>
      <c r="N1070" s="13">
        <v>6.9442565208490681E-3</v>
      </c>
      <c r="O1070" s="13" t="s">
        <v>647</v>
      </c>
      <c r="P1070" s="147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3"/>
    </row>
    <row r="1071" spans="1:65">
      <c r="A1071" s="29"/>
      <c r="B1071" s="45" t="s">
        <v>275</v>
      </c>
      <c r="C1071" s="46"/>
      <c r="D1071" s="44">
        <v>1.23</v>
      </c>
      <c r="E1071" s="44">
        <v>0.35</v>
      </c>
      <c r="F1071" s="44">
        <v>10.53</v>
      </c>
      <c r="G1071" s="44">
        <v>88.84</v>
      </c>
      <c r="H1071" s="44">
        <v>67.31</v>
      </c>
      <c r="I1071" s="44">
        <v>0.12</v>
      </c>
      <c r="J1071" s="44">
        <v>0.83</v>
      </c>
      <c r="K1071" s="44">
        <v>0.52</v>
      </c>
      <c r="L1071" s="44">
        <v>0.12</v>
      </c>
      <c r="M1071" s="44">
        <v>1.3</v>
      </c>
      <c r="N1071" s="44">
        <v>0.4</v>
      </c>
      <c r="O1071" s="44">
        <v>0.12</v>
      </c>
      <c r="P1071" s="147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3"/>
    </row>
    <row r="1072" spans="1:65">
      <c r="B1072" s="30"/>
      <c r="C1072" s="20"/>
      <c r="D1072" s="20"/>
      <c r="E1072" s="20"/>
      <c r="F1072" s="20"/>
      <c r="G1072" s="20"/>
      <c r="H1072" s="20"/>
      <c r="I1072" s="20"/>
      <c r="J1072" s="20"/>
      <c r="K1072" s="20"/>
      <c r="L1072" s="20"/>
      <c r="M1072" s="20"/>
      <c r="N1072" s="20"/>
      <c r="O1072" s="20"/>
      <c r="BM1072" s="53"/>
    </row>
    <row r="1073" spans="1:65" ht="15">
      <c r="B1073" s="8" t="s">
        <v>606</v>
      </c>
      <c r="BM1073" s="27" t="s">
        <v>66</v>
      </c>
    </row>
    <row r="1074" spans="1:65" ht="15">
      <c r="A1074" s="24" t="s">
        <v>38</v>
      </c>
      <c r="B1074" s="18" t="s">
        <v>118</v>
      </c>
      <c r="C1074" s="15" t="s">
        <v>119</v>
      </c>
      <c r="D1074" s="16" t="s">
        <v>244</v>
      </c>
      <c r="E1074" s="17" t="s">
        <v>244</v>
      </c>
      <c r="F1074" s="17" t="s">
        <v>244</v>
      </c>
      <c r="G1074" s="17" t="s">
        <v>244</v>
      </c>
      <c r="H1074" s="17" t="s">
        <v>244</v>
      </c>
      <c r="I1074" s="17" t="s">
        <v>244</v>
      </c>
      <c r="J1074" s="17" t="s">
        <v>244</v>
      </c>
      <c r="K1074" s="17" t="s">
        <v>244</v>
      </c>
      <c r="L1074" s="17" t="s">
        <v>244</v>
      </c>
      <c r="M1074" s="17" t="s">
        <v>244</v>
      </c>
      <c r="N1074" s="17" t="s">
        <v>244</v>
      </c>
      <c r="O1074" s="17" t="s">
        <v>244</v>
      </c>
      <c r="P1074" s="17" t="s">
        <v>244</v>
      </c>
      <c r="Q1074" s="17" t="s">
        <v>244</v>
      </c>
      <c r="R1074" s="147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27">
        <v>1</v>
      </c>
    </row>
    <row r="1075" spans="1:65">
      <c r="A1075" s="29"/>
      <c r="B1075" s="19" t="s">
        <v>245</v>
      </c>
      <c r="C1075" s="9" t="s">
        <v>245</v>
      </c>
      <c r="D1075" s="145" t="s">
        <v>247</v>
      </c>
      <c r="E1075" s="146" t="s">
        <v>249</v>
      </c>
      <c r="F1075" s="146" t="s">
        <v>287</v>
      </c>
      <c r="G1075" s="146" t="s">
        <v>251</v>
      </c>
      <c r="H1075" s="146" t="s">
        <v>252</v>
      </c>
      <c r="I1075" s="146" t="s">
        <v>254</v>
      </c>
      <c r="J1075" s="146" t="s">
        <v>257</v>
      </c>
      <c r="K1075" s="146" t="s">
        <v>260</v>
      </c>
      <c r="L1075" s="146" t="s">
        <v>261</v>
      </c>
      <c r="M1075" s="146" t="s">
        <v>262</v>
      </c>
      <c r="N1075" s="146" t="s">
        <v>263</v>
      </c>
      <c r="O1075" s="146" t="s">
        <v>288</v>
      </c>
      <c r="P1075" s="146" t="s">
        <v>290</v>
      </c>
      <c r="Q1075" s="146" t="s">
        <v>264</v>
      </c>
      <c r="R1075" s="147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27" t="s">
        <v>3</v>
      </c>
    </row>
    <row r="1076" spans="1:65">
      <c r="A1076" s="29"/>
      <c r="B1076" s="19"/>
      <c r="C1076" s="9"/>
      <c r="D1076" s="10" t="s">
        <v>303</v>
      </c>
      <c r="E1076" s="11" t="s">
        <v>103</v>
      </c>
      <c r="F1076" s="11" t="s">
        <v>103</v>
      </c>
      <c r="G1076" s="11" t="s">
        <v>103</v>
      </c>
      <c r="H1076" s="11" t="s">
        <v>103</v>
      </c>
      <c r="I1076" s="11" t="s">
        <v>103</v>
      </c>
      <c r="J1076" s="11" t="s">
        <v>103</v>
      </c>
      <c r="K1076" s="11" t="s">
        <v>103</v>
      </c>
      <c r="L1076" s="11" t="s">
        <v>303</v>
      </c>
      <c r="M1076" s="11" t="s">
        <v>100</v>
      </c>
      <c r="N1076" s="11" t="s">
        <v>99</v>
      </c>
      <c r="O1076" s="11" t="s">
        <v>103</v>
      </c>
      <c r="P1076" s="11" t="s">
        <v>303</v>
      </c>
      <c r="Q1076" s="11" t="s">
        <v>104</v>
      </c>
      <c r="R1076" s="147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7">
        <v>1</v>
      </c>
    </row>
    <row r="1077" spans="1:65">
      <c r="A1077" s="29"/>
      <c r="B1077" s="19"/>
      <c r="C1077" s="9"/>
      <c r="D1077" s="25"/>
      <c r="E1077" s="25"/>
      <c r="F1077" s="25"/>
      <c r="G1077" s="25"/>
      <c r="H1077" s="25"/>
      <c r="I1077" s="25"/>
      <c r="J1077" s="25"/>
      <c r="K1077" s="25"/>
      <c r="L1077" s="25"/>
      <c r="M1077" s="25"/>
      <c r="N1077" s="25"/>
      <c r="O1077" s="25"/>
      <c r="P1077" s="25"/>
      <c r="Q1077" s="25"/>
      <c r="R1077" s="147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7">
        <v>2</v>
      </c>
    </row>
    <row r="1078" spans="1:65">
      <c r="A1078" s="29"/>
      <c r="B1078" s="18">
        <v>1</v>
      </c>
      <c r="C1078" s="14">
        <v>1</v>
      </c>
      <c r="D1078" s="210">
        <v>18.8</v>
      </c>
      <c r="E1078" s="210">
        <v>18.7</v>
      </c>
      <c r="F1078" s="211">
        <v>19</v>
      </c>
      <c r="G1078" s="211">
        <v>20.303599999999999</v>
      </c>
      <c r="H1078" s="211">
        <v>19</v>
      </c>
      <c r="I1078" s="211">
        <v>16.57</v>
      </c>
      <c r="J1078" s="210">
        <v>18.100000000000001</v>
      </c>
      <c r="K1078" s="210">
        <v>18.399999999999999</v>
      </c>
      <c r="L1078" s="210">
        <v>18.399999999999999</v>
      </c>
      <c r="M1078" s="210">
        <v>19.47747036341373</v>
      </c>
      <c r="N1078" s="210">
        <v>20.5</v>
      </c>
      <c r="O1078" s="210">
        <v>18.816243208564831</v>
      </c>
      <c r="P1078" s="210">
        <v>18.3</v>
      </c>
      <c r="Q1078" s="211">
        <v>16</v>
      </c>
      <c r="R1078" s="212"/>
      <c r="S1078" s="213"/>
      <c r="T1078" s="213"/>
      <c r="U1078" s="213"/>
      <c r="V1078" s="213"/>
      <c r="W1078" s="213"/>
      <c r="X1078" s="213"/>
      <c r="Y1078" s="213"/>
      <c r="Z1078" s="213"/>
      <c r="AA1078" s="213"/>
      <c r="AB1078" s="213"/>
      <c r="AC1078" s="213"/>
      <c r="AD1078" s="213"/>
      <c r="AE1078" s="213"/>
      <c r="AF1078" s="213"/>
      <c r="AG1078" s="213"/>
      <c r="AH1078" s="213"/>
      <c r="AI1078" s="213"/>
      <c r="AJ1078" s="213"/>
      <c r="AK1078" s="213"/>
      <c r="AL1078" s="213"/>
      <c r="AM1078" s="213"/>
      <c r="AN1078" s="213"/>
      <c r="AO1078" s="213"/>
      <c r="AP1078" s="213"/>
      <c r="AQ1078" s="213"/>
      <c r="AR1078" s="213"/>
      <c r="AS1078" s="213"/>
      <c r="AT1078" s="213"/>
      <c r="AU1078" s="213"/>
      <c r="AV1078" s="213"/>
      <c r="AW1078" s="213"/>
      <c r="AX1078" s="213"/>
      <c r="AY1078" s="213"/>
      <c r="AZ1078" s="213"/>
      <c r="BA1078" s="213"/>
      <c r="BB1078" s="213"/>
      <c r="BC1078" s="213"/>
      <c r="BD1078" s="213"/>
      <c r="BE1078" s="213"/>
      <c r="BF1078" s="213"/>
      <c r="BG1078" s="213"/>
      <c r="BH1078" s="213"/>
      <c r="BI1078" s="213"/>
      <c r="BJ1078" s="213"/>
      <c r="BK1078" s="213"/>
      <c r="BL1078" s="213"/>
      <c r="BM1078" s="214">
        <v>1</v>
      </c>
    </row>
    <row r="1079" spans="1:65">
      <c r="A1079" s="29"/>
      <c r="B1079" s="19">
        <v>1</v>
      </c>
      <c r="C1079" s="9">
        <v>2</v>
      </c>
      <c r="D1079" s="216">
        <v>18.5</v>
      </c>
      <c r="E1079" s="216">
        <v>19.100000000000001</v>
      </c>
      <c r="F1079" s="217">
        <v>19</v>
      </c>
      <c r="G1079" s="217">
        <v>20.762927999999999</v>
      </c>
      <c r="H1079" s="217">
        <v>17</v>
      </c>
      <c r="I1079" s="228">
        <v>17.16</v>
      </c>
      <c r="J1079" s="216">
        <v>18.399999999999999</v>
      </c>
      <c r="K1079" s="216">
        <v>18.7</v>
      </c>
      <c r="L1079" s="216">
        <v>18.3</v>
      </c>
      <c r="M1079" s="216">
        <v>19.860171382942323</v>
      </c>
      <c r="N1079" s="216">
        <v>19.8</v>
      </c>
      <c r="O1079" s="216">
        <v>18.970577986718833</v>
      </c>
      <c r="P1079" s="216">
        <v>18.5</v>
      </c>
      <c r="Q1079" s="217">
        <v>16</v>
      </c>
      <c r="R1079" s="212"/>
      <c r="S1079" s="213"/>
      <c r="T1079" s="213"/>
      <c r="U1079" s="213"/>
      <c r="V1079" s="213"/>
      <c r="W1079" s="213"/>
      <c r="X1079" s="213"/>
      <c r="Y1079" s="213"/>
      <c r="Z1079" s="213"/>
      <c r="AA1079" s="213"/>
      <c r="AB1079" s="213"/>
      <c r="AC1079" s="213"/>
      <c r="AD1079" s="213"/>
      <c r="AE1079" s="213"/>
      <c r="AF1079" s="213"/>
      <c r="AG1079" s="213"/>
      <c r="AH1079" s="213"/>
      <c r="AI1079" s="213"/>
      <c r="AJ1079" s="213"/>
      <c r="AK1079" s="213"/>
      <c r="AL1079" s="213"/>
      <c r="AM1079" s="213"/>
      <c r="AN1079" s="213"/>
      <c r="AO1079" s="213"/>
      <c r="AP1079" s="213"/>
      <c r="AQ1079" s="213"/>
      <c r="AR1079" s="213"/>
      <c r="AS1079" s="213"/>
      <c r="AT1079" s="213"/>
      <c r="AU1079" s="213"/>
      <c r="AV1079" s="213"/>
      <c r="AW1079" s="213"/>
      <c r="AX1079" s="213"/>
      <c r="AY1079" s="213"/>
      <c r="AZ1079" s="213"/>
      <c r="BA1079" s="213"/>
      <c r="BB1079" s="213"/>
      <c r="BC1079" s="213"/>
      <c r="BD1079" s="213"/>
      <c r="BE1079" s="213"/>
      <c r="BF1079" s="213"/>
      <c r="BG1079" s="213"/>
      <c r="BH1079" s="213"/>
      <c r="BI1079" s="213"/>
      <c r="BJ1079" s="213"/>
      <c r="BK1079" s="213"/>
      <c r="BL1079" s="213"/>
      <c r="BM1079" s="214">
        <v>17</v>
      </c>
    </row>
    <row r="1080" spans="1:65">
      <c r="A1080" s="29"/>
      <c r="B1080" s="19">
        <v>1</v>
      </c>
      <c r="C1080" s="9">
        <v>3</v>
      </c>
      <c r="D1080" s="216">
        <v>18</v>
      </c>
      <c r="E1080" s="216">
        <v>19</v>
      </c>
      <c r="F1080" s="217">
        <v>18</v>
      </c>
      <c r="G1080" s="217">
        <v>20.594656000000001</v>
      </c>
      <c r="H1080" s="217">
        <v>16</v>
      </c>
      <c r="I1080" s="217">
        <v>16.510000000000002</v>
      </c>
      <c r="J1080" s="216">
        <v>17.899999999999999</v>
      </c>
      <c r="K1080" s="216">
        <v>18.899999999999999</v>
      </c>
      <c r="L1080" s="216">
        <v>18.3</v>
      </c>
      <c r="M1080" s="216">
        <v>19.250802194438588</v>
      </c>
      <c r="N1080" s="216">
        <v>19.7</v>
      </c>
      <c r="O1080" s="216">
        <v>19.376443775849999</v>
      </c>
      <c r="P1080" s="216">
        <v>17.399999999999999</v>
      </c>
      <c r="Q1080" s="217">
        <v>15</v>
      </c>
      <c r="R1080" s="212"/>
      <c r="S1080" s="213"/>
      <c r="T1080" s="213"/>
      <c r="U1080" s="213"/>
      <c r="V1080" s="213"/>
      <c r="W1080" s="213"/>
      <c r="X1080" s="213"/>
      <c r="Y1080" s="213"/>
      <c r="Z1080" s="213"/>
      <c r="AA1080" s="213"/>
      <c r="AB1080" s="213"/>
      <c r="AC1080" s="213"/>
      <c r="AD1080" s="213"/>
      <c r="AE1080" s="213"/>
      <c r="AF1080" s="213"/>
      <c r="AG1080" s="213"/>
      <c r="AH1080" s="213"/>
      <c r="AI1080" s="213"/>
      <c r="AJ1080" s="213"/>
      <c r="AK1080" s="213"/>
      <c r="AL1080" s="213"/>
      <c r="AM1080" s="213"/>
      <c r="AN1080" s="213"/>
      <c r="AO1080" s="213"/>
      <c r="AP1080" s="213"/>
      <c r="AQ1080" s="213"/>
      <c r="AR1080" s="213"/>
      <c r="AS1080" s="213"/>
      <c r="AT1080" s="213"/>
      <c r="AU1080" s="213"/>
      <c r="AV1080" s="213"/>
      <c r="AW1080" s="213"/>
      <c r="AX1080" s="213"/>
      <c r="AY1080" s="213"/>
      <c r="AZ1080" s="213"/>
      <c r="BA1080" s="213"/>
      <c r="BB1080" s="213"/>
      <c r="BC1080" s="213"/>
      <c r="BD1080" s="213"/>
      <c r="BE1080" s="213"/>
      <c r="BF1080" s="213"/>
      <c r="BG1080" s="213"/>
      <c r="BH1080" s="213"/>
      <c r="BI1080" s="213"/>
      <c r="BJ1080" s="213"/>
      <c r="BK1080" s="213"/>
      <c r="BL1080" s="213"/>
      <c r="BM1080" s="214">
        <v>16</v>
      </c>
    </row>
    <row r="1081" spans="1:65">
      <c r="A1081" s="29"/>
      <c r="B1081" s="19">
        <v>1</v>
      </c>
      <c r="C1081" s="9">
        <v>4</v>
      </c>
      <c r="D1081" s="216">
        <v>18.399999999999999</v>
      </c>
      <c r="E1081" s="216">
        <v>18.8</v>
      </c>
      <c r="F1081" s="217">
        <v>18</v>
      </c>
      <c r="G1081" s="217">
        <v>20.493040000000001</v>
      </c>
      <c r="H1081" s="217">
        <v>18</v>
      </c>
      <c r="I1081" s="217">
        <v>16.54</v>
      </c>
      <c r="J1081" s="216">
        <v>18.399999999999999</v>
      </c>
      <c r="K1081" s="216">
        <v>18.7</v>
      </c>
      <c r="L1081" s="216">
        <v>18.100000000000001</v>
      </c>
      <c r="M1081" s="216">
        <v>18.646637914227941</v>
      </c>
      <c r="N1081" s="216">
        <v>20.100000000000001</v>
      </c>
      <c r="O1081" s="216">
        <v>18.607882189268633</v>
      </c>
      <c r="P1081" s="216">
        <v>17.100000000000001</v>
      </c>
      <c r="Q1081" s="217">
        <v>15</v>
      </c>
      <c r="R1081" s="212"/>
      <c r="S1081" s="213"/>
      <c r="T1081" s="213"/>
      <c r="U1081" s="213"/>
      <c r="V1081" s="213"/>
      <c r="W1081" s="213"/>
      <c r="X1081" s="213"/>
      <c r="Y1081" s="213"/>
      <c r="Z1081" s="213"/>
      <c r="AA1081" s="213"/>
      <c r="AB1081" s="213"/>
      <c r="AC1081" s="213"/>
      <c r="AD1081" s="213"/>
      <c r="AE1081" s="213"/>
      <c r="AF1081" s="213"/>
      <c r="AG1081" s="213"/>
      <c r="AH1081" s="213"/>
      <c r="AI1081" s="213"/>
      <c r="AJ1081" s="213"/>
      <c r="AK1081" s="213"/>
      <c r="AL1081" s="213"/>
      <c r="AM1081" s="213"/>
      <c r="AN1081" s="213"/>
      <c r="AO1081" s="213"/>
      <c r="AP1081" s="213"/>
      <c r="AQ1081" s="213"/>
      <c r="AR1081" s="213"/>
      <c r="AS1081" s="213"/>
      <c r="AT1081" s="213"/>
      <c r="AU1081" s="213"/>
      <c r="AV1081" s="213"/>
      <c r="AW1081" s="213"/>
      <c r="AX1081" s="213"/>
      <c r="AY1081" s="213"/>
      <c r="AZ1081" s="213"/>
      <c r="BA1081" s="213"/>
      <c r="BB1081" s="213"/>
      <c r="BC1081" s="213"/>
      <c r="BD1081" s="213"/>
      <c r="BE1081" s="213"/>
      <c r="BF1081" s="213"/>
      <c r="BG1081" s="213"/>
      <c r="BH1081" s="213"/>
      <c r="BI1081" s="213"/>
      <c r="BJ1081" s="213"/>
      <c r="BK1081" s="213"/>
      <c r="BL1081" s="213"/>
      <c r="BM1081" s="214">
        <v>18.725848807106392</v>
      </c>
    </row>
    <row r="1082" spans="1:65">
      <c r="A1082" s="29"/>
      <c r="B1082" s="19">
        <v>1</v>
      </c>
      <c r="C1082" s="9">
        <v>5</v>
      </c>
      <c r="D1082" s="216">
        <v>17.7</v>
      </c>
      <c r="E1082" s="216">
        <v>18.7</v>
      </c>
      <c r="F1082" s="217">
        <v>18</v>
      </c>
      <c r="G1082" s="217">
        <v>20.492000000000001</v>
      </c>
      <c r="H1082" s="217">
        <v>18</v>
      </c>
      <c r="I1082" s="217">
        <v>16.329999999999998</v>
      </c>
      <c r="J1082" s="216">
        <v>18.7</v>
      </c>
      <c r="K1082" s="216">
        <v>18.600000000000001</v>
      </c>
      <c r="L1082" s="216">
        <v>18.5</v>
      </c>
      <c r="M1082" s="216">
        <v>19.20009200998717</v>
      </c>
      <c r="N1082" s="216">
        <v>19.7</v>
      </c>
      <c r="O1082" s="216">
        <v>18.767524327356931</v>
      </c>
      <c r="P1082" s="216">
        <v>17.3</v>
      </c>
      <c r="Q1082" s="217">
        <v>16</v>
      </c>
      <c r="R1082" s="212"/>
      <c r="S1082" s="213"/>
      <c r="T1082" s="213"/>
      <c r="U1082" s="213"/>
      <c r="V1082" s="213"/>
      <c r="W1082" s="213"/>
      <c r="X1082" s="213"/>
      <c r="Y1082" s="213"/>
      <c r="Z1082" s="213"/>
      <c r="AA1082" s="213"/>
      <c r="AB1082" s="213"/>
      <c r="AC1082" s="213"/>
      <c r="AD1082" s="213"/>
      <c r="AE1082" s="213"/>
      <c r="AF1082" s="213"/>
      <c r="AG1082" s="213"/>
      <c r="AH1082" s="213"/>
      <c r="AI1082" s="213"/>
      <c r="AJ1082" s="213"/>
      <c r="AK1082" s="213"/>
      <c r="AL1082" s="213"/>
      <c r="AM1082" s="213"/>
      <c r="AN1082" s="213"/>
      <c r="AO1082" s="213"/>
      <c r="AP1082" s="213"/>
      <c r="AQ1082" s="213"/>
      <c r="AR1082" s="213"/>
      <c r="AS1082" s="213"/>
      <c r="AT1082" s="213"/>
      <c r="AU1082" s="213"/>
      <c r="AV1082" s="213"/>
      <c r="AW1082" s="213"/>
      <c r="AX1082" s="213"/>
      <c r="AY1082" s="213"/>
      <c r="AZ1082" s="213"/>
      <c r="BA1082" s="213"/>
      <c r="BB1082" s="213"/>
      <c r="BC1082" s="213"/>
      <c r="BD1082" s="213"/>
      <c r="BE1082" s="213"/>
      <c r="BF1082" s="213"/>
      <c r="BG1082" s="213"/>
      <c r="BH1082" s="213"/>
      <c r="BI1082" s="213"/>
      <c r="BJ1082" s="213"/>
      <c r="BK1082" s="213"/>
      <c r="BL1082" s="213"/>
      <c r="BM1082" s="214">
        <v>126</v>
      </c>
    </row>
    <row r="1083" spans="1:65">
      <c r="A1083" s="29"/>
      <c r="B1083" s="19">
        <v>1</v>
      </c>
      <c r="C1083" s="9">
        <v>6</v>
      </c>
      <c r="D1083" s="216">
        <v>18.100000000000001</v>
      </c>
      <c r="E1083" s="216">
        <v>19</v>
      </c>
      <c r="F1083" s="217">
        <v>18</v>
      </c>
      <c r="G1083" s="217">
        <v>20.157095999999999</v>
      </c>
      <c r="H1083" s="217">
        <v>18</v>
      </c>
      <c r="I1083" s="217">
        <v>16.21</v>
      </c>
      <c r="J1083" s="216">
        <v>18.600000000000001</v>
      </c>
      <c r="K1083" s="216">
        <v>18.600000000000001</v>
      </c>
      <c r="L1083" s="216">
        <v>18.100000000000001</v>
      </c>
      <c r="M1083" s="216">
        <v>19.06600176073648</v>
      </c>
      <c r="N1083" s="216">
        <v>20.5</v>
      </c>
      <c r="O1083" s="216">
        <v>19.355988470239598</v>
      </c>
      <c r="P1083" s="216">
        <v>18.399999999999999</v>
      </c>
      <c r="Q1083" s="217">
        <v>16</v>
      </c>
      <c r="R1083" s="212"/>
      <c r="S1083" s="213"/>
      <c r="T1083" s="213"/>
      <c r="U1083" s="213"/>
      <c r="V1083" s="213"/>
      <c r="W1083" s="213"/>
      <c r="X1083" s="213"/>
      <c r="Y1083" s="213"/>
      <c r="Z1083" s="213"/>
      <c r="AA1083" s="213"/>
      <c r="AB1083" s="213"/>
      <c r="AC1083" s="213"/>
      <c r="AD1083" s="213"/>
      <c r="AE1083" s="213"/>
      <c r="AF1083" s="213"/>
      <c r="AG1083" s="213"/>
      <c r="AH1083" s="213"/>
      <c r="AI1083" s="213"/>
      <c r="AJ1083" s="213"/>
      <c r="AK1083" s="213"/>
      <c r="AL1083" s="213"/>
      <c r="AM1083" s="213"/>
      <c r="AN1083" s="213"/>
      <c r="AO1083" s="213"/>
      <c r="AP1083" s="213"/>
      <c r="AQ1083" s="213"/>
      <c r="AR1083" s="213"/>
      <c r="AS1083" s="213"/>
      <c r="AT1083" s="213"/>
      <c r="AU1083" s="213"/>
      <c r="AV1083" s="213"/>
      <c r="AW1083" s="213"/>
      <c r="AX1083" s="213"/>
      <c r="AY1083" s="213"/>
      <c r="AZ1083" s="213"/>
      <c r="BA1083" s="213"/>
      <c r="BB1083" s="213"/>
      <c r="BC1083" s="213"/>
      <c r="BD1083" s="213"/>
      <c r="BE1083" s="213"/>
      <c r="BF1083" s="213"/>
      <c r="BG1083" s="213"/>
      <c r="BH1083" s="213"/>
      <c r="BI1083" s="213"/>
      <c r="BJ1083" s="213"/>
      <c r="BK1083" s="213"/>
      <c r="BL1083" s="213"/>
      <c r="BM1083" s="218"/>
    </row>
    <row r="1084" spans="1:65">
      <c r="A1084" s="29"/>
      <c r="B1084" s="20" t="s">
        <v>271</v>
      </c>
      <c r="C1084" s="12"/>
      <c r="D1084" s="219">
        <v>18.25</v>
      </c>
      <c r="E1084" s="219">
        <v>18.883333333333333</v>
      </c>
      <c r="F1084" s="219">
        <v>18.333333333333332</v>
      </c>
      <c r="G1084" s="219">
        <v>20.467220000000001</v>
      </c>
      <c r="H1084" s="219">
        <v>17.666666666666668</v>
      </c>
      <c r="I1084" s="219">
        <v>16.553333333333331</v>
      </c>
      <c r="J1084" s="219">
        <v>18.349999999999998</v>
      </c>
      <c r="K1084" s="219">
        <v>18.649999999999995</v>
      </c>
      <c r="L1084" s="219">
        <v>18.283333333333331</v>
      </c>
      <c r="M1084" s="219">
        <v>19.250195937624373</v>
      </c>
      <c r="N1084" s="219">
        <v>20.05</v>
      </c>
      <c r="O1084" s="219">
        <v>18.982443326333136</v>
      </c>
      <c r="P1084" s="219">
        <v>17.833333333333332</v>
      </c>
      <c r="Q1084" s="219">
        <v>15.666666666666666</v>
      </c>
      <c r="R1084" s="212"/>
      <c r="S1084" s="213"/>
      <c r="T1084" s="213"/>
      <c r="U1084" s="213"/>
      <c r="V1084" s="213"/>
      <c r="W1084" s="213"/>
      <c r="X1084" s="213"/>
      <c r="Y1084" s="213"/>
      <c r="Z1084" s="213"/>
      <c r="AA1084" s="213"/>
      <c r="AB1084" s="213"/>
      <c r="AC1084" s="213"/>
      <c r="AD1084" s="213"/>
      <c r="AE1084" s="213"/>
      <c r="AF1084" s="213"/>
      <c r="AG1084" s="213"/>
      <c r="AH1084" s="213"/>
      <c r="AI1084" s="213"/>
      <c r="AJ1084" s="213"/>
      <c r="AK1084" s="213"/>
      <c r="AL1084" s="213"/>
      <c r="AM1084" s="213"/>
      <c r="AN1084" s="213"/>
      <c r="AO1084" s="213"/>
      <c r="AP1084" s="213"/>
      <c r="AQ1084" s="213"/>
      <c r="AR1084" s="213"/>
      <c r="AS1084" s="213"/>
      <c r="AT1084" s="213"/>
      <c r="AU1084" s="213"/>
      <c r="AV1084" s="213"/>
      <c r="AW1084" s="213"/>
      <c r="AX1084" s="213"/>
      <c r="AY1084" s="213"/>
      <c r="AZ1084" s="213"/>
      <c r="BA1084" s="213"/>
      <c r="BB1084" s="213"/>
      <c r="BC1084" s="213"/>
      <c r="BD1084" s="213"/>
      <c r="BE1084" s="213"/>
      <c r="BF1084" s="213"/>
      <c r="BG1084" s="213"/>
      <c r="BH1084" s="213"/>
      <c r="BI1084" s="213"/>
      <c r="BJ1084" s="213"/>
      <c r="BK1084" s="213"/>
      <c r="BL1084" s="213"/>
      <c r="BM1084" s="218"/>
    </row>
    <row r="1085" spans="1:65">
      <c r="A1085" s="29"/>
      <c r="B1085" s="3" t="s">
        <v>272</v>
      </c>
      <c r="C1085" s="28"/>
      <c r="D1085" s="216">
        <v>18.25</v>
      </c>
      <c r="E1085" s="216">
        <v>18.899999999999999</v>
      </c>
      <c r="F1085" s="216">
        <v>18</v>
      </c>
      <c r="G1085" s="216">
        <v>20.492519999999999</v>
      </c>
      <c r="H1085" s="216">
        <v>18</v>
      </c>
      <c r="I1085" s="216">
        <v>16.524999999999999</v>
      </c>
      <c r="J1085" s="216">
        <v>18.399999999999999</v>
      </c>
      <c r="K1085" s="216">
        <v>18.649999999999999</v>
      </c>
      <c r="L1085" s="216">
        <v>18.3</v>
      </c>
      <c r="M1085" s="216">
        <v>19.225447102212879</v>
      </c>
      <c r="N1085" s="216">
        <v>19.950000000000003</v>
      </c>
      <c r="O1085" s="216">
        <v>18.893410597641832</v>
      </c>
      <c r="P1085" s="216">
        <v>17.850000000000001</v>
      </c>
      <c r="Q1085" s="216">
        <v>16</v>
      </c>
      <c r="R1085" s="212"/>
      <c r="S1085" s="213"/>
      <c r="T1085" s="213"/>
      <c r="U1085" s="213"/>
      <c r="V1085" s="213"/>
      <c r="W1085" s="213"/>
      <c r="X1085" s="213"/>
      <c r="Y1085" s="213"/>
      <c r="Z1085" s="213"/>
      <c r="AA1085" s="213"/>
      <c r="AB1085" s="213"/>
      <c r="AC1085" s="213"/>
      <c r="AD1085" s="213"/>
      <c r="AE1085" s="213"/>
      <c r="AF1085" s="213"/>
      <c r="AG1085" s="213"/>
      <c r="AH1085" s="213"/>
      <c r="AI1085" s="213"/>
      <c r="AJ1085" s="213"/>
      <c r="AK1085" s="213"/>
      <c r="AL1085" s="213"/>
      <c r="AM1085" s="213"/>
      <c r="AN1085" s="213"/>
      <c r="AO1085" s="213"/>
      <c r="AP1085" s="213"/>
      <c r="AQ1085" s="213"/>
      <c r="AR1085" s="213"/>
      <c r="AS1085" s="213"/>
      <c r="AT1085" s="213"/>
      <c r="AU1085" s="213"/>
      <c r="AV1085" s="213"/>
      <c r="AW1085" s="213"/>
      <c r="AX1085" s="213"/>
      <c r="AY1085" s="213"/>
      <c r="AZ1085" s="213"/>
      <c r="BA1085" s="213"/>
      <c r="BB1085" s="213"/>
      <c r="BC1085" s="213"/>
      <c r="BD1085" s="213"/>
      <c r="BE1085" s="213"/>
      <c r="BF1085" s="213"/>
      <c r="BG1085" s="213"/>
      <c r="BH1085" s="213"/>
      <c r="BI1085" s="213"/>
      <c r="BJ1085" s="213"/>
      <c r="BK1085" s="213"/>
      <c r="BL1085" s="213"/>
      <c r="BM1085" s="218"/>
    </row>
    <row r="1086" spans="1:65">
      <c r="A1086" s="29"/>
      <c r="B1086" s="3" t="s">
        <v>273</v>
      </c>
      <c r="C1086" s="28"/>
      <c r="D1086" s="23">
        <v>0.39370039370059068</v>
      </c>
      <c r="E1086" s="23">
        <v>0.17224014243685143</v>
      </c>
      <c r="F1086" s="23">
        <v>0.5163977794943222</v>
      </c>
      <c r="G1086" s="23">
        <v>0.21350048053154358</v>
      </c>
      <c r="H1086" s="23">
        <v>1.0327955589886446</v>
      </c>
      <c r="I1086" s="23">
        <v>0.32806503420307798</v>
      </c>
      <c r="J1086" s="23">
        <v>0.3016620625799673</v>
      </c>
      <c r="K1086" s="23">
        <v>0.16431676725154959</v>
      </c>
      <c r="L1086" s="23">
        <v>0.1602081978759714</v>
      </c>
      <c r="M1086" s="23">
        <v>0.40606508395239482</v>
      </c>
      <c r="N1086" s="23">
        <v>0.37815340802378095</v>
      </c>
      <c r="O1086" s="23">
        <v>0.31906796006679794</v>
      </c>
      <c r="P1086" s="23">
        <v>0.63140055960275021</v>
      </c>
      <c r="Q1086" s="23">
        <v>0.51639777949432231</v>
      </c>
      <c r="R1086" s="147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53"/>
    </row>
    <row r="1087" spans="1:65">
      <c r="A1087" s="29"/>
      <c r="B1087" s="3" t="s">
        <v>86</v>
      </c>
      <c r="C1087" s="28"/>
      <c r="D1087" s="13">
        <v>2.1572624312361132E-2</v>
      </c>
      <c r="E1087" s="13">
        <v>9.121278505040676E-3</v>
      </c>
      <c r="F1087" s="13">
        <v>2.8167151608781211E-2</v>
      </c>
      <c r="G1087" s="13">
        <v>1.0431337550069994E-2</v>
      </c>
      <c r="H1087" s="13">
        <v>5.8460125980489316E-2</v>
      </c>
      <c r="I1087" s="13">
        <v>1.9818669001394163E-2</v>
      </c>
      <c r="J1087" s="13">
        <v>1.6439349459398764E-2</v>
      </c>
      <c r="K1087" s="13">
        <v>8.8105505228712935E-3</v>
      </c>
      <c r="L1087" s="13">
        <v>8.7625267753493937E-3</v>
      </c>
      <c r="M1087" s="13">
        <v>2.1094075367759944E-2</v>
      </c>
      <c r="N1087" s="13">
        <v>1.8860519103430472E-2</v>
      </c>
      <c r="O1087" s="13">
        <v>1.6808582255803457E-2</v>
      </c>
      <c r="P1087" s="13">
        <v>3.5405638856228987E-2</v>
      </c>
      <c r="Q1087" s="13">
        <v>3.2961560393254617E-2</v>
      </c>
      <c r="R1087" s="147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53"/>
    </row>
    <row r="1088" spans="1:65">
      <c r="A1088" s="29"/>
      <c r="B1088" s="3" t="s">
        <v>274</v>
      </c>
      <c r="C1088" s="28"/>
      <c r="D1088" s="13">
        <v>-2.5411334461154511E-2</v>
      </c>
      <c r="E1088" s="13">
        <v>8.4100073566319988E-3</v>
      </c>
      <c r="F1088" s="13">
        <v>-2.0961157906182692E-2</v>
      </c>
      <c r="G1088" s="13">
        <v>9.2992911073423112E-2</v>
      </c>
      <c r="H1088" s="13">
        <v>-5.6562570345957686E-2</v>
      </c>
      <c r="I1088" s="13">
        <v>-0.11601692912038242</v>
      </c>
      <c r="J1088" s="13">
        <v>-2.0071122595188284E-2</v>
      </c>
      <c r="K1088" s="13">
        <v>-4.0504869972897151E-3</v>
      </c>
      <c r="L1088" s="13">
        <v>-2.3631263839165806E-2</v>
      </c>
      <c r="M1088" s="13">
        <v>2.8001247682774899E-2</v>
      </c>
      <c r="N1088" s="13">
        <v>7.071247912623857E-2</v>
      </c>
      <c r="O1088" s="13">
        <v>1.3702690963165676E-2</v>
      </c>
      <c r="P1088" s="13">
        <v>-4.7662217236014048E-2</v>
      </c>
      <c r="Q1088" s="13">
        <v>-0.16336680766528333</v>
      </c>
      <c r="R1088" s="147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3"/>
    </row>
    <row r="1089" spans="1:65">
      <c r="A1089" s="29"/>
      <c r="B1089" s="45" t="s">
        <v>275</v>
      </c>
      <c r="C1089" s="46"/>
      <c r="D1089" s="44">
        <v>0.67</v>
      </c>
      <c r="E1089" s="44">
        <v>0.39</v>
      </c>
      <c r="F1089" s="44" t="s">
        <v>276</v>
      </c>
      <c r="G1089" s="44">
        <v>3.06</v>
      </c>
      <c r="H1089" s="44" t="s">
        <v>276</v>
      </c>
      <c r="I1089" s="44">
        <v>3.53</v>
      </c>
      <c r="J1089" s="44">
        <v>0.51</v>
      </c>
      <c r="K1089" s="44">
        <v>0</v>
      </c>
      <c r="L1089" s="44">
        <v>0.62</v>
      </c>
      <c r="M1089" s="44">
        <v>1.01</v>
      </c>
      <c r="N1089" s="44">
        <v>2.36</v>
      </c>
      <c r="O1089" s="44">
        <v>0.56000000000000005</v>
      </c>
      <c r="P1089" s="44">
        <v>1.38</v>
      </c>
      <c r="Q1089" s="44" t="s">
        <v>276</v>
      </c>
      <c r="R1089" s="147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53"/>
    </row>
    <row r="1090" spans="1:65">
      <c r="B1090" s="30" t="s">
        <v>315</v>
      </c>
      <c r="C1090" s="20"/>
      <c r="D1090" s="20"/>
      <c r="E1090" s="20"/>
      <c r="F1090" s="20"/>
      <c r="G1090" s="20"/>
      <c r="H1090" s="20"/>
      <c r="I1090" s="20"/>
      <c r="J1090" s="20"/>
      <c r="K1090" s="20"/>
      <c r="L1090" s="20"/>
      <c r="M1090" s="20"/>
      <c r="N1090" s="20"/>
      <c r="O1090" s="20"/>
      <c r="P1090" s="20"/>
      <c r="Q1090" s="20"/>
      <c r="BM1090" s="53"/>
    </row>
    <row r="1091" spans="1:65">
      <c r="BM1091" s="53"/>
    </row>
    <row r="1092" spans="1:65" ht="15">
      <c r="B1092" s="8" t="s">
        <v>607</v>
      </c>
      <c r="BM1092" s="27" t="s">
        <v>66</v>
      </c>
    </row>
    <row r="1093" spans="1:65" ht="15">
      <c r="A1093" s="24" t="s">
        <v>41</v>
      </c>
      <c r="B1093" s="18" t="s">
        <v>118</v>
      </c>
      <c r="C1093" s="15" t="s">
        <v>119</v>
      </c>
      <c r="D1093" s="16" t="s">
        <v>244</v>
      </c>
      <c r="E1093" s="17" t="s">
        <v>244</v>
      </c>
      <c r="F1093" s="17" t="s">
        <v>244</v>
      </c>
      <c r="G1093" s="17" t="s">
        <v>244</v>
      </c>
      <c r="H1093" s="17" t="s">
        <v>244</v>
      </c>
      <c r="I1093" s="17" t="s">
        <v>244</v>
      </c>
      <c r="J1093" s="17" t="s">
        <v>244</v>
      </c>
      <c r="K1093" s="17" t="s">
        <v>244</v>
      </c>
      <c r="L1093" s="17" t="s">
        <v>244</v>
      </c>
      <c r="M1093" s="17" t="s">
        <v>244</v>
      </c>
      <c r="N1093" s="17" t="s">
        <v>244</v>
      </c>
      <c r="O1093" s="147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27">
        <v>1</v>
      </c>
    </row>
    <row r="1094" spans="1:65">
      <c r="A1094" s="29"/>
      <c r="B1094" s="19" t="s">
        <v>245</v>
      </c>
      <c r="C1094" s="9" t="s">
        <v>245</v>
      </c>
      <c r="D1094" s="145" t="s">
        <v>247</v>
      </c>
      <c r="E1094" s="146" t="s">
        <v>287</v>
      </c>
      <c r="F1094" s="146" t="s">
        <v>252</v>
      </c>
      <c r="G1094" s="146" t="s">
        <v>254</v>
      </c>
      <c r="H1094" s="146" t="s">
        <v>256</v>
      </c>
      <c r="I1094" s="146" t="s">
        <v>257</v>
      </c>
      <c r="J1094" s="146" t="s">
        <v>260</v>
      </c>
      <c r="K1094" s="146" t="s">
        <v>261</v>
      </c>
      <c r="L1094" s="146" t="s">
        <v>262</v>
      </c>
      <c r="M1094" s="146" t="s">
        <v>263</v>
      </c>
      <c r="N1094" s="146" t="s">
        <v>290</v>
      </c>
      <c r="O1094" s="147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27" t="s">
        <v>3</v>
      </c>
    </row>
    <row r="1095" spans="1:65">
      <c r="A1095" s="29"/>
      <c r="B1095" s="19"/>
      <c r="C1095" s="9"/>
      <c r="D1095" s="10" t="s">
        <v>303</v>
      </c>
      <c r="E1095" s="11" t="s">
        <v>103</v>
      </c>
      <c r="F1095" s="11" t="s">
        <v>99</v>
      </c>
      <c r="G1095" s="11" t="s">
        <v>103</v>
      </c>
      <c r="H1095" s="11" t="s">
        <v>303</v>
      </c>
      <c r="I1095" s="11" t="s">
        <v>103</v>
      </c>
      <c r="J1095" s="11" t="s">
        <v>103</v>
      </c>
      <c r="K1095" s="11" t="s">
        <v>303</v>
      </c>
      <c r="L1095" s="11" t="s">
        <v>100</v>
      </c>
      <c r="M1095" s="11" t="s">
        <v>99</v>
      </c>
      <c r="N1095" s="11" t="s">
        <v>303</v>
      </c>
      <c r="O1095" s="147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7">
        <v>2</v>
      </c>
    </row>
    <row r="1096" spans="1:65">
      <c r="A1096" s="29"/>
      <c r="B1096" s="19"/>
      <c r="C1096" s="9"/>
      <c r="D1096" s="25"/>
      <c r="E1096" s="25"/>
      <c r="F1096" s="25"/>
      <c r="G1096" s="25"/>
      <c r="H1096" s="25"/>
      <c r="I1096" s="25"/>
      <c r="J1096" s="25"/>
      <c r="K1096" s="25"/>
      <c r="L1096" s="25"/>
      <c r="M1096" s="25"/>
      <c r="N1096" s="25"/>
      <c r="O1096" s="147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7">
        <v>3</v>
      </c>
    </row>
    <row r="1097" spans="1:65">
      <c r="A1097" s="29"/>
      <c r="B1097" s="18">
        <v>1</v>
      </c>
      <c r="C1097" s="14">
        <v>1</v>
      </c>
      <c r="D1097" s="21">
        <v>1.8</v>
      </c>
      <c r="E1097" s="141" t="s">
        <v>109</v>
      </c>
      <c r="F1097" s="21">
        <v>1.61</v>
      </c>
      <c r="G1097" s="21">
        <v>1.7</v>
      </c>
      <c r="H1097" s="21">
        <v>1.9</v>
      </c>
      <c r="I1097" s="21">
        <v>1.7</v>
      </c>
      <c r="J1097" s="21">
        <v>1.8</v>
      </c>
      <c r="K1097" s="21">
        <v>1.68</v>
      </c>
      <c r="L1097" s="21">
        <v>1.8143246434054892</v>
      </c>
      <c r="M1097" s="21">
        <v>1.87</v>
      </c>
      <c r="N1097" s="21">
        <v>1.9</v>
      </c>
      <c r="O1097" s="147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7">
        <v>1</v>
      </c>
    </row>
    <row r="1098" spans="1:65">
      <c r="A1098" s="29"/>
      <c r="B1098" s="19">
        <v>1</v>
      </c>
      <c r="C1098" s="9">
        <v>2</v>
      </c>
      <c r="D1098" s="11">
        <v>1.7</v>
      </c>
      <c r="E1098" s="142" t="s">
        <v>109</v>
      </c>
      <c r="F1098" s="11">
        <v>1.6</v>
      </c>
      <c r="G1098" s="11">
        <v>1.6</v>
      </c>
      <c r="H1098" s="11">
        <v>1.8</v>
      </c>
      <c r="I1098" s="11">
        <v>1.7</v>
      </c>
      <c r="J1098" s="11">
        <v>1.8</v>
      </c>
      <c r="K1098" s="11">
        <v>1.72</v>
      </c>
      <c r="L1098" s="11">
        <v>1.9385949434734029</v>
      </c>
      <c r="M1098" s="11">
        <v>1.72</v>
      </c>
      <c r="N1098" s="11">
        <v>1.9</v>
      </c>
      <c r="O1098" s="147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7" t="e">
        <v>#N/A</v>
      </c>
    </row>
    <row r="1099" spans="1:65">
      <c r="A1099" s="29"/>
      <c r="B1099" s="19">
        <v>1</v>
      </c>
      <c r="C1099" s="9">
        <v>3</v>
      </c>
      <c r="D1099" s="11">
        <v>1.6</v>
      </c>
      <c r="E1099" s="142" t="s">
        <v>109</v>
      </c>
      <c r="F1099" s="11">
        <v>1.75</v>
      </c>
      <c r="G1099" s="11">
        <v>1.6</v>
      </c>
      <c r="H1099" s="11">
        <v>1.9</v>
      </c>
      <c r="I1099" s="11">
        <v>1.7</v>
      </c>
      <c r="J1099" s="11">
        <v>1.8</v>
      </c>
      <c r="K1099" s="11">
        <v>1.65</v>
      </c>
      <c r="L1099" s="11">
        <v>1.7559171650714163</v>
      </c>
      <c r="M1099" s="11">
        <v>1.81</v>
      </c>
      <c r="N1099" s="11">
        <v>1.8</v>
      </c>
      <c r="O1099" s="147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7">
        <v>16</v>
      </c>
    </row>
    <row r="1100" spans="1:65">
      <c r="A1100" s="29"/>
      <c r="B1100" s="19">
        <v>1</v>
      </c>
      <c r="C1100" s="9">
        <v>4</v>
      </c>
      <c r="D1100" s="11">
        <v>1.8</v>
      </c>
      <c r="E1100" s="142" t="s">
        <v>109</v>
      </c>
      <c r="F1100" s="11">
        <v>1.64</v>
      </c>
      <c r="G1100" s="11">
        <v>1.5</v>
      </c>
      <c r="H1100" s="11">
        <v>1.9</v>
      </c>
      <c r="I1100" s="11">
        <v>1.7</v>
      </c>
      <c r="J1100" s="11">
        <v>1.8</v>
      </c>
      <c r="K1100" s="11">
        <v>1.72</v>
      </c>
      <c r="L1100" s="11">
        <v>1.7607712764329888</v>
      </c>
      <c r="M1100" s="11">
        <v>1.96</v>
      </c>
      <c r="N1100" s="11">
        <v>1.8</v>
      </c>
      <c r="O1100" s="147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7">
        <v>1.7565161457443765</v>
      </c>
    </row>
    <row r="1101" spans="1:65">
      <c r="A1101" s="29"/>
      <c r="B1101" s="19">
        <v>1</v>
      </c>
      <c r="C1101" s="9">
        <v>5</v>
      </c>
      <c r="D1101" s="11">
        <v>1.8</v>
      </c>
      <c r="E1101" s="142" t="s">
        <v>109</v>
      </c>
      <c r="F1101" s="148">
        <v>2.0699999999999998</v>
      </c>
      <c r="G1101" s="11">
        <v>1.6</v>
      </c>
      <c r="H1101" s="11">
        <v>2</v>
      </c>
      <c r="I1101" s="11">
        <v>1.7</v>
      </c>
      <c r="J1101" s="11">
        <v>1.7</v>
      </c>
      <c r="K1101" s="11">
        <v>1.73</v>
      </c>
      <c r="L1101" s="11">
        <v>1.8609595661096996</v>
      </c>
      <c r="M1101" s="11">
        <v>1.96</v>
      </c>
      <c r="N1101" s="11">
        <v>1.8</v>
      </c>
      <c r="O1101" s="147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7">
        <v>127</v>
      </c>
    </row>
    <row r="1102" spans="1:65">
      <c r="A1102" s="29"/>
      <c r="B1102" s="19">
        <v>1</v>
      </c>
      <c r="C1102" s="9">
        <v>6</v>
      </c>
      <c r="D1102" s="11">
        <v>1.8</v>
      </c>
      <c r="E1102" s="142" t="s">
        <v>109</v>
      </c>
      <c r="F1102" s="11">
        <v>1.54</v>
      </c>
      <c r="G1102" s="11">
        <v>1.6</v>
      </c>
      <c r="H1102" s="11">
        <v>1.9</v>
      </c>
      <c r="I1102" s="11">
        <v>1.7</v>
      </c>
      <c r="J1102" s="11">
        <v>1.7</v>
      </c>
      <c r="K1102" s="11">
        <v>1.67</v>
      </c>
      <c r="L1102" s="11">
        <v>1.8024011501695689</v>
      </c>
      <c r="M1102" s="11">
        <v>1.9</v>
      </c>
      <c r="N1102" s="11">
        <v>1.8</v>
      </c>
      <c r="O1102" s="147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53"/>
    </row>
    <row r="1103" spans="1:65">
      <c r="A1103" s="29"/>
      <c r="B1103" s="20" t="s">
        <v>271</v>
      </c>
      <c r="C1103" s="12"/>
      <c r="D1103" s="22">
        <v>1.75</v>
      </c>
      <c r="E1103" s="22" t="s">
        <v>647</v>
      </c>
      <c r="F1103" s="22">
        <v>1.7016666666666669</v>
      </c>
      <c r="G1103" s="22">
        <v>1.5999999999999999</v>
      </c>
      <c r="H1103" s="22">
        <v>1.9000000000000001</v>
      </c>
      <c r="I1103" s="22">
        <v>1.7</v>
      </c>
      <c r="J1103" s="22">
        <v>1.7666666666666666</v>
      </c>
      <c r="K1103" s="22">
        <v>1.6950000000000001</v>
      </c>
      <c r="L1103" s="22">
        <v>1.8221614574437608</v>
      </c>
      <c r="M1103" s="22">
        <v>1.87</v>
      </c>
      <c r="N1103" s="22">
        <v>1.8333333333333333</v>
      </c>
      <c r="O1103" s="147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53"/>
    </row>
    <row r="1104" spans="1:65">
      <c r="A1104" s="29"/>
      <c r="B1104" s="3" t="s">
        <v>272</v>
      </c>
      <c r="C1104" s="28"/>
      <c r="D1104" s="11">
        <v>1.8</v>
      </c>
      <c r="E1104" s="11" t="s">
        <v>647</v>
      </c>
      <c r="F1104" s="11">
        <v>1.625</v>
      </c>
      <c r="G1104" s="11">
        <v>1.6</v>
      </c>
      <c r="H1104" s="11">
        <v>1.9</v>
      </c>
      <c r="I1104" s="11">
        <v>1.7</v>
      </c>
      <c r="J1104" s="11">
        <v>1.8</v>
      </c>
      <c r="K1104" s="11">
        <v>1.7</v>
      </c>
      <c r="L1104" s="11">
        <v>1.8083628967875289</v>
      </c>
      <c r="M1104" s="11">
        <v>1.885</v>
      </c>
      <c r="N1104" s="11">
        <v>1.8</v>
      </c>
      <c r="O1104" s="147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53"/>
    </row>
    <row r="1105" spans="1:65">
      <c r="A1105" s="29"/>
      <c r="B1105" s="3" t="s">
        <v>273</v>
      </c>
      <c r="C1105" s="28"/>
      <c r="D1105" s="23">
        <v>8.3666002653407553E-2</v>
      </c>
      <c r="E1105" s="23" t="s">
        <v>647</v>
      </c>
      <c r="F1105" s="23">
        <v>0.19322698224281779</v>
      </c>
      <c r="G1105" s="23">
        <v>6.3245553203367569E-2</v>
      </c>
      <c r="H1105" s="23">
        <v>6.3245553203367569E-2</v>
      </c>
      <c r="I1105" s="23">
        <v>0</v>
      </c>
      <c r="J1105" s="23">
        <v>5.1639777949432274E-2</v>
      </c>
      <c r="K1105" s="23">
        <v>3.2710854467592282E-2</v>
      </c>
      <c r="L1105" s="23">
        <v>6.8805517074371006E-2</v>
      </c>
      <c r="M1105" s="23">
        <v>9.2951600308977991E-2</v>
      </c>
      <c r="N1105" s="23">
        <v>5.1639777949432156E-2</v>
      </c>
      <c r="O1105" s="230"/>
      <c r="P1105" s="231"/>
      <c r="Q1105" s="231"/>
      <c r="R1105" s="231"/>
      <c r="S1105" s="231"/>
      <c r="T1105" s="231"/>
      <c r="U1105" s="231"/>
      <c r="V1105" s="231"/>
      <c r="W1105" s="231"/>
      <c r="X1105" s="231"/>
      <c r="Y1105" s="231"/>
      <c r="Z1105" s="231"/>
      <c r="AA1105" s="231"/>
      <c r="AB1105" s="231"/>
      <c r="AC1105" s="231"/>
      <c r="AD1105" s="231"/>
      <c r="AE1105" s="231"/>
      <c r="AF1105" s="231"/>
      <c r="AG1105" s="231"/>
      <c r="AH1105" s="231"/>
      <c r="AI1105" s="231"/>
      <c r="AJ1105" s="231"/>
      <c r="AK1105" s="231"/>
      <c r="AL1105" s="231"/>
      <c r="AM1105" s="231"/>
      <c r="AN1105" s="231"/>
      <c r="AO1105" s="231"/>
      <c r="AP1105" s="231"/>
      <c r="AQ1105" s="231"/>
      <c r="AR1105" s="231"/>
      <c r="AS1105" s="231"/>
      <c r="AT1105" s="231"/>
      <c r="AU1105" s="231"/>
      <c r="AV1105" s="231"/>
      <c r="AW1105" s="231"/>
      <c r="AX1105" s="231"/>
      <c r="AY1105" s="231"/>
      <c r="AZ1105" s="231"/>
      <c r="BA1105" s="231"/>
      <c r="BB1105" s="231"/>
      <c r="BC1105" s="231"/>
      <c r="BD1105" s="231"/>
      <c r="BE1105" s="231"/>
      <c r="BF1105" s="231"/>
      <c r="BG1105" s="231"/>
      <c r="BH1105" s="231"/>
      <c r="BI1105" s="231"/>
      <c r="BJ1105" s="231"/>
      <c r="BK1105" s="231"/>
      <c r="BL1105" s="231"/>
      <c r="BM1105" s="54"/>
    </row>
    <row r="1106" spans="1:65">
      <c r="A1106" s="29"/>
      <c r="B1106" s="3" t="s">
        <v>86</v>
      </c>
      <c r="C1106" s="28"/>
      <c r="D1106" s="13">
        <v>4.7809144373375745E-2</v>
      </c>
      <c r="E1106" s="13" t="s">
        <v>647</v>
      </c>
      <c r="F1106" s="13">
        <v>0.11355160562751289</v>
      </c>
      <c r="G1106" s="13">
        <v>3.9528470752104736E-2</v>
      </c>
      <c r="H1106" s="13">
        <v>3.3287133264930296E-2</v>
      </c>
      <c r="I1106" s="13">
        <v>0</v>
      </c>
      <c r="J1106" s="13">
        <v>2.9230062990244682E-2</v>
      </c>
      <c r="K1106" s="13">
        <v>1.9298439213918751E-2</v>
      </c>
      <c r="L1106" s="13">
        <v>3.776038440133378E-2</v>
      </c>
      <c r="M1106" s="13">
        <v>4.9706738133143309E-2</v>
      </c>
      <c r="N1106" s="13">
        <v>2.8167151608781176E-2</v>
      </c>
      <c r="O1106" s="147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53"/>
    </row>
    <row r="1107" spans="1:65">
      <c r="A1107" s="29"/>
      <c r="B1107" s="3" t="s">
        <v>274</v>
      </c>
      <c r="C1107" s="28"/>
      <c r="D1107" s="13">
        <v>-3.709698746671708E-3</v>
      </c>
      <c r="E1107" s="13" t="s">
        <v>647</v>
      </c>
      <c r="F1107" s="13">
        <v>-3.1226288019382542E-2</v>
      </c>
      <c r="G1107" s="13">
        <v>-8.91060102826714E-2</v>
      </c>
      <c r="H1107" s="13">
        <v>8.1686612789327873E-2</v>
      </c>
      <c r="I1107" s="13">
        <v>-3.2175135925338272E-2</v>
      </c>
      <c r="J1107" s="13">
        <v>5.7787803128837023E-3</v>
      </c>
      <c r="K1107" s="13">
        <v>-3.5021679643204795E-2</v>
      </c>
      <c r="L1107" s="13">
        <v>3.7372449925056062E-2</v>
      </c>
      <c r="M1107" s="13">
        <v>6.4607350482128068E-2</v>
      </c>
      <c r="N1107" s="13">
        <v>4.3732696551105787E-2</v>
      </c>
      <c r="O1107" s="147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53"/>
    </row>
    <row r="1108" spans="1:65">
      <c r="A1108" s="29"/>
      <c r="B1108" s="45" t="s">
        <v>275</v>
      </c>
      <c r="C1108" s="46"/>
      <c r="D1108" s="44">
        <v>0</v>
      </c>
      <c r="E1108" s="44">
        <v>7.01</v>
      </c>
      <c r="F1108" s="44">
        <v>0.45</v>
      </c>
      <c r="G1108" s="44">
        <v>1.4</v>
      </c>
      <c r="H1108" s="44">
        <v>1.4</v>
      </c>
      <c r="I1108" s="44">
        <v>0.47</v>
      </c>
      <c r="J1108" s="44">
        <v>0.16</v>
      </c>
      <c r="K1108" s="44">
        <v>0.51</v>
      </c>
      <c r="L1108" s="44">
        <v>0.67</v>
      </c>
      <c r="M1108" s="44">
        <v>1.1200000000000001</v>
      </c>
      <c r="N1108" s="44">
        <v>0.78</v>
      </c>
      <c r="O1108" s="147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53"/>
    </row>
    <row r="1109" spans="1:65">
      <c r="B1109" s="30"/>
      <c r="C1109" s="20"/>
      <c r="D1109" s="20"/>
      <c r="E1109" s="20"/>
      <c r="F1109" s="20"/>
      <c r="G1109" s="20"/>
      <c r="H1109" s="20"/>
      <c r="I1109" s="20"/>
      <c r="J1109" s="20"/>
      <c r="K1109" s="20"/>
      <c r="L1109" s="20"/>
      <c r="M1109" s="20"/>
      <c r="N1109" s="20"/>
      <c r="BM1109" s="53"/>
    </row>
    <row r="1110" spans="1:65" ht="15">
      <c r="B1110" s="8" t="s">
        <v>608</v>
      </c>
      <c r="BM1110" s="27" t="s">
        <v>66</v>
      </c>
    </row>
    <row r="1111" spans="1:65" ht="15">
      <c r="A1111" s="24" t="s">
        <v>44</v>
      </c>
      <c r="B1111" s="18" t="s">
        <v>118</v>
      </c>
      <c r="C1111" s="15" t="s">
        <v>119</v>
      </c>
      <c r="D1111" s="16" t="s">
        <v>244</v>
      </c>
      <c r="E1111" s="17" t="s">
        <v>244</v>
      </c>
      <c r="F1111" s="17" t="s">
        <v>244</v>
      </c>
      <c r="G1111" s="17" t="s">
        <v>244</v>
      </c>
      <c r="H1111" s="17" t="s">
        <v>244</v>
      </c>
      <c r="I1111" s="17" t="s">
        <v>244</v>
      </c>
      <c r="J1111" s="17" t="s">
        <v>244</v>
      </c>
      <c r="K1111" s="17" t="s">
        <v>244</v>
      </c>
      <c r="L1111" s="17" t="s">
        <v>244</v>
      </c>
      <c r="M1111" s="17" t="s">
        <v>244</v>
      </c>
      <c r="N1111" s="17" t="s">
        <v>244</v>
      </c>
      <c r="O1111" s="17" t="s">
        <v>244</v>
      </c>
      <c r="P1111" s="17" t="s">
        <v>244</v>
      </c>
      <c r="Q1111" s="17" t="s">
        <v>244</v>
      </c>
      <c r="R1111" s="17" t="s">
        <v>244</v>
      </c>
      <c r="S1111" s="17" t="s">
        <v>244</v>
      </c>
      <c r="T1111" s="17" t="s">
        <v>244</v>
      </c>
      <c r="U1111" s="17" t="s">
        <v>244</v>
      </c>
      <c r="V1111" s="147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27">
        <v>1</v>
      </c>
    </row>
    <row r="1112" spans="1:65">
      <c r="A1112" s="29"/>
      <c r="B1112" s="19" t="s">
        <v>245</v>
      </c>
      <c r="C1112" s="9" t="s">
        <v>245</v>
      </c>
      <c r="D1112" s="145" t="s">
        <v>247</v>
      </c>
      <c r="E1112" s="146" t="s">
        <v>248</v>
      </c>
      <c r="F1112" s="146" t="s">
        <v>249</v>
      </c>
      <c r="G1112" s="146" t="s">
        <v>250</v>
      </c>
      <c r="H1112" s="146" t="s">
        <v>287</v>
      </c>
      <c r="I1112" s="146" t="s">
        <v>252</v>
      </c>
      <c r="J1112" s="146" t="s">
        <v>253</v>
      </c>
      <c r="K1112" s="146" t="s">
        <v>254</v>
      </c>
      <c r="L1112" s="146" t="s">
        <v>255</v>
      </c>
      <c r="M1112" s="146" t="s">
        <v>257</v>
      </c>
      <c r="N1112" s="146" t="s">
        <v>258</v>
      </c>
      <c r="O1112" s="146" t="s">
        <v>260</v>
      </c>
      <c r="P1112" s="146" t="s">
        <v>261</v>
      </c>
      <c r="Q1112" s="146" t="s">
        <v>262</v>
      </c>
      <c r="R1112" s="146" t="s">
        <v>263</v>
      </c>
      <c r="S1112" s="146" t="s">
        <v>288</v>
      </c>
      <c r="T1112" s="146" t="s">
        <v>290</v>
      </c>
      <c r="U1112" s="146" t="s">
        <v>264</v>
      </c>
      <c r="V1112" s="147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27" t="s">
        <v>3</v>
      </c>
    </row>
    <row r="1113" spans="1:65">
      <c r="A1113" s="29"/>
      <c r="B1113" s="19"/>
      <c r="C1113" s="9"/>
      <c r="D1113" s="10" t="s">
        <v>303</v>
      </c>
      <c r="E1113" s="11" t="s">
        <v>104</v>
      </c>
      <c r="F1113" s="11" t="s">
        <v>104</v>
      </c>
      <c r="G1113" s="11" t="s">
        <v>104</v>
      </c>
      <c r="H1113" s="11" t="s">
        <v>103</v>
      </c>
      <c r="I1113" s="11" t="s">
        <v>103</v>
      </c>
      <c r="J1113" s="11" t="s">
        <v>104</v>
      </c>
      <c r="K1113" s="11" t="s">
        <v>103</v>
      </c>
      <c r="L1113" s="11" t="s">
        <v>104</v>
      </c>
      <c r="M1113" s="11" t="s">
        <v>103</v>
      </c>
      <c r="N1113" s="11" t="s">
        <v>104</v>
      </c>
      <c r="O1113" s="11" t="s">
        <v>104</v>
      </c>
      <c r="P1113" s="11" t="s">
        <v>303</v>
      </c>
      <c r="Q1113" s="11" t="s">
        <v>100</v>
      </c>
      <c r="R1113" s="11" t="s">
        <v>99</v>
      </c>
      <c r="S1113" s="11" t="s">
        <v>104</v>
      </c>
      <c r="T1113" s="11" t="s">
        <v>303</v>
      </c>
      <c r="U1113" s="11" t="s">
        <v>104</v>
      </c>
      <c r="V1113" s="147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27">
        <v>0</v>
      </c>
    </row>
    <row r="1114" spans="1:65">
      <c r="A1114" s="29"/>
      <c r="B1114" s="19"/>
      <c r="C1114" s="9"/>
      <c r="D1114" s="25"/>
      <c r="E1114" s="25"/>
      <c r="F1114" s="25"/>
      <c r="G1114" s="25"/>
      <c r="H1114" s="25"/>
      <c r="I1114" s="25"/>
      <c r="J1114" s="25"/>
      <c r="K1114" s="25"/>
      <c r="L1114" s="25"/>
      <c r="M1114" s="25"/>
      <c r="N1114" s="25"/>
      <c r="O1114" s="25"/>
      <c r="P1114" s="25"/>
      <c r="Q1114" s="25"/>
      <c r="R1114" s="25"/>
      <c r="S1114" s="25"/>
      <c r="T1114" s="25"/>
      <c r="U1114" s="25"/>
      <c r="V1114" s="147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27">
        <v>0</v>
      </c>
    </row>
    <row r="1115" spans="1:65">
      <c r="A1115" s="29"/>
      <c r="B1115" s="18">
        <v>1</v>
      </c>
      <c r="C1115" s="14">
        <v>1</v>
      </c>
      <c r="D1115" s="221">
        <v>110</v>
      </c>
      <c r="E1115" s="221">
        <v>150</v>
      </c>
      <c r="F1115" s="221">
        <v>127</v>
      </c>
      <c r="G1115" s="237">
        <v>89.999999999999986</v>
      </c>
      <c r="H1115" s="237">
        <v>128</v>
      </c>
      <c r="I1115" s="221">
        <v>119</v>
      </c>
      <c r="J1115" s="221">
        <v>120</v>
      </c>
      <c r="K1115" s="221">
        <v>114</v>
      </c>
      <c r="L1115" s="221">
        <v>120</v>
      </c>
      <c r="M1115" s="221">
        <v>121</v>
      </c>
      <c r="N1115" s="221">
        <v>140.00000000000003</v>
      </c>
      <c r="O1115" s="221">
        <v>120</v>
      </c>
      <c r="P1115" s="221">
        <v>115</v>
      </c>
      <c r="Q1115" s="221">
        <v>119.78076007314063</v>
      </c>
      <c r="R1115" s="221">
        <v>145</v>
      </c>
      <c r="S1115" s="221">
        <v>117.323940117582</v>
      </c>
      <c r="T1115" s="221">
        <v>114</v>
      </c>
      <c r="U1115" s="221">
        <v>122</v>
      </c>
      <c r="V1115" s="222"/>
      <c r="W1115" s="223"/>
      <c r="X1115" s="223"/>
      <c r="Y1115" s="223"/>
      <c r="Z1115" s="223"/>
      <c r="AA1115" s="223"/>
      <c r="AB1115" s="223"/>
      <c r="AC1115" s="223"/>
      <c r="AD1115" s="223"/>
      <c r="AE1115" s="223"/>
      <c r="AF1115" s="223"/>
      <c r="AG1115" s="223"/>
      <c r="AH1115" s="223"/>
      <c r="AI1115" s="223"/>
      <c r="AJ1115" s="223"/>
      <c r="AK1115" s="223"/>
      <c r="AL1115" s="223"/>
      <c r="AM1115" s="223"/>
      <c r="AN1115" s="223"/>
      <c r="AO1115" s="223"/>
      <c r="AP1115" s="223"/>
      <c r="AQ1115" s="223"/>
      <c r="AR1115" s="223"/>
      <c r="AS1115" s="223"/>
      <c r="AT1115" s="223"/>
      <c r="AU1115" s="223"/>
      <c r="AV1115" s="223"/>
      <c r="AW1115" s="223"/>
      <c r="AX1115" s="223"/>
      <c r="AY1115" s="223"/>
      <c r="AZ1115" s="223"/>
      <c r="BA1115" s="223"/>
      <c r="BB1115" s="223"/>
      <c r="BC1115" s="223"/>
      <c r="BD1115" s="223"/>
      <c r="BE1115" s="223"/>
      <c r="BF1115" s="223"/>
      <c r="BG1115" s="223"/>
      <c r="BH1115" s="223"/>
      <c r="BI1115" s="223"/>
      <c r="BJ1115" s="223"/>
      <c r="BK1115" s="223"/>
      <c r="BL1115" s="223"/>
      <c r="BM1115" s="224">
        <v>1</v>
      </c>
    </row>
    <row r="1116" spans="1:65">
      <c r="A1116" s="29"/>
      <c r="B1116" s="19">
        <v>1</v>
      </c>
      <c r="C1116" s="9">
        <v>2</v>
      </c>
      <c r="D1116" s="225">
        <v>110</v>
      </c>
      <c r="E1116" s="239">
        <v>160</v>
      </c>
      <c r="F1116" s="225">
        <v>124</v>
      </c>
      <c r="G1116" s="238">
        <v>100</v>
      </c>
      <c r="H1116" s="238">
        <v>173</v>
      </c>
      <c r="I1116" s="225">
        <v>124</v>
      </c>
      <c r="J1116" s="225">
        <v>120</v>
      </c>
      <c r="K1116" s="225">
        <v>109</v>
      </c>
      <c r="L1116" s="225">
        <v>120</v>
      </c>
      <c r="M1116" s="225">
        <v>122</v>
      </c>
      <c r="N1116" s="225">
        <v>140.00000000000003</v>
      </c>
      <c r="O1116" s="225">
        <v>120</v>
      </c>
      <c r="P1116" s="225">
        <v>116</v>
      </c>
      <c r="Q1116" s="225">
        <v>121.19950655156354</v>
      </c>
      <c r="R1116" s="225">
        <v>144</v>
      </c>
      <c r="S1116" s="225">
        <v>112.434350497043</v>
      </c>
      <c r="T1116" s="225">
        <v>117</v>
      </c>
      <c r="U1116" s="225">
        <v>129</v>
      </c>
      <c r="V1116" s="222"/>
      <c r="W1116" s="223"/>
      <c r="X1116" s="223"/>
      <c r="Y1116" s="223"/>
      <c r="Z1116" s="223"/>
      <c r="AA1116" s="223"/>
      <c r="AB1116" s="223"/>
      <c r="AC1116" s="223"/>
      <c r="AD1116" s="223"/>
      <c r="AE1116" s="223"/>
      <c r="AF1116" s="223"/>
      <c r="AG1116" s="223"/>
      <c r="AH1116" s="223"/>
      <c r="AI1116" s="223"/>
      <c r="AJ1116" s="223"/>
      <c r="AK1116" s="223"/>
      <c r="AL1116" s="223"/>
      <c r="AM1116" s="223"/>
      <c r="AN1116" s="223"/>
      <c r="AO1116" s="223"/>
      <c r="AP1116" s="223"/>
      <c r="AQ1116" s="223"/>
      <c r="AR1116" s="223"/>
      <c r="AS1116" s="223"/>
      <c r="AT1116" s="223"/>
      <c r="AU1116" s="223"/>
      <c r="AV1116" s="223"/>
      <c r="AW1116" s="223"/>
      <c r="AX1116" s="223"/>
      <c r="AY1116" s="223"/>
      <c r="AZ1116" s="223"/>
      <c r="BA1116" s="223"/>
      <c r="BB1116" s="223"/>
      <c r="BC1116" s="223"/>
      <c r="BD1116" s="223"/>
      <c r="BE1116" s="223"/>
      <c r="BF1116" s="223"/>
      <c r="BG1116" s="223"/>
      <c r="BH1116" s="223"/>
      <c r="BI1116" s="223"/>
      <c r="BJ1116" s="223"/>
      <c r="BK1116" s="223"/>
      <c r="BL1116" s="223"/>
      <c r="BM1116" s="224" t="e">
        <v>#N/A</v>
      </c>
    </row>
    <row r="1117" spans="1:65">
      <c r="A1117" s="29"/>
      <c r="B1117" s="19">
        <v>1</v>
      </c>
      <c r="C1117" s="9">
        <v>3</v>
      </c>
      <c r="D1117" s="225">
        <v>110</v>
      </c>
      <c r="E1117" s="225">
        <v>130</v>
      </c>
      <c r="F1117" s="225">
        <v>130</v>
      </c>
      <c r="G1117" s="238">
        <v>89.999999999999986</v>
      </c>
      <c r="H1117" s="238">
        <v>146</v>
      </c>
      <c r="I1117" s="225">
        <v>121</v>
      </c>
      <c r="J1117" s="225">
        <v>120</v>
      </c>
      <c r="K1117" s="225">
        <v>109</v>
      </c>
      <c r="L1117" s="225">
        <v>120</v>
      </c>
      <c r="M1117" s="225">
        <v>122</v>
      </c>
      <c r="N1117" s="225">
        <v>130</v>
      </c>
      <c r="O1117" s="225">
        <v>116</v>
      </c>
      <c r="P1117" s="225">
        <v>116</v>
      </c>
      <c r="Q1117" s="225">
        <v>120.39503483095274</v>
      </c>
      <c r="R1117" s="225">
        <v>128</v>
      </c>
      <c r="S1117" s="225">
        <v>117.637458230905</v>
      </c>
      <c r="T1117" s="225">
        <v>121</v>
      </c>
      <c r="U1117" s="225">
        <v>133</v>
      </c>
      <c r="V1117" s="222"/>
      <c r="W1117" s="223"/>
      <c r="X1117" s="223"/>
      <c r="Y1117" s="223"/>
      <c r="Z1117" s="223"/>
      <c r="AA1117" s="223"/>
      <c r="AB1117" s="223"/>
      <c r="AC1117" s="223"/>
      <c r="AD1117" s="223"/>
      <c r="AE1117" s="223"/>
      <c r="AF1117" s="223"/>
      <c r="AG1117" s="223"/>
      <c r="AH1117" s="223"/>
      <c r="AI1117" s="223"/>
      <c r="AJ1117" s="223"/>
      <c r="AK1117" s="223"/>
      <c r="AL1117" s="223"/>
      <c r="AM1117" s="223"/>
      <c r="AN1117" s="223"/>
      <c r="AO1117" s="223"/>
      <c r="AP1117" s="223"/>
      <c r="AQ1117" s="223"/>
      <c r="AR1117" s="223"/>
      <c r="AS1117" s="223"/>
      <c r="AT1117" s="223"/>
      <c r="AU1117" s="223"/>
      <c r="AV1117" s="223"/>
      <c r="AW1117" s="223"/>
      <c r="AX1117" s="223"/>
      <c r="AY1117" s="223"/>
      <c r="AZ1117" s="223"/>
      <c r="BA1117" s="223"/>
      <c r="BB1117" s="223"/>
      <c r="BC1117" s="223"/>
      <c r="BD1117" s="223"/>
      <c r="BE1117" s="223"/>
      <c r="BF1117" s="223"/>
      <c r="BG1117" s="223"/>
      <c r="BH1117" s="223"/>
      <c r="BI1117" s="223"/>
      <c r="BJ1117" s="223"/>
      <c r="BK1117" s="223"/>
      <c r="BL1117" s="223"/>
      <c r="BM1117" s="224">
        <v>16</v>
      </c>
    </row>
    <row r="1118" spans="1:65">
      <c r="A1118" s="29"/>
      <c r="B1118" s="19">
        <v>1</v>
      </c>
      <c r="C1118" s="9">
        <v>4</v>
      </c>
      <c r="D1118" s="225">
        <v>120</v>
      </c>
      <c r="E1118" s="225">
        <v>109.99999999999999</v>
      </c>
      <c r="F1118" s="225">
        <v>121</v>
      </c>
      <c r="G1118" s="238">
        <v>89.999999999999986</v>
      </c>
      <c r="H1118" s="238">
        <v>134</v>
      </c>
      <c r="I1118" s="225">
        <v>125</v>
      </c>
      <c r="J1118" s="225">
        <v>120</v>
      </c>
      <c r="K1118" s="225">
        <v>110</v>
      </c>
      <c r="L1118" s="225">
        <v>120</v>
      </c>
      <c r="M1118" s="225">
        <v>122</v>
      </c>
      <c r="N1118" s="225">
        <v>140.00000000000003</v>
      </c>
      <c r="O1118" s="225">
        <v>115</v>
      </c>
      <c r="P1118" s="225">
        <v>114</v>
      </c>
      <c r="Q1118" s="225">
        <v>118.53210391070631</v>
      </c>
      <c r="R1118" s="225">
        <v>135</v>
      </c>
      <c r="S1118" s="225">
        <v>124.15579694084701</v>
      </c>
      <c r="T1118" s="225">
        <v>111</v>
      </c>
      <c r="U1118" s="225">
        <v>127</v>
      </c>
      <c r="V1118" s="222"/>
      <c r="W1118" s="223"/>
      <c r="X1118" s="223"/>
      <c r="Y1118" s="223"/>
      <c r="Z1118" s="223"/>
      <c r="AA1118" s="223"/>
      <c r="AB1118" s="223"/>
      <c r="AC1118" s="223"/>
      <c r="AD1118" s="223"/>
      <c r="AE1118" s="223"/>
      <c r="AF1118" s="223"/>
      <c r="AG1118" s="223"/>
      <c r="AH1118" s="223"/>
      <c r="AI1118" s="223"/>
      <c r="AJ1118" s="223"/>
      <c r="AK1118" s="223"/>
      <c r="AL1118" s="223"/>
      <c r="AM1118" s="223"/>
      <c r="AN1118" s="223"/>
      <c r="AO1118" s="223"/>
      <c r="AP1118" s="223"/>
      <c r="AQ1118" s="223"/>
      <c r="AR1118" s="223"/>
      <c r="AS1118" s="223"/>
      <c r="AT1118" s="223"/>
      <c r="AU1118" s="223"/>
      <c r="AV1118" s="223"/>
      <c r="AW1118" s="223"/>
      <c r="AX1118" s="223"/>
      <c r="AY1118" s="223"/>
      <c r="AZ1118" s="223"/>
      <c r="BA1118" s="223"/>
      <c r="BB1118" s="223"/>
      <c r="BC1118" s="223"/>
      <c r="BD1118" s="223"/>
      <c r="BE1118" s="223"/>
      <c r="BF1118" s="223"/>
      <c r="BG1118" s="223"/>
      <c r="BH1118" s="223"/>
      <c r="BI1118" s="223"/>
      <c r="BJ1118" s="223"/>
      <c r="BK1118" s="223"/>
      <c r="BL1118" s="223"/>
      <c r="BM1118" s="224">
        <v>121.76608443007022</v>
      </c>
    </row>
    <row r="1119" spans="1:65">
      <c r="A1119" s="29"/>
      <c r="B1119" s="19">
        <v>1</v>
      </c>
      <c r="C1119" s="9">
        <v>5</v>
      </c>
      <c r="D1119" s="225">
        <v>120</v>
      </c>
      <c r="E1119" s="225">
        <v>109.99999999999999</v>
      </c>
      <c r="F1119" s="225">
        <v>125</v>
      </c>
      <c r="G1119" s="238">
        <v>80</v>
      </c>
      <c r="H1119" s="238">
        <v>120</v>
      </c>
      <c r="I1119" s="225">
        <v>131</v>
      </c>
      <c r="J1119" s="225">
        <v>120</v>
      </c>
      <c r="K1119" s="225">
        <v>115</v>
      </c>
      <c r="L1119" s="225">
        <v>109.99999999999999</v>
      </c>
      <c r="M1119" s="225">
        <v>124</v>
      </c>
      <c r="N1119" s="225">
        <v>140.00000000000003</v>
      </c>
      <c r="O1119" s="225">
        <v>119</v>
      </c>
      <c r="P1119" s="225">
        <v>116</v>
      </c>
      <c r="Q1119" s="225">
        <v>119.60201329717172</v>
      </c>
      <c r="R1119" s="225">
        <v>130</v>
      </c>
      <c r="S1119" s="225">
        <v>114.85090262187001</v>
      </c>
      <c r="T1119" s="225">
        <v>110</v>
      </c>
      <c r="U1119" s="225">
        <v>127</v>
      </c>
      <c r="V1119" s="222"/>
      <c r="W1119" s="223"/>
      <c r="X1119" s="223"/>
      <c r="Y1119" s="223"/>
      <c r="Z1119" s="223"/>
      <c r="AA1119" s="223"/>
      <c r="AB1119" s="223"/>
      <c r="AC1119" s="223"/>
      <c r="AD1119" s="223"/>
      <c r="AE1119" s="223"/>
      <c r="AF1119" s="223"/>
      <c r="AG1119" s="223"/>
      <c r="AH1119" s="223"/>
      <c r="AI1119" s="223"/>
      <c r="AJ1119" s="223"/>
      <c r="AK1119" s="223"/>
      <c r="AL1119" s="223"/>
      <c r="AM1119" s="223"/>
      <c r="AN1119" s="223"/>
      <c r="AO1119" s="223"/>
      <c r="AP1119" s="223"/>
      <c r="AQ1119" s="223"/>
      <c r="AR1119" s="223"/>
      <c r="AS1119" s="223"/>
      <c r="AT1119" s="223"/>
      <c r="AU1119" s="223"/>
      <c r="AV1119" s="223"/>
      <c r="AW1119" s="223"/>
      <c r="AX1119" s="223"/>
      <c r="AY1119" s="223"/>
      <c r="AZ1119" s="223"/>
      <c r="BA1119" s="223"/>
      <c r="BB1119" s="223"/>
      <c r="BC1119" s="223"/>
      <c r="BD1119" s="223"/>
      <c r="BE1119" s="223"/>
      <c r="BF1119" s="223"/>
      <c r="BG1119" s="223"/>
      <c r="BH1119" s="223"/>
      <c r="BI1119" s="223"/>
      <c r="BJ1119" s="223"/>
      <c r="BK1119" s="223"/>
      <c r="BL1119" s="223"/>
      <c r="BM1119" s="224">
        <v>128</v>
      </c>
    </row>
    <row r="1120" spans="1:65">
      <c r="A1120" s="29"/>
      <c r="B1120" s="19">
        <v>1</v>
      </c>
      <c r="C1120" s="9">
        <v>6</v>
      </c>
      <c r="D1120" s="225">
        <v>110</v>
      </c>
      <c r="E1120" s="225">
        <v>130</v>
      </c>
      <c r="F1120" s="225">
        <v>122</v>
      </c>
      <c r="G1120" s="238">
        <v>89.999999999999986</v>
      </c>
      <c r="H1120" s="238">
        <v>161</v>
      </c>
      <c r="I1120" s="225">
        <v>121</v>
      </c>
      <c r="J1120" s="225">
        <v>130</v>
      </c>
      <c r="K1120" s="225">
        <v>122</v>
      </c>
      <c r="L1120" s="225">
        <v>109.99999999999999</v>
      </c>
      <c r="M1120" s="225">
        <v>122</v>
      </c>
      <c r="N1120" s="225">
        <v>130</v>
      </c>
      <c r="O1120" s="225">
        <v>118</v>
      </c>
      <c r="P1120" s="225">
        <v>115</v>
      </c>
      <c r="Q1120" s="225">
        <v>119.35484627047008</v>
      </c>
      <c r="R1120" s="225">
        <v>137</v>
      </c>
      <c r="S1120" s="225">
        <v>123.277391944489</v>
      </c>
      <c r="T1120" s="225">
        <v>115</v>
      </c>
      <c r="U1120" s="225">
        <v>128</v>
      </c>
      <c r="V1120" s="222"/>
      <c r="W1120" s="223"/>
      <c r="X1120" s="223"/>
      <c r="Y1120" s="223"/>
      <c r="Z1120" s="223"/>
      <c r="AA1120" s="223"/>
      <c r="AB1120" s="223"/>
      <c r="AC1120" s="223"/>
      <c r="AD1120" s="223"/>
      <c r="AE1120" s="223"/>
      <c r="AF1120" s="223"/>
      <c r="AG1120" s="223"/>
      <c r="AH1120" s="223"/>
      <c r="AI1120" s="223"/>
      <c r="AJ1120" s="223"/>
      <c r="AK1120" s="223"/>
      <c r="AL1120" s="223"/>
      <c r="AM1120" s="223"/>
      <c r="AN1120" s="223"/>
      <c r="AO1120" s="223"/>
      <c r="AP1120" s="223"/>
      <c r="AQ1120" s="223"/>
      <c r="AR1120" s="223"/>
      <c r="AS1120" s="223"/>
      <c r="AT1120" s="223"/>
      <c r="AU1120" s="223"/>
      <c r="AV1120" s="223"/>
      <c r="AW1120" s="223"/>
      <c r="AX1120" s="223"/>
      <c r="AY1120" s="223"/>
      <c r="AZ1120" s="223"/>
      <c r="BA1120" s="223"/>
      <c r="BB1120" s="223"/>
      <c r="BC1120" s="223"/>
      <c r="BD1120" s="223"/>
      <c r="BE1120" s="223"/>
      <c r="BF1120" s="223"/>
      <c r="BG1120" s="223"/>
      <c r="BH1120" s="223"/>
      <c r="BI1120" s="223"/>
      <c r="BJ1120" s="223"/>
      <c r="BK1120" s="223"/>
      <c r="BL1120" s="223"/>
      <c r="BM1120" s="226"/>
    </row>
    <row r="1121" spans="1:65">
      <c r="A1121" s="29"/>
      <c r="B1121" s="20" t="s">
        <v>271</v>
      </c>
      <c r="C1121" s="12"/>
      <c r="D1121" s="227">
        <v>113.33333333333333</v>
      </c>
      <c r="E1121" s="227">
        <v>131.66666666666666</v>
      </c>
      <c r="F1121" s="227">
        <v>124.83333333333333</v>
      </c>
      <c r="G1121" s="227">
        <v>90</v>
      </c>
      <c r="H1121" s="227">
        <v>143.66666666666666</v>
      </c>
      <c r="I1121" s="227">
        <v>123.5</v>
      </c>
      <c r="J1121" s="227">
        <v>121.66666666666667</v>
      </c>
      <c r="K1121" s="227">
        <v>113.16666666666667</v>
      </c>
      <c r="L1121" s="227">
        <v>116.66666666666667</v>
      </c>
      <c r="M1121" s="227">
        <v>122.16666666666667</v>
      </c>
      <c r="N1121" s="227">
        <v>136.66666666666669</v>
      </c>
      <c r="O1121" s="227">
        <v>118</v>
      </c>
      <c r="P1121" s="227">
        <v>115.33333333333333</v>
      </c>
      <c r="Q1121" s="227">
        <v>119.81071082233416</v>
      </c>
      <c r="R1121" s="227">
        <v>136.5</v>
      </c>
      <c r="S1121" s="227">
        <v>118.27997339212266</v>
      </c>
      <c r="T1121" s="227">
        <v>114.66666666666667</v>
      </c>
      <c r="U1121" s="227">
        <v>127.66666666666667</v>
      </c>
      <c r="V1121" s="222"/>
      <c r="W1121" s="223"/>
      <c r="X1121" s="223"/>
      <c r="Y1121" s="223"/>
      <c r="Z1121" s="223"/>
      <c r="AA1121" s="223"/>
      <c r="AB1121" s="223"/>
      <c r="AC1121" s="223"/>
      <c r="AD1121" s="223"/>
      <c r="AE1121" s="223"/>
      <c r="AF1121" s="223"/>
      <c r="AG1121" s="223"/>
      <c r="AH1121" s="223"/>
      <c r="AI1121" s="223"/>
      <c r="AJ1121" s="223"/>
      <c r="AK1121" s="223"/>
      <c r="AL1121" s="223"/>
      <c r="AM1121" s="223"/>
      <c r="AN1121" s="223"/>
      <c r="AO1121" s="223"/>
      <c r="AP1121" s="223"/>
      <c r="AQ1121" s="223"/>
      <c r="AR1121" s="223"/>
      <c r="AS1121" s="223"/>
      <c r="AT1121" s="223"/>
      <c r="AU1121" s="223"/>
      <c r="AV1121" s="223"/>
      <c r="AW1121" s="223"/>
      <c r="AX1121" s="223"/>
      <c r="AY1121" s="223"/>
      <c r="AZ1121" s="223"/>
      <c r="BA1121" s="223"/>
      <c r="BB1121" s="223"/>
      <c r="BC1121" s="223"/>
      <c r="BD1121" s="223"/>
      <c r="BE1121" s="223"/>
      <c r="BF1121" s="223"/>
      <c r="BG1121" s="223"/>
      <c r="BH1121" s="223"/>
      <c r="BI1121" s="223"/>
      <c r="BJ1121" s="223"/>
      <c r="BK1121" s="223"/>
      <c r="BL1121" s="223"/>
      <c r="BM1121" s="226"/>
    </row>
    <row r="1122" spans="1:65">
      <c r="A1122" s="29"/>
      <c r="B1122" s="3" t="s">
        <v>272</v>
      </c>
      <c r="C1122" s="28"/>
      <c r="D1122" s="225">
        <v>110</v>
      </c>
      <c r="E1122" s="225">
        <v>130</v>
      </c>
      <c r="F1122" s="225">
        <v>124.5</v>
      </c>
      <c r="G1122" s="225">
        <v>89.999999999999986</v>
      </c>
      <c r="H1122" s="225">
        <v>140</v>
      </c>
      <c r="I1122" s="225">
        <v>122.5</v>
      </c>
      <c r="J1122" s="225">
        <v>120</v>
      </c>
      <c r="K1122" s="225">
        <v>112</v>
      </c>
      <c r="L1122" s="225">
        <v>120</v>
      </c>
      <c r="M1122" s="225">
        <v>122</v>
      </c>
      <c r="N1122" s="225">
        <v>140.00000000000003</v>
      </c>
      <c r="O1122" s="225">
        <v>118.5</v>
      </c>
      <c r="P1122" s="225">
        <v>115.5</v>
      </c>
      <c r="Q1122" s="225">
        <v>119.69138668515617</v>
      </c>
      <c r="R1122" s="225">
        <v>136</v>
      </c>
      <c r="S1122" s="225">
        <v>117.4806991742435</v>
      </c>
      <c r="T1122" s="225">
        <v>114.5</v>
      </c>
      <c r="U1122" s="225">
        <v>127.5</v>
      </c>
      <c r="V1122" s="222"/>
      <c r="W1122" s="223"/>
      <c r="X1122" s="223"/>
      <c r="Y1122" s="223"/>
      <c r="Z1122" s="223"/>
      <c r="AA1122" s="223"/>
      <c r="AB1122" s="223"/>
      <c r="AC1122" s="223"/>
      <c r="AD1122" s="223"/>
      <c r="AE1122" s="223"/>
      <c r="AF1122" s="223"/>
      <c r="AG1122" s="223"/>
      <c r="AH1122" s="223"/>
      <c r="AI1122" s="223"/>
      <c r="AJ1122" s="223"/>
      <c r="AK1122" s="223"/>
      <c r="AL1122" s="223"/>
      <c r="AM1122" s="223"/>
      <c r="AN1122" s="223"/>
      <c r="AO1122" s="223"/>
      <c r="AP1122" s="223"/>
      <c r="AQ1122" s="223"/>
      <c r="AR1122" s="223"/>
      <c r="AS1122" s="223"/>
      <c r="AT1122" s="223"/>
      <c r="AU1122" s="223"/>
      <c r="AV1122" s="223"/>
      <c r="AW1122" s="223"/>
      <c r="AX1122" s="223"/>
      <c r="AY1122" s="223"/>
      <c r="AZ1122" s="223"/>
      <c r="BA1122" s="223"/>
      <c r="BB1122" s="223"/>
      <c r="BC1122" s="223"/>
      <c r="BD1122" s="223"/>
      <c r="BE1122" s="223"/>
      <c r="BF1122" s="223"/>
      <c r="BG1122" s="223"/>
      <c r="BH1122" s="223"/>
      <c r="BI1122" s="223"/>
      <c r="BJ1122" s="223"/>
      <c r="BK1122" s="223"/>
      <c r="BL1122" s="223"/>
      <c r="BM1122" s="226"/>
    </row>
    <row r="1123" spans="1:65">
      <c r="A1123" s="29"/>
      <c r="B1123" s="3" t="s">
        <v>273</v>
      </c>
      <c r="C1123" s="28"/>
      <c r="D1123" s="225">
        <v>5.1639777949432224</v>
      </c>
      <c r="E1123" s="225">
        <v>20.412414523193128</v>
      </c>
      <c r="F1123" s="225">
        <v>3.3115957885386109</v>
      </c>
      <c r="G1123" s="225">
        <v>6.324555320336759</v>
      </c>
      <c r="H1123" s="225">
        <v>20.324041592819714</v>
      </c>
      <c r="I1123" s="225">
        <v>4.2778499272414878</v>
      </c>
      <c r="J1123" s="225">
        <v>4.0824829046386304</v>
      </c>
      <c r="K1123" s="225">
        <v>5.036533199202271</v>
      </c>
      <c r="L1123" s="225">
        <v>5.1639777949432295</v>
      </c>
      <c r="M1123" s="225">
        <v>0.98319208025017513</v>
      </c>
      <c r="N1123" s="225">
        <v>5.1639777949432375</v>
      </c>
      <c r="O1123" s="225">
        <v>2.0976176963403033</v>
      </c>
      <c r="P1123" s="225">
        <v>0.81649658092772603</v>
      </c>
      <c r="Q1123" s="225">
        <v>0.911842963790234</v>
      </c>
      <c r="R1123" s="225">
        <v>7.0071392165419404</v>
      </c>
      <c r="S1123" s="225">
        <v>4.6207391897094352</v>
      </c>
      <c r="T1123" s="225">
        <v>4.0331955899344463</v>
      </c>
      <c r="U1123" s="225">
        <v>3.5590260840104371</v>
      </c>
      <c r="V1123" s="222"/>
      <c r="W1123" s="223"/>
      <c r="X1123" s="223"/>
      <c r="Y1123" s="223"/>
      <c r="Z1123" s="223"/>
      <c r="AA1123" s="223"/>
      <c r="AB1123" s="223"/>
      <c r="AC1123" s="223"/>
      <c r="AD1123" s="223"/>
      <c r="AE1123" s="223"/>
      <c r="AF1123" s="223"/>
      <c r="AG1123" s="223"/>
      <c r="AH1123" s="223"/>
      <c r="AI1123" s="223"/>
      <c r="AJ1123" s="223"/>
      <c r="AK1123" s="223"/>
      <c r="AL1123" s="223"/>
      <c r="AM1123" s="223"/>
      <c r="AN1123" s="223"/>
      <c r="AO1123" s="223"/>
      <c r="AP1123" s="223"/>
      <c r="AQ1123" s="223"/>
      <c r="AR1123" s="223"/>
      <c r="AS1123" s="223"/>
      <c r="AT1123" s="223"/>
      <c r="AU1123" s="223"/>
      <c r="AV1123" s="223"/>
      <c r="AW1123" s="223"/>
      <c r="AX1123" s="223"/>
      <c r="AY1123" s="223"/>
      <c r="AZ1123" s="223"/>
      <c r="BA1123" s="223"/>
      <c r="BB1123" s="223"/>
      <c r="BC1123" s="223"/>
      <c r="BD1123" s="223"/>
      <c r="BE1123" s="223"/>
      <c r="BF1123" s="223"/>
      <c r="BG1123" s="223"/>
      <c r="BH1123" s="223"/>
      <c r="BI1123" s="223"/>
      <c r="BJ1123" s="223"/>
      <c r="BK1123" s="223"/>
      <c r="BL1123" s="223"/>
      <c r="BM1123" s="226"/>
    </row>
    <row r="1124" spans="1:65">
      <c r="A1124" s="29"/>
      <c r="B1124" s="3" t="s">
        <v>86</v>
      </c>
      <c r="C1124" s="28"/>
      <c r="D1124" s="13">
        <v>4.5564509955381374E-2</v>
      </c>
      <c r="E1124" s="13">
        <v>0.15503099637868201</v>
      </c>
      <c r="F1124" s="13">
        <v>2.6528137157852693E-2</v>
      </c>
      <c r="G1124" s="13">
        <v>7.0272836892630655E-2</v>
      </c>
      <c r="H1124" s="13">
        <v>0.14146664681777063</v>
      </c>
      <c r="I1124" s="13">
        <v>3.4638460949323789E-2</v>
      </c>
      <c r="J1124" s="13">
        <v>3.355465401072847E-2</v>
      </c>
      <c r="K1124" s="13">
        <v>4.4505448004732877E-2</v>
      </c>
      <c r="L1124" s="13">
        <v>4.4262666813799111E-2</v>
      </c>
      <c r="M1124" s="13">
        <v>8.0479570006835623E-3</v>
      </c>
      <c r="N1124" s="13">
        <v>3.7785203377633442E-2</v>
      </c>
      <c r="O1124" s="13">
        <v>1.7776421155426297E-2</v>
      </c>
      <c r="P1124" s="13">
        <v>7.0794501236508042E-3</v>
      </c>
      <c r="Q1124" s="13">
        <v>7.6106965523507729E-3</v>
      </c>
      <c r="R1124" s="13">
        <v>5.1334353234739491E-2</v>
      </c>
      <c r="S1124" s="13">
        <v>3.9066116242609611E-2</v>
      </c>
      <c r="T1124" s="13">
        <v>3.5173217354079474E-2</v>
      </c>
      <c r="U1124" s="13">
        <v>2.7877488908697939E-2</v>
      </c>
      <c r="V1124" s="147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53"/>
    </row>
    <row r="1125" spans="1:65">
      <c r="A1125" s="29"/>
      <c r="B1125" s="3" t="s">
        <v>274</v>
      </c>
      <c r="C1125" s="28"/>
      <c r="D1125" s="13">
        <v>-6.9253693556844187E-2</v>
      </c>
      <c r="E1125" s="13">
        <v>8.1308208956019312E-2</v>
      </c>
      <c r="F1125" s="13">
        <v>2.518968165577018E-2</v>
      </c>
      <c r="G1125" s="13">
        <v>-0.26087793311867036</v>
      </c>
      <c r="H1125" s="13">
        <v>0.17985781787352995</v>
      </c>
      <c r="I1125" s="13">
        <v>1.4239725109380208E-2</v>
      </c>
      <c r="J1125" s="13">
        <v>-8.1646514190614194E-4</v>
      </c>
      <c r="K1125" s="13">
        <v>-7.0622438125142795E-2</v>
      </c>
      <c r="L1125" s="13">
        <v>-4.1878802190868925E-2</v>
      </c>
      <c r="M1125" s="13">
        <v>3.2897685629902362E-3</v>
      </c>
      <c r="N1125" s="13">
        <v>0.12237054600498221</v>
      </c>
      <c r="O1125" s="13">
        <v>-3.0928845644478842E-2</v>
      </c>
      <c r="P1125" s="13">
        <v>-5.2828758737259007E-2</v>
      </c>
      <c r="Q1125" s="13">
        <v>-1.6058442027500952E-2</v>
      </c>
      <c r="R1125" s="13">
        <v>0.12100180143668338</v>
      </c>
      <c r="S1125" s="13">
        <v>-2.8629573286062526E-2</v>
      </c>
      <c r="T1125" s="13">
        <v>-5.8303737010453993E-2</v>
      </c>
      <c r="U1125" s="13">
        <v>4.8458339316849175E-2</v>
      </c>
      <c r="V1125" s="147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53"/>
    </row>
    <row r="1126" spans="1:65">
      <c r="A1126" s="29"/>
      <c r="B1126" s="45" t="s">
        <v>275</v>
      </c>
      <c r="C1126" s="46"/>
      <c r="D1126" s="44">
        <v>0.87</v>
      </c>
      <c r="E1126" s="44">
        <v>1.28</v>
      </c>
      <c r="F1126" s="44">
        <v>0.48</v>
      </c>
      <c r="G1126" s="44">
        <v>3.61</v>
      </c>
      <c r="H1126" s="44">
        <v>2.69</v>
      </c>
      <c r="I1126" s="44">
        <v>0.32</v>
      </c>
      <c r="J1126" s="44">
        <v>0.11</v>
      </c>
      <c r="K1126" s="44">
        <v>0.89</v>
      </c>
      <c r="L1126" s="44">
        <v>0.48</v>
      </c>
      <c r="M1126" s="44">
        <v>0.17</v>
      </c>
      <c r="N1126" s="44">
        <v>1.87</v>
      </c>
      <c r="O1126" s="44">
        <v>0.32</v>
      </c>
      <c r="P1126" s="44">
        <v>0.64</v>
      </c>
      <c r="Q1126" s="44">
        <v>0.11</v>
      </c>
      <c r="R1126" s="44">
        <v>1.85</v>
      </c>
      <c r="S1126" s="44">
        <v>0.28999999999999998</v>
      </c>
      <c r="T1126" s="44">
        <v>0.71</v>
      </c>
      <c r="U1126" s="44">
        <v>0.81</v>
      </c>
      <c r="V1126" s="147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53"/>
    </row>
    <row r="1127" spans="1:65">
      <c r="B1127" s="30"/>
      <c r="C1127" s="20"/>
      <c r="D1127" s="20"/>
      <c r="E1127" s="20"/>
      <c r="F1127" s="20"/>
      <c r="G1127" s="20"/>
      <c r="H1127" s="20"/>
      <c r="I1127" s="20"/>
      <c r="J1127" s="20"/>
      <c r="K1127" s="20"/>
      <c r="L1127" s="20"/>
      <c r="M1127" s="20"/>
      <c r="N1127" s="20"/>
      <c r="O1127" s="20"/>
      <c r="P1127" s="20"/>
      <c r="Q1127" s="20"/>
      <c r="R1127" s="20"/>
      <c r="S1127" s="20"/>
      <c r="T1127" s="20"/>
      <c r="U1127" s="20"/>
      <c r="BM1127" s="53"/>
    </row>
    <row r="1128" spans="1:65" ht="15">
      <c r="B1128" s="8" t="s">
        <v>609</v>
      </c>
      <c r="BM1128" s="27" t="s">
        <v>66</v>
      </c>
    </row>
    <row r="1129" spans="1:65" ht="15">
      <c r="A1129" s="24" t="s">
        <v>45</v>
      </c>
      <c r="B1129" s="18" t="s">
        <v>118</v>
      </c>
      <c r="C1129" s="15" t="s">
        <v>119</v>
      </c>
      <c r="D1129" s="16" t="s">
        <v>244</v>
      </c>
      <c r="E1129" s="17" t="s">
        <v>244</v>
      </c>
      <c r="F1129" s="17" t="s">
        <v>244</v>
      </c>
      <c r="G1129" s="17" t="s">
        <v>244</v>
      </c>
      <c r="H1129" s="17" t="s">
        <v>244</v>
      </c>
      <c r="I1129" s="17" t="s">
        <v>244</v>
      </c>
      <c r="J1129" s="17" t="s">
        <v>244</v>
      </c>
      <c r="K1129" s="147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27">
        <v>1</v>
      </c>
    </row>
    <row r="1130" spans="1:65">
      <c r="A1130" s="29"/>
      <c r="B1130" s="19" t="s">
        <v>245</v>
      </c>
      <c r="C1130" s="9" t="s">
        <v>245</v>
      </c>
      <c r="D1130" s="145" t="s">
        <v>287</v>
      </c>
      <c r="E1130" s="146" t="s">
        <v>252</v>
      </c>
      <c r="F1130" s="146" t="s">
        <v>254</v>
      </c>
      <c r="G1130" s="146" t="s">
        <v>260</v>
      </c>
      <c r="H1130" s="146" t="s">
        <v>261</v>
      </c>
      <c r="I1130" s="146" t="s">
        <v>262</v>
      </c>
      <c r="J1130" s="146" t="s">
        <v>263</v>
      </c>
      <c r="K1130" s="147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27" t="s">
        <v>3</v>
      </c>
    </row>
    <row r="1131" spans="1:65">
      <c r="A1131" s="29"/>
      <c r="B1131" s="19"/>
      <c r="C1131" s="9"/>
      <c r="D1131" s="10" t="s">
        <v>103</v>
      </c>
      <c r="E1131" s="11" t="s">
        <v>103</v>
      </c>
      <c r="F1131" s="11" t="s">
        <v>103</v>
      </c>
      <c r="G1131" s="11" t="s">
        <v>103</v>
      </c>
      <c r="H1131" s="11" t="s">
        <v>303</v>
      </c>
      <c r="I1131" s="11" t="s">
        <v>100</v>
      </c>
      <c r="J1131" s="11" t="s">
        <v>99</v>
      </c>
      <c r="K1131" s="147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27">
        <v>0</v>
      </c>
    </row>
    <row r="1132" spans="1:65">
      <c r="A1132" s="29"/>
      <c r="B1132" s="19"/>
      <c r="C1132" s="9"/>
      <c r="D1132" s="25"/>
      <c r="E1132" s="25"/>
      <c r="F1132" s="25"/>
      <c r="G1132" s="25"/>
      <c r="H1132" s="25"/>
      <c r="I1132" s="25"/>
      <c r="J1132" s="25"/>
      <c r="K1132" s="147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27">
        <v>0</v>
      </c>
    </row>
    <row r="1133" spans="1:65">
      <c r="A1133" s="29"/>
      <c r="B1133" s="18">
        <v>1</v>
      </c>
      <c r="C1133" s="14">
        <v>1</v>
      </c>
      <c r="D1133" s="221">
        <v>97</v>
      </c>
      <c r="E1133" s="221">
        <v>85</v>
      </c>
      <c r="F1133" s="221">
        <v>92</v>
      </c>
      <c r="G1133" s="221">
        <v>86</v>
      </c>
      <c r="H1133" s="221">
        <v>109.4</v>
      </c>
      <c r="I1133" s="221">
        <v>88.713039975505424</v>
      </c>
      <c r="J1133" s="221">
        <v>95</v>
      </c>
      <c r="K1133" s="222"/>
      <c r="L1133" s="223"/>
      <c r="M1133" s="223"/>
      <c r="N1133" s="223"/>
      <c r="O1133" s="223"/>
      <c r="P1133" s="223"/>
      <c r="Q1133" s="223"/>
      <c r="R1133" s="223"/>
      <c r="S1133" s="223"/>
      <c r="T1133" s="223"/>
      <c r="U1133" s="223"/>
      <c r="V1133" s="223"/>
      <c r="W1133" s="223"/>
      <c r="X1133" s="223"/>
      <c r="Y1133" s="223"/>
      <c r="Z1133" s="223"/>
      <c r="AA1133" s="223"/>
      <c r="AB1133" s="223"/>
      <c r="AC1133" s="223"/>
      <c r="AD1133" s="223"/>
      <c r="AE1133" s="223"/>
      <c r="AF1133" s="223"/>
      <c r="AG1133" s="223"/>
      <c r="AH1133" s="223"/>
      <c r="AI1133" s="223"/>
      <c r="AJ1133" s="223"/>
      <c r="AK1133" s="223"/>
      <c r="AL1133" s="223"/>
      <c r="AM1133" s="223"/>
      <c r="AN1133" s="223"/>
      <c r="AO1133" s="223"/>
      <c r="AP1133" s="223"/>
      <c r="AQ1133" s="223"/>
      <c r="AR1133" s="223"/>
      <c r="AS1133" s="223"/>
      <c r="AT1133" s="223"/>
      <c r="AU1133" s="223"/>
      <c r="AV1133" s="223"/>
      <c r="AW1133" s="223"/>
      <c r="AX1133" s="223"/>
      <c r="AY1133" s="223"/>
      <c r="AZ1133" s="223"/>
      <c r="BA1133" s="223"/>
      <c r="BB1133" s="223"/>
      <c r="BC1133" s="223"/>
      <c r="BD1133" s="223"/>
      <c r="BE1133" s="223"/>
      <c r="BF1133" s="223"/>
      <c r="BG1133" s="223"/>
      <c r="BH1133" s="223"/>
      <c r="BI1133" s="223"/>
      <c r="BJ1133" s="223"/>
      <c r="BK1133" s="223"/>
      <c r="BL1133" s="223"/>
      <c r="BM1133" s="224">
        <v>1</v>
      </c>
    </row>
    <row r="1134" spans="1:65">
      <c r="A1134" s="29"/>
      <c r="B1134" s="19">
        <v>1</v>
      </c>
      <c r="C1134" s="9">
        <v>2</v>
      </c>
      <c r="D1134" s="225">
        <v>84</v>
      </c>
      <c r="E1134" s="225">
        <v>84</v>
      </c>
      <c r="F1134" s="225">
        <v>97.7</v>
      </c>
      <c r="G1134" s="225">
        <v>81.2</v>
      </c>
      <c r="H1134" s="225">
        <v>108.6</v>
      </c>
      <c r="I1134" s="225">
        <v>91.65753317505731</v>
      </c>
      <c r="J1134" s="225">
        <v>97</v>
      </c>
      <c r="K1134" s="222"/>
      <c r="L1134" s="223"/>
      <c r="M1134" s="223"/>
      <c r="N1134" s="223"/>
      <c r="O1134" s="223"/>
      <c r="P1134" s="223"/>
      <c r="Q1134" s="223"/>
      <c r="R1134" s="223"/>
      <c r="S1134" s="223"/>
      <c r="T1134" s="223"/>
      <c r="U1134" s="223"/>
      <c r="V1134" s="223"/>
      <c r="W1134" s="223"/>
      <c r="X1134" s="223"/>
      <c r="Y1134" s="223"/>
      <c r="Z1134" s="223"/>
      <c r="AA1134" s="223"/>
      <c r="AB1134" s="223"/>
      <c r="AC1134" s="223"/>
      <c r="AD1134" s="223"/>
      <c r="AE1134" s="223"/>
      <c r="AF1134" s="223"/>
      <c r="AG1134" s="223"/>
      <c r="AH1134" s="223"/>
      <c r="AI1134" s="223"/>
      <c r="AJ1134" s="223"/>
      <c r="AK1134" s="223"/>
      <c r="AL1134" s="223"/>
      <c r="AM1134" s="223"/>
      <c r="AN1134" s="223"/>
      <c r="AO1134" s="223"/>
      <c r="AP1134" s="223"/>
      <c r="AQ1134" s="223"/>
      <c r="AR1134" s="223"/>
      <c r="AS1134" s="223"/>
      <c r="AT1134" s="223"/>
      <c r="AU1134" s="223"/>
      <c r="AV1134" s="223"/>
      <c r="AW1134" s="223"/>
      <c r="AX1134" s="223"/>
      <c r="AY1134" s="223"/>
      <c r="AZ1134" s="223"/>
      <c r="BA1134" s="223"/>
      <c r="BB1134" s="223"/>
      <c r="BC1134" s="223"/>
      <c r="BD1134" s="223"/>
      <c r="BE1134" s="223"/>
      <c r="BF1134" s="223"/>
      <c r="BG1134" s="223"/>
      <c r="BH1134" s="223"/>
      <c r="BI1134" s="223"/>
      <c r="BJ1134" s="223"/>
      <c r="BK1134" s="223"/>
      <c r="BL1134" s="223"/>
      <c r="BM1134" s="224">
        <v>18</v>
      </c>
    </row>
    <row r="1135" spans="1:65">
      <c r="A1135" s="29"/>
      <c r="B1135" s="19">
        <v>1</v>
      </c>
      <c r="C1135" s="9">
        <v>3</v>
      </c>
      <c r="D1135" s="225">
        <v>91</v>
      </c>
      <c r="E1135" s="225">
        <v>82</v>
      </c>
      <c r="F1135" s="225">
        <v>89.1</v>
      </c>
      <c r="G1135" s="225">
        <v>84.9</v>
      </c>
      <c r="H1135" s="225">
        <v>112.9</v>
      </c>
      <c r="I1135" s="225">
        <v>88.016104933801969</v>
      </c>
      <c r="J1135" s="225">
        <v>95</v>
      </c>
      <c r="K1135" s="222"/>
      <c r="L1135" s="223"/>
      <c r="M1135" s="223"/>
      <c r="N1135" s="223"/>
      <c r="O1135" s="223"/>
      <c r="P1135" s="223"/>
      <c r="Q1135" s="223"/>
      <c r="R1135" s="223"/>
      <c r="S1135" s="223"/>
      <c r="T1135" s="223"/>
      <c r="U1135" s="223"/>
      <c r="V1135" s="223"/>
      <c r="W1135" s="223"/>
      <c r="X1135" s="223"/>
      <c r="Y1135" s="223"/>
      <c r="Z1135" s="223"/>
      <c r="AA1135" s="223"/>
      <c r="AB1135" s="223"/>
      <c r="AC1135" s="223"/>
      <c r="AD1135" s="223"/>
      <c r="AE1135" s="223"/>
      <c r="AF1135" s="223"/>
      <c r="AG1135" s="223"/>
      <c r="AH1135" s="223"/>
      <c r="AI1135" s="223"/>
      <c r="AJ1135" s="223"/>
      <c r="AK1135" s="223"/>
      <c r="AL1135" s="223"/>
      <c r="AM1135" s="223"/>
      <c r="AN1135" s="223"/>
      <c r="AO1135" s="223"/>
      <c r="AP1135" s="223"/>
      <c r="AQ1135" s="223"/>
      <c r="AR1135" s="223"/>
      <c r="AS1135" s="223"/>
      <c r="AT1135" s="223"/>
      <c r="AU1135" s="223"/>
      <c r="AV1135" s="223"/>
      <c r="AW1135" s="223"/>
      <c r="AX1135" s="223"/>
      <c r="AY1135" s="223"/>
      <c r="AZ1135" s="223"/>
      <c r="BA1135" s="223"/>
      <c r="BB1135" s="223"/>
      <c r="BC1135" s="223"/>
      <c r="BD1135" s="223"/>
      <c r="BE1135" s="223"/>
      <c r="BF1135" s="223"/>
      <c r="BG1135" s="223"/>
      <c r="BH1135" s="223"/>
      <c r="BI1135" s="223"/>
      <c r="BJ1135" s="223"/>
      <c r="BK1135" s="223"/>
      <c r="BL1135" s="223"/>
      <c r="BM1135" s="224">
        <v>16</v>
      </c>
    </row>
    <row r="1136" spans="1:65">
      <c r="A1136" s="29"/>
      <c r="B1136" s="19">
        <v>1</v>
      </c>
      <c r="C1136" s="9">
        <v>4</v>
      </c>
      <c r="D1136" s="225">
        <v>82</v>
      </c>
      <c r="E1136" s="225">
        <v>80</v>
      </c>
      <c r="F1136" s="225">
        <v>85.1</v>
      </c>
      <c r="G1136" s="225">
        <v>81.7</v>
      </c>
      <c r="H1136" s="225">
        <v>107.1</v>
      </c>
      <c r="I1136" s="225">
        <v>87.075798582704692</v>
      </c>
      <c r="J1136" s="225">
        <v>100</v>
      </c>
      <c r="K1136" s="222"/>
      <c r="L1136" s="223"/>
      <c r="M1136" s="223"/>
      <c r="N1136" s="223"/>
      <c r="O1136" s="223"/>
      <c r="P1136" s="223"/>
      <c r="Q1136" s="223"/>
      <c r="R1136" s="223"/>
      <c r="S1136" s="223"/>
      <c r="T1136" s="223"/>
      <c r="U1136" s="223"/>
      <c r="V1136" s="223"/>
      <c r="W1136" s="223"/>
      <c r="X1136" s="223"/>
      <c r="Y1136" s="223"/>
      <c r="Z1136" s="223"/>
      <c r="AA1136" s="223"/>
      <c r="AB1136" s="223"/>
      <c r="AC1136" s="223"/>
      <c r="AD1136" s="223"/>
      <c r="AE1136" s="223"/>
      <c r="AF1136" s="223"/>
      <c r="AG1136" s="223"/>
      <c r="AH1136" s="223"/>
      <c r="AI1136" s="223"/>
      <c r="AJ1136" s="223"/>
      <c r="AK1136" s="223"/>
      <c r="AL1136" s="223"/>
      <c r="AM1136" s="223"/>
      <c r="AN1136" s="223"/>
      <c r="AO1136" s="223"/>
      <c r="AP1136" s="223"/>
      <c r="AQ1136" s="223"/>
      <c r="AR1136" s="223"/>
      <c r="AS1136" s="223"/>
      <c r="AT1136" s="223"/>
      <c r="AU1136" s="223"/>
      <c r="AV1136" s="223"/>
      <c r="AW1136" s="223"/>
      <c r="AX1136" s="223"/>
      <c r="AY1136" s="223"/>
      <c r="AZ1136" s="223"/>
      <c r="BA1136" s="223"/>
      <c r="BB1136" s="223"/>
      <c r="BC1136" s="223"/>
      <c r="BD1136" s="223"/>
      <c r="BE1136" s="223"/>
      <c r="BF1136" s="223"/>
      <c r="BG1136" s="223"/>
      <c r="BH1136" s="223"/>
      <c r="BI1136" s="223"/>
      <c r="BJ1136" s="223"/>
      <c r="BK1136" s="223"/>
      <c r="BL1136" s="223"/>
      <c r="BM1136" s="224">
        <v>91.489854895689376</v>
      </c>
    </row>
    <row r="1137" spans="1:65">
      <c r="A1137" s="29"/>
      <c r="B1137" s="19">
        <v>1</v>
      </c>
      <c r="C1137" s="9">
        <v>5</v>
      </c>
      <c r="D1137" s="225">
        <v>83</v>
      </c>
      <c r="E1137" s="225">
        <v>79</v>
      </c>
      <c r="F1137" s="225">
        <v>96.4</v>
      </c>
      <c r="G1137" s="225">
        <v>82.1</v>
      </c>
      <c r="H1137" s="225">
        <v>112.5</v>
      </c>
      <c r="I1137" s="225">
        <v>89.279015644721724</v>
      </c>
      <c r="J1137" s="225">
        <v>94</v>
      </c>
      <c r="K1137" s="222"/>
      <c r="L1137" s="223"/>
      <c r="M1137" s="223"/>
      <c r="N1137" s="223"/>
      <c r="O1137" s="223"/>
      <c r="P1137" s="223"/>
      <c r="Q1137" s="223"/>
      <c r="R1137" s="223"/>
      <c r="S1137" s="223"/>
      <c r="T1137" s="223"/>
      <c r="U1137" s="223"/>
      <c r="V1137" s="223"/>
      <c r="W1137" s="223"/>
      <c r="X1137" s="223"/>
      <c r="Y1137" s="223"/>
      <c r="Z1137" s="223"/>
      <c r="AA1137" s="223"/>
      <c r="AB1137" s="223"/>
      <c r="AC1137" s="223"/>
      <c r="AD1137" s="223"/>
      <c r="AE1137" s="223"/>
      <c r="AF1137" s="223"/>
      <c r="AG1137" s="223"/>
      <c r="AH1137" s="223"/>
      <c r="AI1137" s="223"/>
      <c r="AJ1137" s="223"/>
      <c r="AK1137" s="223"/>
      <c r="AL1137" s="223"/>
      <c r="AM1137" s="223"/>
      <c r="AN1137" s="223"/>
      <c r="AO1137" s="223"/>
      <c r="AP1137" s="223"/>
      <c r="AQ1137" s="223"/>
      <c r="AR1137" s="223"/>
      <c r="AS1137" s="223"/>
      <c r="AT1137" s="223"/>
      <c r="AU1137" s="223"/>
      <c r="AV1137" s="223"/>
      <c r="AW1137" s="223"/>
      <c r="AX1137" s="223"/>
      <c r="AY1137" s="223"/>
      <c r="AZ1137" s="223"/>
      <c r="BA1137" s="223"/>
      <c r="BB1137" s="223"/>
      <c r="BC1137" s="223"/>
      <c r="BD1137" s="223"/>
      <c r="BE1137" s="223"/>
      <c r="BF1137" s="223"/>
      <c r="BG1137" s="223"/>
      <c r="BH1137" s="223"/>
      <c r="BI1137" s="223"/>
      <c r="BJ1137" s="223"/>
      <c r="BK1137" s="223"/>
      <c r="BL1137" s="223"/>
      <c r="BM1137" s="224">
        <v>129</v>
      </c>
    </row>
    <row r="1138" spans="1:65">
      <c r="A1138" s="29"/>
      <c r="B1138" s="19">
        <v>1</v>
      </c>
      <c r="C1138" s="9">
        <v>6</v>
      </c>
      <c r="D1138" s="225">
        <v>88</v>
      </c>
      <c r="E1138" s="225">
        <v>82</v>
      </c>
      <c r="F1138" s="225">
        <v>84.8</v>
      </c>
      <c r="G1138" s="225">
        <v>87.1</v>
      </c>
      <c r="H1138" s="225">
        <v>108.3</v>
      </c>
      <c r="I1138" s="225">
        <v>91.93241330716269</v>
      </c>
      <c r="J1138" s="225">
        <v>101</v>
      </c>
      <c r="K1138" s="222"/>
      <c r="L1138" s="223"/>
      <c r="M1138" s="223"/>
      <c r="N1138" s="223"/>
      <c r="O1138" s="223"/>
      <c r="P1138" s="223"/>
      <c r="Q1138" s="223"/>
      <c r="R1138" s="223"/>
      <c r="S1138" s="223"/>
      <c r="T1138" s="223"/>
      <c r="U1138" s="223"/>
      <c r="V1138" s="223"/>
      <c r="W1138" s="223"/>
      <c r="X1138" s="223"/>
      <c r="Y1138" s="223"/>
      <c r="Z1138" s="223"/>
      <c r="AA1138" s="223"/>
      <c r="AB1138" s="223"/>
      <c r="AC1138" s="223"/>
      <c r="AD1138" s="223"/>
      <c r="AE1138" s="223"/>
      <c r="AF1138" s="223"/>
      <c r="AG1138" s="223"/>
      <c r="AH1138" s="223"/>
      <c r="AI1138" s="223"/>
      <c r="AJ1138" s="223"/>
      <c r="AK1138" s="223"/>
      <c r="AL1138" s="223"/>
      <c r="AM1138" s="223"/>
      <c r="AN1138" s="223"/>
      <c r="AO1138" s="223"/>
      <c r="AP1138" s="223"/>
      <c r="AQ1138" s="223"/>
      <c r="AR1138" s="223"/>
      <c r="AS1138" s="223"/>
      <c r="AT1138" s="223"/>
      <c r="AU1138" s="223"/>
      <c r="AV1138" s="223"/>
      <c r="AW1138" s="223"/>
      <c r="AX1138" s="223"/>
      <c r="AY1138" s="223"/>
      <c r="AZ1138" s="223"/>
      <c r="BA1138" s="223"/>
      <c r="BB1138" s="223"/>
      <c r="BC1138" s="223"/>
      <c r="BD1138" s="223"/>
      <c r="BE1138" s="223"/>
      <c r="BF1138" s="223"/>
      <c r="BG1138" s="223"/>
      <c r="BH1138" s="223"/>
      <c r="BI1138" s="223"/>
      <c r="BJ1138" s="223"/>
      <c r="BK1138" s="223"/>
      <c r="BL1138" s="223"/>
      <c r="BM1138" s="226"/>
    </row>
    <row r="1139" spans="1:65">
      <c r="A1139" s="29"/>
      <c r="B1139" s="20" t="s">
        <v>271</v>
      </c>
      <c r="C1139" s="12"/>
      <c r="D1139" s="227">
        <v>87.5</v>
      </c>
      <c r="E1139" s="227">
        <v>82</v>
      </c>
      <c r="F1139" s="227">
        <v>90.84999999999998</v>
      </c>
      <c r="G1139" s="227">
        <v>83.833333333333329</v>
      </c>
      <c r="H1139" s="227">
        <v>109.8</v>
      </c>
      <c r="I1139" s="227">
        <v>89.445650936492299</v>
      </c>
      <c r="J1139" s="227">
        <v>97</v>
      </c>
      <c r="K1139" s="222"/>
      <c r="L1139" s="223"/>
      <c r="M1139" s="223"/>
      <c r="N1139" s="223"/>
      <c r="O1139" s="223"/>
      <c r="P1139" s="223"/>
      <c r="Q1139" s="223"/>
      <c r="R1139" s="223"/>
      <c r="S1139" s="223"/>
      <c r="T1139" s="223"/>
      <c r="U1139" s="223"/>
      <c r="V1139" s="223"/>
      <c r="W1139" s="223"/>
      <c r="X1139" s="223"/>
      <c r="Y1139" s="223"/>
      <c r="Z1139" s="223"/>
      <c r="AA1139" s="223"/>
      <c r="AB1139" s="223"/>
      <c r="AC1139" s="223"/>
      <c r="AD1139" s="223"/>
      <c r="AE1139" s="223"/>
      <c r="AF1139" s="223"/>
      <c r="AG1139" s="223"/>
      <c r="AH1139" s="223"/>
      <c r="AI1139" s="223"/>
      <c r="AJ1139" s="223"/>
      <c r="AK1139" s="223"/>
      <c r="AL1139" s="223"/>
      <c r="AM1139" s="223"/>
      <c r="AN1139" s="223"/>
      <c r="AO1139" s="223"/>
      <c r="AP1139" s="223"/>
      <c r="AQ1139" s="223"/>
      <c r="AR1139" s="223"/>
      <c r="AS1139" s="223"/>
      <c r="AT1139" s="223"/>
      <c r="AU1139" s="223"/>
      <c r="AV1139" s="223"/>
      <c r="AW1139" s="223"/>
      <c r="AX1139" s="223"/>
      <c r="AY1139" s="223"/>
      <c r="AZ1139" s="223"/>
      <c r="BA1139" s="223"/>
      <c r="BB1139" s="223"/>
      <c r="BC1139" s="223"/>
      <c r="BD1139" s="223"/>
      <c r="BE1139" s="223"/>
      <c r="BF1139" s="223"/>
      <c r="BG1139" s="223"/>
      <c r="BH1139" s="223"/>
      <c r="BI1139" s="223"/>
      <c r="BJ1139" s="223"/>
      <c r="BK1139" s="223"/>
      <c r="BL1139" s="223"/>
      <c r="BM1139" s="226"/>
    </row>
    <row r="1140" spans="1:65">
      <c r="A1140" s="29"/>
      <c r="B1140" s="3" t="s">
        <v>272</v>
      </c>
      <c r="C1140" s="28"/>
      <c r="D1140" s="225">
        <v>86</v>
      </c>
      <c r="E1140" s="225">
        <v>82</v>
      </c>
      <c r="F1140" s="225">
        <v>90.55</v>
      </c>
      <c r="G1140" s="225">
        <v>83.5</v>
      </c>
      <c r="H1140" s="225">
        <v>109</v>
      </c>
      <c r="I1140" s="225">
        <v>88.996027810113574</v>
      </c>
      <c r="J1140" s="225">
        <v>96</v>
      </c>
      <c r="K1140" s="222"/>
      <c r="L1140" s="223"/>
      <c r="M1140" s="223"/>
      <c r="N1140" s="223"/>
      <c r="O1140" s="223"/>
      <c r="P1140" s="223"/>
      <c r="Q1140" s="223"/>
      <c r="R1140" s="223"/>
      <c r="S1140" s="223"/>
      <c r="T1140" s="223"/>
      <c r="U1140" s="223"/>
      <c r="V1140" s="223"/>
      <c r="W1140" s="223"/>
      <c r="X1140" s="223"/>
      <c r="Y1140" s="223"/>
      <c r="Z1140" s="223"/>
      <c r="AA1140" s="223"/>
      <c r="AB1140" s="223"/>
      <c r="AC1140" s="223"/>
      <c r="AD1140" s="223"/>
      <c r="AE1140" s="223"/>
      <c r="AF1140" s="223"/>
      <c r="AG1140" s="223"/>
      <c r="AH1140" s="223"/>
      <c r="AI1140" s="223"/>
      <c r="AJ1140" s="223"/>
      <c r="AK1140" s="223"/>
      <c r="AL1140" s="223"/>
      <c r="AM1140" s="223"/>
      <c r="AN1140" s="223"/>
      <c r="AO1140" s="223"/>
      <c r="AP1140" s="223"/>
      <c r="AQ1140" s="223"/>
      <c r="AR1140" s="223"/>
      <c r="AS1140" s="223"/>
      <c r="AT1140" s="223"/>
      <c r="AU1140" s="223"/>
      <c r="AV1140" s="223"/>
      <c r="AW1140" s="223"/>
      <c r="AX1140" s="223"/>
      <c r="AY1140" s="223"/>
      <c r="AZ1140" s="223"/>
      <c r="BA1140" s="223"/>
      <c r="BB1140" s="223"/>
      <c r="BC1140" s="223"/>
      <c r="BD1140" s="223"/>
      <c r="BE1140" s="223"/>
      <c r="BF1140" s="223"/>
      <c r="BG1140" s="223"/>
      <c r="BH1140" s="223"/>
      <c r="BI1140" s="223"/>
      <c r="BJ1140" s="223"/>
      <c r="BK1140" s="223"/>
      <c r="BL1140" s="223"/>
      <c r="BM1140" s="226"/>
    </row>
    <row r="1141" spans="1:65">
      <c r="A1141" s="29"/>
      <c r="B1141" s="3" t="s">
        <v>273</v>
      </c>
      <c r="C1141" s="28"/>
      <c r="D1141" s="225">
        <v>5.7532599454570104</v>
      </c>
      <c r="E1141" s="225">
        <v>2.2803508501982761</v>
      </c>
      <c r="F1141" s="225">
        <v>5.5095371856445476</v>
      </c>
      <c r="G1141" s="225">
        <v>2.489712165425285</v>
      </c>
      <c r="H1141" s="225">
        <v>2.3681216184985128</v>
      </c>
      <c r="I1141" s="225">
        <v>1.9647238085106886</v>
      </c>
      <c r="J1141" s="225">
        <v>2.8982753492378879</v>
      </c>
      <c r="K1141" s="222"/>
      <c r="L1141" s="223"/>
      <c r="M1141" s="223"/>
      <c r="N1141" s="223"/>
      <c r="O1141" s="223"/>
      <c r="P1141" s="223"/>
      <c r="Q1141" s="223"/>
      <c r="R1141" s="223"/>
      <c r="S1141" s="223"/>
      <c r="T1141" s="223"/>
      <c r="U1141" s="223"/>
      <c r="V1141" s="223"/>
      <c r="W1141" s="223"/>
      <c r="X1141" s="223"/>
      <c r="Y1141" s="223"/>
      <c r="Z1141" s="223"/>
      <c r="AA1141" s="223"/>
      <c r="AB1141" s="223"/>
      <c r="AC1141" s="223"/>
      <c r="AD1141" s="223"/>
      <c r="AE1141" s="223"/>
      <c r="AF1141" s="223"/>
      <c r="AG1141" s="223"/>
      <c r="AH1141" s="223"/>
      <c r="AI1141" s="223"/>
      <c r="AJ1141" s="223"/>
      <c r="AK1141" s="223"/>
      <c r="AL1141" s="223"/>
      <c r="AM1141" s="223"/>
      <c r="AN1141" s="223"/>
      <c r="AO1141" s="223"/>
      <c r="AP1141" s="223"/>
      <c r="AQ1141" s="223"/>
      <c r="AR1141" s="223"/>
      <c r="AS1141" s="223"/>
      <c r="AT1141" s="223"/>
      <c r="AU1141" s="223"/>
      <c r="AV1141" s="223"/>
      <c r="AW1141" s="223"/>
      <c r="AX1141" s="223"/>
      <c r="AY1141" s="223"/>
      <c r="AZ1141" s="223"/>
      <c r="BA1141" s="223"/>
      <c r="BB1141" s="223"/>
      <c r="BC1141" s="223"/>
      <c r="BD1141" s="223"/>
      <c r="BE1141" s="223"/>
      <c r="BF1141" s="223"/>
      <c r="BG1141" s="223"/>
      <c r="BH1141" s="223"/>
      <c r="BI1141" s="223"/>
      <c r="BJ1141" s="223"/>
      <c r="BK1141" s="223"/>
      <c r="BL1141" s="223"/>
      <c r="BM1141" s="226"/>
    </row>
    <row r="1142" spans="1:65">
      <c r="A1142" s="29"/>
      <c r="B1142" s="3" t="s">
        <v>86</v>
      </c>
      <c r="C1142" s="28"/>
      <c r="D1142" s="13">
        <v>6.5751542233794411E-2</v>
      </c>
      <c r="E1142" s="13">
        <v>2.7809156709735074E-2</v>
      </c>
      <c r="F1142" s="13">
        <v>6.0644327855195912E-2</v>
      </c>
      <c r="G1142" s="13">
        <v>2.96983558500034E-2</v>
      </c>
      <c r="H1142" s="13">
        <v>2.1567592153902668E-2</v>
      </c>
      <c r="I1142" s="13">
        <v>2.1965559956690021E-2</v>
      </c>
      <c r="J1142" s="13">
        <v>2.9879127311730803E-2</v>
      </c>
      <c r="K1142" s="147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  <c r="Y1142" s="3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53"/>
    </row>
    <row r="1143" spans="1:65">
      <c r="A1143" s="29"/>
      <c r="B1143" s="3" t="s">
        <v>274</v>
      </c>
      <c r="C1143" s="28"/>
      <c r="D1143" s="13">
        <v>-4.3609806794844497E-2</v>
      </c>
      <c r="E1143" s="13">
        <v>-0.10372576179631143</v>
      </c>
      <c r="F1143" s="13">
        <v>-6.9937251121331423E-3</v>
      </c>
      <c r="G1143" s="13">
        <v>-8.3687110129155862E-2</v>
      </c>
      <c r="H1143" s="13">
        <v>0.20013306530201214</v>
      </c>
      <c r="I1143" s="13">
        <v>-2.2343504222711252E-2</v>
      </c>
      <c r="J1143" s="13">
        <v>6.0226842753143828E-2</v>
      </c>
      <c r="K1143" s="147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53"/>
    </row>
    <row r="1144" spans="1:65">
      <c r="A1144" s="29"/>
      <c r="B1144" s="45" t="s">
        <v>275</v>
      </c>
      <c r="C1144" s="46"/>
      <c r="D1144" s="44">
        <v>0.23</v>
      </c>
      <c r="E1144" s="44">
        <v>0.89</v>
      </c>
      <c r="F1144" s="44">
        <v>0.17</v>
      </c>
      <c r="G1144" s="44">
        <v>0.67</v>
      </c>
      <c r="H1144" s="44">
        <v>2.4500000000000002</v>
      </c>
      <c r="I1144" s="44">
        <v>0</v>
      </c>
      <c r="J1144" s="44">
        <v>0.91</v>
      </c>
      <c r="K1144" s="147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53"/>
    </row>
    <row r="1145" spans="1:65">
      <c r="B1145" s="30"/>
      <c r="C1145" s="20"/>
      <c r="D1145" s="20"/>
      <c r="E1145" s="20"/>
      <c r="F1145" s="20"/>
      <c r="G1145" s="20"/>
      <c r="H1145" s="20"/>
      <c r="I1145" s="20"/>
      <c r="J1145" s="20"/>
      <c r="BM1145" s="53"/>
    </row>
    <row r="1146" spans="1:65">
      <c r="BM1146" s="53"/>
    </row>
    <row r="1147" spans="1:65">
      <c r="BM1147" s="53"/>
    </row>
    <row r="1148" spans="1:65">
      <c r="BM1148" s="53"/>
    </row>
    <row r="1149" spans="1:65">
      <c r="BM1149" s="53"/>
    </row>
    <row r="1150" spans="1:65">
      <c r="BM1150" s="53"/>
    </row>
    <row r="1151" spans="1:65">
      <c r="BM1151" s="53"/>
    </row>
    <row r="1152" spans="1:65">
      <c r="BM1152" s="53"/>
    </row>
    <row r="1153" spans="65:65">
      <c r="BM1153" s="53"/>
    </row>
    <row r="1154" spans="65:65">
      <c r="BM1154" s="53"/>
    </row>
    <row r="1155" spans="65:65">
      <c r="BM1155" s="53"/>
    </row>
    <row r="1156" spans="65:65">
      <c r="BM1156" s="53"/>
    </row>
    <row r="1157" spans="65:65">
      <c r="BM1157" s="53"/>
    </row>
    <row r="1158" spans="65:65">
      <c r="BM1158" s="53"/>
    </row>
    <row r="1159" spans="65:65">
      <c r="BM1159" s="53"/>
    </row>
    <row r="1160" spans="65:65">
      <c r="BM1160" s="53"/>
    </row>
    <row r="1161" spans="65:65">
      <c r="BM1161" s="53"/>
    </row>
    <row r="1162" spans="65:65">
      <c r="BM1162" s="53"/>
    </row>
    <row r="1163" spans="65:65">
      <c r="BM1163" s="53"/>
    </row>
    <row r="1164" spans="65:65">
      <c r="BM1164" s="53"/>
    </row>
    <row r="1165" spans="65:65">
      <c r="BM1165" s="53"/>
    </row>
    <row r="1166" spans="65:65">
      <c r="BM1166" s="53"/>
    </row>
    <row r="1167" spans="65:65">
      <c r="BM1167" s="53"/>
    </row>
    <row r="1168" spans="65:65">
      <c r="BM1168" s="53"/>
    </row>
    <row r="1169" spans="65:65">
      <c r="BM1169" s="53"/>
    </row>
    <row r="1170" spans="65:65">
      <c r="BM1170" s="53"/>
    </row>
    <row r="1171" spans="65:65">
      <c r="BM1171" s="53"/>
    </row>
    <row r="1172" spans="65:65">
      <c r="BM1172" s="53"/>
    </row>
    <row r="1173" spans="65:65">
      <c r="BM1173" s="53"/>
    </row>
    <row r="1174" spans="65:65">
      <c r="BM1174" s="53"/>
    </row>
    <row r="1175" spans="65:65">
      <c r="BM1175" s="53"/>
    </row>
    <row r="1176" spans="65:65">
      <c r="BM1176" s="53"/>
    </row>
    <row r="1177" spans="65:65">
      <c r="BM1177" s="53"/>
    </row>
    <row r="1178" spans="65:65">
      <c r="BM1178" s="53"/>
    </row>
    <row r="1179" spans="65:65">
      <c r="BM1179" s="53"/>
    </row>
    <row r="1180" spans="65:65">
      <c r="BM1180" s="53"/>
    </row>
    <row r="1181" spans="65:65">
      <c r="BM1181" s="53"/>
    </row>
    <row r="1182" spans="65:65">
      <c r="BM1182" s="53"/>
    </row>
    <row r="1183" spans="65:65">
      <c r="BM1183" s="53"/>
    </row>
    <row r="1184" spans="65:65">
      <c r="BM1184" s="53"/>
    </row>
    <row r="1185" spans="65:65">
      <c r="BM1185" s="53"/>
    </row>
    <row r="1186" spans="65:65">
      <c r="BM1186" s="53"/>
    </row>
    <row r="1187" spans="65:65">
      <c r="BM1187" s="53"/>
    </row>
    <row r="1188" spans="65:65">
      <c r="BM1188" s="53"/>
    </row>
    <row r="1189" spans="65:65">
      <c r="BM1189" s="53"/>
    </row>
    <row r="1190" spans="65:65">
      <c r="BM1190" s="53"/>
    </row>
    <row r="1191" spans="65:65">
      <c r="BM1191" s="53"/>
    </row>
    <row r="1192" spans="65:65">
      <c r="BM1192" s="53"/>
    </row>
    <row r="1193" spans="65:65">
      <c r="BM1193" s="53"/>
    </row>
    <row r="1194" spans="65:65">
      <c r="BM1194" s="54"/>
    </row>
    <row r="1195" spans="65:65">
      <c r="BM1195" s="55"/>
    </row>
    <row r="1196" spans="65:65">
      <c r="BM1196" s="55"/>
    </row>
    <row r="1197" spans="65:65">
      <c r="BM1197" s="55"/>
    </row>
    <row r="1198" spans="65:65">
      <c r="BM1198" s="55"/>
    </row>
    <row r="1199" spans="65:65">
      <c r="BM1199" s="55"/>
    </row>
    <row r="1200" spans="65:65">
      <c r="BM1200" s="55"/>
    </row>
    <row r="1201" spans="65:65">
      <c r="BM1201" s="55"/>
    </row>
    <row r="1202" spans="65:65">
      <c r="BM1202" s="55"/>
    </row>
    <row r="1203" spans="65:65">
      <c r="BM1203" s="55"/>
    </row>
    <row r="1204" spans="65:65">
      <c r="BM1204" s="55"/>
    </row>
    <row r="1205" spans="65:65">
      <c r="BM1205" s="55"/>
    </row>
    <row r="1206" spans="65:65">
      <c r="BM1206" s="55"/>
    </row>
    <row r="1207" spans="65:65">
      <c r="BM1207" s="55"/>
    </row>
    <row r="1208" spans="65:65">
      <c r="BM1208" s="55"/>
    </row>
    <row r="1209" spans="65:65">
      <c r="BM1209" s="55"/>
    </row>
    <row r="1210" spans="65:65">
      <c r="BM1210" s="55"/>
    </row>
    <row r="1211" spans="65:65">
      <c r="BM1211" s="55"/>
    </row>
    <row r="1212" spans="65:65">
      <c r="BM1212" s="55"/>
    </row>
    <row r="1213" spans="65:65">
      <c r="BM1213" s="55"/>
    </row>
    <row r="1214" spans="65:65">
      <c r="BM1214" s="55"/>
    </row>
    <row r="1215" spans="65:65">
      <c r="BM1215" s="55"/>
    </row>
    <row r="1216" spans="65:65">
      <c r="BM1216" s="55"/>
    </row>
    <row r="1217" spans="65:65">
      <c r="BM1217" s="55"/>
    </row>
    <row r="1218" spans="65:65">
      <c r="BM1218" s="55"/>
    </row>
    <row r="1219" spans="65:65">
      <c r="BM1219" s="55"/>
    </row>
    <row r="1220" spans="65:65">
      <c r="BM1220" s="55"/>
    </row>
    <row r="1221" spans="65:65">
      <c r="BM1221" s="55"/>
    </row>
    <row r="1222" spans="65:65">
      <c r="BM1222" s="55"/>
    </row>
    <row r="1223" spans="65:65">
      <c r="BM1223" s="55"/>
    </row>
    <row r="1224" spans="65:65">
      <c r="BM1224" s="55"/>
    </row>
    <row r="1225" spans="65:65">
      <c r="BM1225" s="55"/>
    </row>
    <row r="1226" spans="65:65">
      <c r="BM1226" s="55"/>
    </row>
    <row r="1227" spans="65:65">
      <c r="BM1227" s="55"/>
    </row>
    <row r="1228" spans="65:65">
      <c r="BM1228" s="55"/>
    </row>
  </sheetData>
  <dataConsolidate/>
  <conditionalFormatting sqref="B6:J11 B24:W29 B42:S47 B61:J66 B79:P84 B97:O102 B115:N120 B133:W138 B151:M156 B169:O174 B187:V192 B205:X210 B223:N228 B241:W246 B259:O264 B278:O283 B297:O302 B315:X320 B333:O338 B351:O356 B369:L374 B387:I392 B405:D410 B423:O428 B442:K447 B460:U465 B478:P483 B496:O501 B514:M519 B532:W537 B550:W555 B568:O573 B586:G591 B604:N609 B622:N627 B640:W645 B659:O664 B677:S682 B696:O701 B715:N720 B733:H738 B751:R756 B769:N774 B787:O792 B805:J810 B823:U828 B841:O846 B860:O865 B878:Q883 B896:O901 B914:O919 B933:L938 B951:O956 B969:W974 B987:K992 B1005:N1010 B1024:O1029 B1042:Q1047 B1060:O1065 B1078:Q1083 B1097:N1102 B1115:U1120 B1133:J1138">
    <cfRule type="expression" dxfId="8" priority="189">
      <formula>AND($B6&lt;&gt;$B5,NOT(ISBLANK(INDIRECT(Anlyt_LabRefThisCol))))</formula>
    </cfRule>
  </conditionalFormatting>
  <conditionalFormatting sqref="C2:J17 C20:W35 C38:S53 C57:J72 C75:P90 C93:O108 C111:N126 C129:W144 C147:M162 C165:O180 C183:V198 C201:X216 C219:N234 C237:W252 C255:O270 C274:O289 C293:O308 C311:X326 C329:O344 C347:O362 C365:L380 C383:I398 C401:D416 C419:O434 C438:K453 C456:U471 C474:P489 C492:O507 C510:M525 C528:W543 C546:W561 C564:O579 C582:G597 C600:N615 C618:N633 C636:W651 C655:O670 C673:S688 C692:O707 C711:N726 C729:H744 C747:R762 C765:N780 C783:O798 C801:J816 C819:U834 C837:O852 C856:O871 C874:Q889 C892:O907 C910:O925 C929:L944 C947:O962 C965:W980 C983:K998 C1001:N1016 C1020:O1035 C1038:Q1053 C1056:O1071 C1074:Q1089 C1093:N1108 C1111:U1126 C1129:J1144">
    <cfRule type="expression" dxfId="7" priority="187" stopIfTrue="1">
      <formula>AND(ISBLANK(INDIRECT(Anlyt_LabRefLastCol)),ISBLANK(INDIRECT(Anlyt_LabRefThisCol)))</formula>
    </cfRule>
    <cfRule type="expression" dxfId="6" priority="18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2AAD7-6557-4147-A70D-268A7370FCBC}">
  <sheetPr codeName="Sheet16"/>
  <dimension ref="A1:BN717"/>
  <sheetViews>
    <sheetView zoomScale="104" zoomScaleNormal="104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2" width="11.28515625" style="2" bestFit="1" customWidth="1"/>
    <col min="23" max="64" width="11.140625" style="2" bestFit="1" customWidth="1"/>
    <col min="65" max="65" width="9.42578125" style="52" bestFit="1" customWidth="1"/>
    <col min="66" max="16384" width="9.140625" style="2"/>
  </cols>
  <sheetData>
    <row r="1" spans="1:66" ht="19.5">
      <c r="B1" s="8" t="s">
        <v>610</v>
      </c>
      <c r="BM1" s="27" t="s">
        <v>66</v>
      </c>
    </row>
    <row r="2" spans="1:66" ht="19.5">
      <c r="A2" s="24" t="s">
        <v>124</v>
      </c>
      <c r="B2" s="18" t="s">
        <v>118</v>
      </c>
      <c r="C2" s="15" t="s">
        <v>119</v>
      </c>
      <c r="D2" s="16" t="s">
        <v>244</v>
      </c>
      <c r="E2" s="17" t="s">
        <v>244</v>
      </c>
      <c r="F2" s="17" t="s">
        <v>244</v>
      </c>
      <c r="G2" s="17" t="s">
        <v>244</v>
      </c>
      <c r="H2" s="17" t="s">
        <v>244</v>
      </c>
      <c r="I2" s="17" t="s">
        <v>244</v>
      </c>
      <c r="J2" s="17" t="s">
        <v>244</v>
      </c>
      <c r="K2" s="17" t="s">
        <v>244</v>
      </c>
      <c r="L2" s="17" t="s">
        <v>244</v>
      </c>
      <c r="M2" s="17" t="s">
        <v>244</v>
      </c>
      <c r="N2" s="17" t="s">
        <v>244</v>
      </c>
      <c r="O2" s="17" t="s">
        <v>244</v>
      </c>
      <c r="P2" s="17" t="s">
        <v>244</v>
      </c>
      <c r="Q2" s="17" t="s">
        <v>244</v>
      </c>
      <c r="R2" s="17" t="s">
        <v>244</v>
      </c>
      <c r="S2" s="17" t="s">
        <v>244</v>
      </c>
      <c r="T2" s="17" t="s">
        <v>244</v>
      </c>
      <c r="U2" s="17" t="s">
        <v>244</v>
      </c>
      <c r="V2" s="17" t="s">
        <v>244</v>
      </c>
      <c r="W2" s="147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245</v>
      </c>
      <c r="C3" s="9" t="s">
        <v>245</v>
      </c>
      <c r="D3" s="145" t="s">
        <v>247</v>
      </c>
      <c r="E3" s="146" t="s">
        <v>248</v>
      </c>
      <c r="F3" s="146" t="s">
        <v>249</v>
      </c>
      <c r="G3" s="146" t="s">
        <v>250</v>
      </c>
      <c r="H3" s="146" t="s">
        <v>287</v>
      </c>
      <c r="I3" s="146" t="s">
        <v>251</v>
      </c>
      <c r="J3" s="146" t="s">
        <v>252</v>
      </c>
      <c r="K3" s="146" t="s">
        <v>253</v>
      </c>
      <c r="L3" s="146" t="s">
        <v>254</v>
      </c>
      <c r="M3" s="146" t="s">
        <v>255</v>
      </c>
      <c r="N3" s="146" t="s">
        <v>256</v>
      </c>
      <c r="O3" s="146" t="s">
        <v>257</v>
      </c>
      <c r="P3" s="146" t="s">
        <v>258</v>
      </c>
      <c r="Q3" s="146" t="s">
        <v>262</v>
      </c>
      <c r="R3" s="146" t="s">
        <v>288</v>
      </c>
      <c r="S3" s="146" t="s">
        <v>290</v>
      </c>
      <c r="T3" s="146" t="s">
        <v>279</v>
      </c>
      <c r="U3" s="146" t="s">
        <v>289</v>
      </c>
      <c r="V3" s="146" t="s">
        <v>264</v>
      </c>
      <c r="W3" s="147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101</v>
      </c>
      <c r="E4" s="11" t="s">
        <v>322</v>
      </c>
      <c r="F4" s="11" t="s">
        <v>101</v>
      </c>
      <c r="G4" s="11" t="s">
        <v>322</v>
      </c>
      <c r="H4" s="11" t="s">
        <v>101</v>
      </c>
      <c r="I4" s="11" t="s">
        <v>101</v>
      </c>
      <c r="J4" s="11" t="s">
        <v>101</v>
      </c>
      <c r="K4" s="11" t="s">
        <v>322</v>
      </c>
      <c r="L4" s="11" t="s">
        <v>101</v>
      </c>
      <c r="M4" s="11" t="s">
        <v>101</v>
      </c>
      <c r="N4" s="11" t="s">
        <v>101</v>
      </c>
      <c r="O4" s="11" t="s">
        <v>322</v>
      </c>
      <c r="P4" s="11" t="s">
        <v>322</v>
      </c>
      <c r="Q4" s="11" t="s">
        <v>101</v>
      </c>
      <c r="R4" s="11" t="s">
        <v>101</v>
      </c>
      <c r="S4" s="11" t="s">
        <v>101</v>
      </c>
      <c r="T4" s="11" t="s">
        <v>101</v>
      </c>
      <c r="U4" s="11" t="s">
        <v>101</v>
      </c>
      <c r="V4" s="11" t="s">
        <v>101</v>
      </c>
      <c r="W4" s="147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147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141">
        <v>14.12</v>
      </c>
      <c r="E6" s="21">
        <v>14.000000000000002</v>
      </c>
      <c r="F6" s="21">
        <v>13.96</v>
      </c>
      <c r="G6" s="21">
        <v>14.000000000000002</v>
      </c>
      <c r="H6" s="21">
        <v>13.88</v>
      </c>
      <c r="I6" s="21">
        <v>13.79</v>
      </c>
      <c r="J6" s="21">
        <v>13.38</v>
      </c>
      <c r="K6" s="21">
        <v>14.000000000000002</v>
      </c>
      <c r="L6" s="21">
        <v>14.400000000000002</v>
      </c>
      <c r="M6" s="21">
        <v>14.150000000000002</v>
      </c>
      <c r="N6" s="21">
        <v>14.13</v>
      </c>
      <c r="O6" s="21">
        <v>14.099999999999998</v>
      </c>
      <c r="P6" s="21">
        <v>14.2</v>
      </c>
      <c r="Q6" s="21">
        <v>14.102389491518499</v>
      </c>
      <c r="R6" s="21">
        <v>13.984170954106281</v>
      </c>
      <c r="S6" s="21">
        <v>13.600000000000001</v>
      </c>
      <c r="T6" s="21">
        <v>14.2</v>
      </c>
      <c r="U6" s="21">
        <v>13.791399999999998</v>
      </c>
      <c r="V6" s="21">
        <v>13.699999999999998</v>
      </c>
      <c r="W6" s="147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42">
        <v>15.479999999999999</v>
      </c>
      <c r="E7" s="11">
        <v>13.900000000000002</v>
      </c>
      <c r="F7" s="11">
        <v>14.02</v>
      </c>
      <c r="G7" s="11">
        <v>13.900000000000002</v>
      </c>
      <c r="H7" s="11">
        <v>13.95</v>
      </c>
      <c r="I7" s="11">
        <v>13.8</v>
      </c>
      <c r="J7" s="11">
        <v>13.47</v>
      </c>
      <c r="K7" s="11">
        <v>13.900000000000002</v>
      </c>
      <c r="L7" s="11">
        <v>14.000000000000002</v>
      </c>
      <c r="M7" s="11">
        <v>14.150000000000002</v>
      </c>
      <c r="N7" s="11">
        <v>14.12</v>
      </c>
      <c r="O7" s="11">
        <v>14.099999999999998</v>
      </c>
      <c r="P7" s="11">
        <v>14.150000000000002</v>
      </c>
      <c r="Q7" s="11">
        <v>14.06464690714358</v>
      </c>
      <c r="R7" s="11">
        <v>13.945887040402011</v>
      </c>
      <c r="S7" s="11">
        <v>13.74</v>
      </c>
      <c r="T7" s="11">
        <v>14.3</v>
      </c>
      <c r="U7" s="11"/>
      <c r="V7" s="11">
        <v>13.699999999999998</v>
      </c>
      <c r="W7" s="147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 t="e">
        <v>#N/A</v>
      </c>
    </row>
    <row r="8" spans="1:66">
      <c r="A8" s="29"/>
      <c r="B8" s="19">
        <v>1</v>
      </c>
      <c r="C8" s="9">
        <v>3</v>
      </c>
      <c r="D8" s="142">
        <v>14.78</v>
      </c>
      <c r="E8" s="11">
        <v>14.000000000000002</v>
      </c>
      <c r="F8" s="11">
        <v>13.96</v>
      </c>
      <c r="G8" s="11">
        <v>13.900000000000002</v>
      </c>
      <c r="H8" s="148">
        <v>12.82</v>
      </c>
      <c r="I8" s="11">
        <v>13.76</v>
      </c>
      <c r="J8" s="11">
        <v>13.43</v>
      </c>
      <c r="K8" s="11">
        <v>13.900000000000002</v>
      </c>
      <c r="L8" s="11">
        <v>14.400000000000002</v>
      </c>
      <c r="M8" s="11">
        <v>14.099999999999998</v>
      </c>
      <c r="N8" s="11">
        <v>14.13</v>
      </c>
      <c r="O8" s="11">
        <v>14.099999999999998</v>
      </c>
      <c r="P8" s="11">
        <v>14.2</v>
      </c>
      <c r="Q8" s="11">
        <v>14.093101259184923</v>
      </c>
      <c r="R8" s="11">
        <v>13.964001216814156</v>
      </c>
      <c r="S8" s="11">
        <v>13.73</v>
      </c>
      <c r="T8" s="11">
        <v>14.2</v>
      </c>
      <c r="U8" s="11">
        <v>13.858999999999998</v>
      </c>
      <c r="V8" s="11">
        <v>13.8</v>
      </c>
      <c r="W8" s="147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19">
        <v>1</v>
      </c>
      <c r="C9" s="9">
        <v>4</v>
      </c>
      <c r="D9" s="142">
        <v>14.859999999999998</v>
      </c>
      <c r="E9" s="11">
        <v>13.95</v>
      </c>
      <c r="F9" s="11">
        <v>14.02</v>
      </c>
      <c r="G9" s="11">
        <v>14.05</v>
      </c>
      <c r="H9" s="11">
        <v>13.87</v>
      </c>
      <c r="I9" s="11">
        <v>13.775</v>
      </c>
      <c r="J9" s="11">
        <v>13.59</v>
      </c>
      <c r="K9" s="11">
        <v>13.95</v>
      </c>
      <c r="L9" s="11">
        <v>14.499999999999998</v>
      </c>
      <c r="M9" s="11">
        <v>14.05</v>
      </c>
      <c r="N9" s="11">
        <v>14.14</v>
      </c>
      <c r="O9" s="11">
        <v>14.099999999999998</v>
      </c>
      <c r="P9" s="11">
        <v>14.099999999999998</v>
      </c>
      <c r="Q9" s="11">
        <v>14.047998152250486</v>
      </c>
      <c r="R9" s="11">
        <v>13.971592324786322</v>
      </c>
      <c r="S9" s="11">
        <v>13.62</v>
      </c>
      <c r="T9" s="11">
        <v>14.2</v>
      </c>
      <c r="U9" s="11">
        <v>13.764999999999999</v>
      </c>
      <c r="V9" s="11">
        <v>13.699999999999998</v>
      </c>
      <c r="W9" s="147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13.956719496869248</v>
      </c>
      <c r="BN9" s="27"/>
    </row>
    <row r="10" spans="1:66">
      <c r="A10" s="29"/>
      <c r="B10" s="19">
        <v>1</v>
      </c>
      <c r="C10" s="9">
        <v>5</v>
      </c>
      <c r="D10" s="142">
        <v>14.45</v>
      </c>
      <c r="E10" s="11">
        <v>14.05</v>
      </c>
      <c r="F10" s="11">
        <v>13.96</v>
      </c>
      <c r="G10" s="11">
        <v>13.900000000000002</v>
      </c>
      <c r="H10" s="11">
        <v>13.699999999999998</v>
      </c>
      <c r="I10" s="11">
        <v>13.780000000000001</v>
      </c>
      <c r="J10" s="11">
        <v>13.61</v>
      </c>
      <c r="K10" s="11">
        <v>14.000000000000002</v>
      </c>
      <c r="L10" s="11">
        <v>14.3</v>
      </c>
      <c r="M10" s="11">
        <v>14.099999999999998</v>
      </c>
      <c r="N10" s="11">
        <v>14.12</v>
      </c>
      <c r="O10" s="11">
        <v>14.099999999999998</v>
      </c>
      <c r="P10" s="11">
        <v>14.249999999999998</v>
      </c>
      <c r="Q10" s="11">
        <v>14.159641361555272</v>
      </c>
      <c r="R10" s="11">
        <v>13.964336759911452</v>
      </c>
      <c r="S10" s="11">
        <v>13.62</v>
      </c>
      <c r="T10" s="11">
        <v>14.2</v>
      </c>
      <c r="U10" s="11"/>
      <c r="V10" s="11">
        <v>13.8</v>
      </c>
      <c r="W10" s="147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131</v>
      </c>
    </row>
    <row r="11" spans="1:66">
      <c r="A11" s="29"/>
      <c r="B11" s="19">
        <v>1</v>
      </c>
      <c r="C11" s="9">
        <v>6</v>
      </c>
      <c r="D11" s="142">
        <v>14.510000000000002</v>
      </c>
      <c r="E11" s="11">
        <v>13.95</v>
      </c>
      <c r="F11" s="11">
        <v>13.95</v>
      </c>
      <c r="G11" s="11">
        <v>13.95</v>
      </c>
      <c r="H11" s="11">
        <v>13.69</v>
      </c>
      <c r="I11" s="11">
        <v>13.8</v>
      </c>
      <c r="J11" s="11">
        <v>13.320000000000002</v>
      </c>
      <c r="K11" s="11">
        <v>14.000000000000002</v>
      </c>
      <c r="L11" s="11">
        <v>14.499999999999998</v>
      </c>
      <c r="M11" s="11">
        <v>14.000000000000002</v>
      </c>
      <c r="N11" s="11">
        <v>14.16</v>
      </c>
      <c r="O11" s="11">
        <v>14.000000000000002</v>
      </c>
      <c r="P11" s="11">
        <v>14.099999999999998</v>
      </c>
      <c r="Q11" s="11">
        <v>14.077297137701084</v>
      </c>
      <c r="R11" s="11">
        <v>13.956843056505127</v>
      </c>
      <c r="S11" s="11">
        <v>13.62</v>
      </c>
      <c r="T11" s="11">
        <v>14.2</v>
      </c>
      <c r="U11" s="11"/>
      <c r="V11" s="11">
        <v>13.699999999999998</v>
      </c>
      <c r="W11" s="147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3"/>
    </row>
    <row r="12" spans="1:66">
      <c r="A12" s="29"/>
      <c r="B12" s="20" t="s">
        <v>271</v>
      </c>
      <c r="C12" s="12"/>
      <c r="D12" s="22">
        <v>14.700000000000001</v>
      </c>
      <c r="E12" s="22">
        <v>13.975000000000001</v>
      </c>
      <c r="F12" s="22">
        <v>13.978333333333332</v>
      </c>
      <c r="G12" s="22">
        <v>13.950000000000003</v>
      </c>
      <c r="H12" s="22">
        <v>13.651666666666666</v>
      </c>
      <c r="I12" s="22">
        <v>13.784166666666666</v>
      </c>
      <c r="J12" s="22">
        <v>13.466666666666669</v>
      </c>
      <c r="K12" s="22">
        <v>13.958333333333336</v>
      </c>
      <c r="L12" s="22">
        <v>14.350000000000001</v>
      </c>
      <c r="M12" s="22">
        <v>14.091666666666667</v>
      </c>
      <c r="N12" s="22">
        <v>14.133333333333333</v>
      </c>
      <c r="O12" s="22">
        <v>14.08333333333333</v>
      </c>
      <c r="P12" s="22">
        <v>14.166666666666664</v>
      </c>
      <c r="Q12" s="22">
        <v>14.090845718225639</v>
      </c>
      <c r="R12" s="22">
        <v>13.964471892087557</v>
      </c>
      <c r="S12" s="22">
        <v>13.655000000000001</v>
      </c>
      <c r="T12" s="22">
        <v>14.216666666666669</v>
      </c>
      <c r="U12" s="22">
        <v>13.805133333333332</v>
      </c>
      <c r="V12" s="22">
        <v>13.733333333333333</v>
      </c>
      <c r="W12" s="147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3"/>
    </row>
    <row r="13" spans="1:66">
      <c r="A13" s="29"/>
      <c r="B13" s="3" t="s">
        <v>272</v>
      </c>
      <c r="C13" s="28"/>
      <c r="D13" s="11">
        <v>14.645</v>
      </c>
      <c r="E13" s="11">
        <v>13.975000000000001</v>
      </c>
      <c r="F13" s="11">
        <v>13.96</v>
      </c>
      <c r="G13" s="11">
        <v>13.925000000000001</v>
      </c>
      <c r="H13" s="11">
        <v>13.784999999999998</v>
      </c>
      <c r="I13" s="11">
        <v>13.785</v>
      </c>
      <c r="J13" s="11">
        <v>13.45</v>
      </c>
      <c r="K13" s="11">
        <v>13.975000000000001</v>
      </c>
      <c r="L13" s="11">
        <v>14.400000000000002</v>
      </c>
      <c r="M13" s="11">
        <v>14.099999999999998</v>
      </c>
      <c r="N13" s="11">
        <v>14.13</v>
      </c>
      <c r="O13" s="11">
        <v>14.099999999999998</v>
      </c>
      <c r="P13" s="11">
        <v>14.175000000000001</v>
      </c>
      <c r="Q13" s="11">
        <v>14.085199198443004</v>
      </c>
      <c r="R13" s="11">
        <v>13.964168988362804</v>
      </c>
      <c r="S13" s="11">
        <v>13.62</v>
      </c>
      <c r="T13" s="11">
        <v>14.2</v>
      </c>
      <c r="U13" s="11">
        <v>13.791399999999998</v>
      </c>
      <c r="V13" s="11">
        <v>13.699999999999998</v>
      </c>
      <c r="W13" s="147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3"/>
    </row>
    <row r="14" spans="1:66">
      <c r="A14" s="29"/>
      <c r="B14" s="3" t="s">
        <v>273</v>
      </c>
      <c r="C14" s="28"/>
      <c r="D14" s="23">
        <v>0.46376718297007558</v>
      </c>
      <c r="E14" s="23">
        <v>5.2440442408507641E-2</v>
      </c>
      <c r="F14" s="23">
        <v>3.2506409624359342E-2</v>
      </c>
      <c r="G14" s="23">
        <v>6.3245553203367083E-2</v>
      </c>
      <c r="H14" s="23">
        <v>0.42054329939575358</v>
      </c>
      <c r="I14" s="23">
        <v>1.5625833311112485E-2</v>
      </c>
      <c r="J14" s="23">
        <v>0.11500724614852094</v>
      </c>
      <c r="K14" s="23">
        <v>4.9159604012508663E-2</v>
      </c>
      <c r="L14" s="23">
        <v>0.18708286933869603</v>
      </c>
      <c r="M14" s="23">
        <v>5.8452259722500677E-2</v>
      </c>
      <c r="N14" s="23">
        <v>1.5055453054181928E-2</v>
      </c>
      <c r="O14" s="23">
        <v>4.0824829046384709E-2</v>
      </c>
      <c r="P14" s="23">
        <v>6.0553007081950015E-2</v>
      </c>
      <c r="Q14" s="23">
        <v>3.892824772407022E-2</v>
      </c>
      <c r="R14" s="23">
        <v>1.2981442498202217E-2</v>
      </c>
      <c r="S14" s="23">
        <v>6.2529992803454115E-2</v>
      </c>
      <c r="T14" s="23">
        <v>4.0824829046386887E-2</v>
      </c>
      <c r="U14" s="23">
        <v>4.8481474125002817E-2</v>
      </c>
      <c r="V14" s="23">
        <v>5.1639777949433877E-2</v>
      </c>
      <c r="W14" s="230"/>
      <c r="X14" s="231"/>
      <c r="Y14" s="231"/>
      <c r="Z14" s="231"/>
      <c r="AA14" s="231"/>
      <c r="AB14" s="231"/>
      <c r="AC14" s="231"/>
      <c r="AD14" s="231"/>
      <c r="AE14" s="231"/>
      <c r="AF14" s="231"/>
      <c r="AG14" s="231"/>
      <c r="AH14" s="231"/>
      <c r="AI14" s="231"/>
      <c r="AJ14" s="231"/>
      <c r="AK14" s="231"/>
      <c r="AL14" s="231"/>
      <c r="AM14" s="231"/>
      <c r="AN14" s="231"/>
      <c r="AO14" s="231"/>
      <c r="AP14" s="231"/>
      <c r="AQ14" s="231"/>
      <c r="AR14" s="231"/>
      <c r="AS14" s="231"/>
      <c r="AT14" s="231"/>
      <c r="AU14" s="231"/>
      <c r="AV14" s="231"/>
      <c r="AW14" s="231"/>
      <c r="AX14" s="231"/>
      <c r="AY14" s="231"/>
      <c r="AZ14" s="231"/>
      <c r="BA14" s="231"/>
      <c r="BB14" s="231"/>
      <c r="BC14" s="231"/>
      <c r="BD14" s="231"/>
      <c r="BE14" s="231"/>
      <c r="BF14" s="231"/>
      <c r="BG14" s="231"/>
      <c r="BH14" s="231"/>
      <c r="BI14" s="231"/>
      <c r="BJ14" s="231"/>
      <c r="BK14" s="231"/>
      <c r="BL14" s="231"/>
      <c r="BM14" s="54"/>
    </row>
    <row r="15" spans="1:66">
      <c r="A15" s="29"/>
      <c r="B15" s="3" t="s">
        <v>86</v>
      </c>
      <c r="C15" s="28"/>
      <c r="D15" s="13">
        <v>3.1548787957147995E-2</v>
      </c>
      <c r="E15" s="13">
        <v>3.7524466839719238E-3</v>
      </c>
      <c r="F15" s="13">
        <v>2.3254853671891744E-3</v>
      </c>
      <c r="G15" s="13">
        <v>4.5337314124277474E-3</v>
      </c>
      <c r="H15" s="13">
        <v>3.0805271595342715E-2</v>
      </c>
      <c r="I15" s="13">
        <v>1.1336073981823942E-3</v>
      </c>
      <c r="J15" s="13">
        <v>8.5401420407317519E-3</v>
      </c>
      <c r="K15" s="13">
        <v>3.5218820785080829E-3</v>
      </c>
      <c r="L15" s="13">
        <v>1.3037133751825506E-2</v>
      </c>
      <c r="M15" s="13">
        <v>4.1480018726789362E-3</v>
      </c>
      <c r="N15" s="13">
        <v>1.0652443198713628E-3</v>
      </c>
      <c r="O15" s="13">
        <v>2.8988044293290923E-3</v>
      </c>
      <c r="P15" s="13">
        <v>4.2743299116670607E-3</v>
      </c>
      <c r="Q15" s="13">
        <v>2.7626622633245453E-3</v>
      </c>
      <c r="R15" s="13">
        <v>9.2960497171093611E-4</v>
      </c>
      <c r="S15" s="13">
        <v>4.5792744638194147E-3</v>
      </c>
      <c r="T15" s="13">
        <v>2.8716175179170139E-3</v>
      </c>
      <c r="U15" s="13">
        <v>3.5118439608215414E-3</v>
      </c>
      <c r="V15" s="13">
        <v>3.7601780060267389E-3</v>
      </c>
      <c r="W15" s="147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9"/>
      <c r="B16" s="3" t="s">
        <v>274</v>
      </c>
      <c r="C16" s="28"/>
      <c r="D16" s="13">
        <v>5.3256103864341764E-2</v>
      </c>
      <c r="E16" s="13">
        <v>1.309799422053004E-3</v>
      </c>
      <c r="F16" s="13">
        <v>1.548633005695299E-3</v>
      </c>
      <c r="G16" s="13">
        <v>-4.8145245526731717E-4</v>
      </c>
      <c r="H16" s="13">
        <v>-2.1857058191289913E-2</v>
      </c>
      <c r="I16" s="13">
        <v>-1.2363423241492311E-2</v>
      </c>
      <c r="J16" s="13">
        <v>-3.5112322083460046E-2</v>
      </c>
      <c r="K16" s="13">
        <v>1.1563150383953058E-4</v>
      </c>
      <c r="L16" s="13">
        <v>2.8178577581857489E-2</v>
      </c>
      <c r="M16" s="13">
        <v>9.6689748495475403E-3</v>
      </c>
      <c r="N16" s="13">
        <v>1.2654394645081446E-2</v>
      </c>
      <c r="O16" s="13">
        <v>9.0718908904405815E-3</v>
      </c>
      <c r="P16" s="13">
        <v>1.5042730481508393E-2</v>
      </c>
      <c r="Q16" s="13">
        <v>9.6101538321005098E-3</v>
      </c>
      <c r="R16" s="13">
        <v>5.5545969954096108E-4</v>
      </c>
      <c r="S16" s="13">
        <v>-2.1618224607647063E-2</v>
      </c>
      <c r="T16" s="13">
        <v>1.8625234236149257E-2</v>
      </c>
      <c r="U16" s="13">
        <v>-1.0861160000379733E-2</v>
      </c>
      <c r="V16" s="13">
        <v>-1.6005635392043582E-2</v>
      </c>
      <c r="W16" s="147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9"/>
      <c r="B17" s="45" t="s">
        <v>275</v>
      </c>
      <c r="C17" s="46"/>
      <c r="D17" s="44">
        <v>2.88</v>
      </c>
      <c r="E17" s="44">
        <v>0</v>
      </c>
      <c r="F17" s="44">
        <v>0.01</v>
      </c>
      <c r="G17" s="44">
        <v>0.1</v>
      </c>
      <c r="H17" s="44">
        <v>1.28</v>
      </c>
      <c r="I17" s="44">
        <v>0.76</v>
      </c>
      <c r="J17" s="44">
        <v>2.02</v>
      </c>
      <c r="K17" s="44">
        <v>7.0000000000000007E-2</v>
      </c>
      <c r="L17" s="44">
        <v>1.49</v>
      </c>
      <c r="M17" s="44">
        <v>0.46</v>
      </c>
      <c r="N17" s="44">
        <v>0.63</v>
      </c>
      <c r="O17" s="44">
        <v>0.43</v>
      </c>
      <c r="P17" s="44">
        <v>0.76</v>
      </c>
      <c r="Q17" s="44">
        <v>0.46</v>
      </c>
      <c r="R17" s="44">
        <v>0.04</v>
      </c>
      <c r="S17" s="44">
        <v>1.27</v>
      </c>
      <c r="T17" s="44">
        <v>0.96</v>
      </c>
      <c r="U17" s="44">
        <v>0.67</v>
      </c>
      <c r="V17" s="44">
        <v>0.96</v>
      </c>
      <c r="W17" s="147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3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BM18" s="53"/>
    </row>
    <row r="19" spans="1:65" ht="15">
      <c r="B19" s="8" t="s">
        <v>611</v>
      </c>
      <c r="BM19" s="27" t="s">
        <v>278</v>
      </c>
    </row>
    <row r="20" spans="1:65" ht="15">
      <c r="A20" s="24" t="s">
        <v>7</v>
      </c>
      <c r="B20" s="18" t="s">
        <v>118</v>
      </c>
      <c r="C20" s="15" t="s">
        <v>119</v>
      </c>
      <c r="D20" s="16" t="s">
        <v>244</v>
      </c>
      <c r="E20" s="17" t="s">
        <v>244</v>
      </c>
      <c r="F20" s="17" t="s">
        <v>244</v>
      </c>
      <c r="G20" s="17" t="s">
        <v>244</v>
      </c>
      <c r="H20" s="17" t="s">
        <v>244</v>
      </c>
      <c r="I20" s="17" t="s">
        <v>244</v>
      </c>
      <c r="J20" s="17" t="s">
        <v>244</v>
      </c>
      <c r="K20" s="17" t="s">
        <v>244</v>
      </c>
      <c r="L20" s="17" t="s">
        <v>244</v>
      </c>
      <c r="M20" s="17" t="s">
        <v>244</v>
      </c>
      <c r="N20" s="147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 t="s">
        <v>245</v>
      </c>
      <c r="C21" s="9" t="s">
        <v>245</v>
      </c>
      <c r="D21" s="145" t="s">
        <v>248</v>
      </c>
      <c r="E21" s="146" t="s">
        <v>250</v>
      </c>
      <c r="F21" s="146" t="s">
        <v>287</v>
      </c>
      <c r="G21" s="146" t="s">
        <v>253</v>
      </c>
      <c r="H21" s="146" t="s">
        <v>255</v>
      </c>
      <c r="I21" s="146" t="s">
        <v>256</v>
      </c>
      <c r="J21" s="146" t="s">
        <v>257</v>
      </c>
      <c r="K21" s="146" t="s">
        <v>258</v>
      </c>
      <c r="L21" s="146" t="s">
        <v>288</v>
      </c>
      <c r="M21" s="146" t="s">
        <v>264</v>
      </c>
      <c r="N21" s="147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 t="s">
        <v>3</v>
      </c>
    </row>
    <row r="22" spans="1:65">
      <c r="A22" s="29"/>
      <c r="B22" s="19"/>
      <c r="C22" s="9"/>
      <c r="D22" s="10" t="s">
        <v>322</v>
      </c>
      <c r="E22" s="11" t="s">
        <v>322</v>
      </c>
      <c r="F22" s="11" t="s">
        <v>101</v>
      </c>
      <c r="G22" s="11" t="s">
        <v>322</v>
      </c>
      <c r="H22" s="11" t="s">
        <v>101</v>
      </c>
      <c r="I22" s="11" t="s">
        <v>101</v>
      </c>
      <c r="J22" s="11" t="s">
        <v>322</v>
      </c>
      <c r="K22" s="11" t="s">
        <v>322</v>
      </c>
      <c r="L22" s="11" t="s">
        <v>101</v>
      </c>
      <c r="M22" s="11" t="s">
        <v>101</v>
      </c>
      <c r="N22" s="147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0</v>
      </c>
    </row>
    <row r="23" spans="1:65">
      <c r="A23" s="29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147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0</v>
      </c>
    </row>
    <row r="24" spans="1:65">
      <c r="A24" s="29"/>
      <c r="B24" s="18">
        <v>1</v>
      </c>
      <c r="C24" s="14">
        <v>1</v>
      </c>
      <c r="D24" s="237" t="s">
        <v>95</v>
      </c>
      <c r="E24" s="221">
        <v>100</v>
      </c>
      <c r="F24" s="237" t="s">
        <v>105</v>
      </c>
      <c r="G24" s="221" t="s">
        <v>95</v>
      </c>
      <c r="H24" s="237">
        <v>10</v>
      </c>
      <c r="I24" s="221">
        <v>89.999999999999986</v>
      </c>
      <c r="J24" s="237" t="s">
        <v>95</v>
      </c>
      <c r="K24" s="221">
        <v>100</v>
      </c>
      <c r="L24" s="237" t="s">
        <v>107</v>
      </c>
      <c r="M24" s="237" t="s">
        <v>323</v>
      </c>
      <c r="N24" s="222"/>
      <c r="O24" s="223"/>
      <c r="P24" s="223"/>
      <c r="Q24" s="223"/>
      <c r="R24" s="223"/>
      <c r="S24" s="223"/>
      <c r="T24" s="223"/>
      <c r="U24" s="223"/>
      <c r="V24" s="223"/>
      <c r="W24" s="223"/>
      <c r="X24" s="223"/>
      <c r="Y24" s="223"/>
      <c r="Z24" s="223"/>
      <c r="AA24" s="223"/>
      <c r="AB24" s="223"/>
      <c r="AC24" s="223"/>
      <c r="AD24" s="223"/>
      <c r="AE24" s="223"/>
      <c r="AF24" s="223"/>
      <c r="AG24" s="223"/>
      <c r="AH24" s="223"/>
      <c r="AI24" s="223"/>
      <c r="AJ24" s="223"/>
      <c r="AK24" s="223"/>
      <c r="AL24" s="223"/>
      <c r="AM24" s="223"/>
      <c r="AN24" s="223"/>
      <c r="AO24" s="223"/>
      <c r="AP24" s="223"/>
      <c r="AQ24" s="223"/>
      <c r="AR24" s="223"/>
      <c r="AS24" s="223"/>
      <c r="AT24" s="223"/>
      <c r="AU24" s="223"/>
      <c r="AV24" s="223"/>
      <c r="AW24" s="223"/>
      <c r="AX24" s="223"/>
      <c r="AY24" s="223"/>
      <c r="AZ24" s="223"/>
      <c r="BA24" s="223"/>
      <c r="BB24" s="223"/>
      <c r="BC24" s="223"/>
      <c r="BD24" s="223"/>
      <c r="BE24" s="223"/>
      <c r="BF24" s="223"/>
      <c r="BG24" s="223"/>
      <c r="BH24" s="223"/>
      <c r="BI24" s="223"/>
      <c r="BJ24" s="223"/>
      <c r="BK24" s="223"/>
      <c r="BL24" s="223"/>
      <c r="BM24" s="224">
        <v>1</v>
      </c>
    </row>
    <row r="25" spans="1:65">
      <c r="A25" s="29"/>
      <c r="B25" s="19">
        <v>1</v>
      </c>
      <c r="C25" s="9">
        <v>2</v>
      </c>
      <c r="D25" s="238" t="s">
        <v>95</v>
      </c>
      <c r="E25" s="225" t="s">
        <v>95</v>
      </c>
      <c r="F25" s="238" t="s">
        <v>105</v>
      </c>
      <c r="G25" s="225" t="s">
        <v>95</v>
      </c>
      <c r="H25" s="238">
        <v>10</v>
      </c>
      <c r="I25" s="225">
        <v>80</v>
      </c>
      <c r="J25" s="238" t="s">
        <v>95</v>
      </c>
      <c r="K25" s="225">
        <v>100</v>
      </c>
      <c r="L25" s="238" t="s">
        <v>107</v>
      </c>
      <c r="M25" s="238" t="s">
        <v>323</v>
      </c>
      <c r="N25" s="222"/>
      <c r="O25" s="223"/>
      <c r="P25" s="223"/>
      <c r="Q25" s="223"/>
      <c r="R25" s="223"/>
      <c r="S25" s="223"/>
      <c r="T25" s="223"/>
      <c r="U25" s="223"/>
      <c r="V25" s="223"/>
      <c r="W25" s="223"/>
      <c r="X25" s="223"/>
      <c r="Y25" s="223"/>
      <c r="Z25" s="223"/>
      <c r="AA25" s="223"/>
      <c r="AB25" s="223"/>
      <c r="AC25" s="223"/>
      <c r="AD25" s="223"/>
      <c r="AE25" s="223"/>
      <c r="AF25" s="223"/>
      <c r="AG25" s="223"/>
      <c r="AH25" s="223"/>
      <c r="AI25" s="223"/>
      <c r="AJ25" s="223"/>
      <c r="AK25" s="223"/>
      <c r="AL25" s="223"/>
      <c r="AM25" s="223"/>
      <c r="AN25" s="223"/>
      <c r="AO25" s="223"/>
      <c r="AP25" s="223"/>
      <c r="AQ25" s="223"/>
      <c r="AR25" s="223"/>
      <c r="AS25" s="223"/>
      <c r="AT25" s="223"/>
      <c r="AU25" s="223"/>
      <c r="AV25" s="223"/>
      <c r="AW25" s="223"/>
      <c r="AX25" s="223"/>
      <c r="AY25" s="223"/>
      <c r="AZ25" s="223"/>
      <c r="BA25" s="223"/>
      <c r="BB25" s="223"/>
      <c r="BC25" s="223"/>
      <c r="BD25" s="223"/>
      <c r="BE25" s="223"/>
      <c r="BF25" s="223"/>
      <c r="BG25" s="223"/>
      <c r="BH25" s="223"/>
      <c r="BI25" s="223"/>
      <c r="BJ25" s="223"/>
      <c r="BK25" s="223"/>
      <c r="BL25" s="223"/>
      <c r="BM25" s="224">
        <v>15</v>
      </c>
    </row>
    <row r="26" spans="1:65">
      <c r="A26" s="29"/>
      <c r="B26" s="19">
        <v>1</v>
      </c>
      <c r="C26" s="9">
        <v>3</v>
      </c>
      <c r="D26" s="238" t="s">
        <v>95</v>
      </c>
      <c r="E26" s="225" t="s">
        <v>95</v>
      </c>
      <c r="F26" s="238" t="s">
        <v>105</v>
      </c>
      <c r="G26" s="225" t="s">
        <v>95</v>
      </c>
      <c r="H26" s="238" t="s">
        <v>96</v>
      </c>
      <c r="I26" s="225">
        <v>89.999999999999986</v>
      </c>
      <c r="J26" s="238" t="s">
        <v>95</v>
      </c>
      <c r="K26" s="225">
        <v>100</v>
      </c>
      <c r="L26" s="238" t="s">
        <v>107</v>
      </c>
      <c r="M26" s="238" t="s">
        <v>323</v>
      </c>
      <c r="N26" s="222"/>
      <c r="O26" s="223"/>
      <c r="P26" s="223"/>
      <c r="Q26" s="223"/>
      <c r="R26" s="223"/>
      <c r="S26" s="223"/>
      <c r="T26" s="223"/>
      <c r="U26" s="223"/>
      <c r="V26" s="223"/>
      <c r="W26" s="223"/>
      <c r="X26" s="223"/>
      <c r="Y26" s="223"/>
      <c r="Z26" s="223"/>
      <c r="AA26" s="223"/>
      <c r="AB26" s="223"/>
      <c r="AC26" s="223"/>
      <c r="AD26" s="223"/>
      <c r="AE26" s="223"/>
      <c r="AF26" s="223"/>
      <c r="AG26" s="223"/>
      <c r="AH26" s="223"/>
      <c r="AI26" s="223"/>
      <c r="AJ26" s="223"/>
      <c r="AK26" s="223"/>
      <c r="AL26" s="223"/>
      <c r="AM26" s="223"/>
      <c r="AN26" s="223"/>
      <c r="AO26" s="223"/>
      <c r="AP26" s="223"/>
      <c r="AQ26" s="223"/>
      <c r="AR26" s="223"/>
      <c r="AS26" s="223"/>
      <c r="AT26" s="223"/>
      <c r="AU26" s="223"/>
      <c r="AV26" s="223"/>
      <c r="AW26" s="223"/>
      <c r="AX26" s="223"/>
      <c r="AY26" s="223"/>
      <c r="AZ26" s="223"/>
      <c r="BA26" s="223"/>
      <c r="BB26" s="223"/>
      <c r="BC26" s="223"/>
      <c r="BD26" s="223"/>
      <c r="BE26" s="223"/>
      <c r="BF26" s="223"/>
      <c r="BG26" s="223"/>
      <c r="BH26" s="223"/>
      <c r="BI26" s="223"/>
      <c r="BJ26" s="223"/>
      <c r="BK26" s="223"/>
      <c r="BL26" s="223"/>
      <c r="BM26" s="224">
        <v>16</v>
      </c>
    </row>
    <row r="27" spans="1:65">
      <c r="A27" s="29"/>
      <c r="B27" s="19">
        <v>1</v>
      </c>
      <c r="C27" s="9">
        <v>4</v>
      </c>
      <c r="D27" s="238" t="s">
        <v>95</v>
      </c>
      <c r="E27" s="225">
        <v>100</v>
      </c>
      <c r="F27" s="238" t="s">
        <v>105</v>
      </c>
      <c r="G27" s="225" t="s">
        <v>95</v>
      </c>
      <c r="H27" s="238">
        <v>10</v>
      </c>
      <c r="I27" s="225">
        <v>89.999999999999986</v>
      </c>
      <c r="J27" s="238" t="s">
        <v>95</v>
      </c>
      <c r="K27" s="225">
        <v>100</v>
      </c>
      <c r="L27" s="238" t="s">
        <v>107</v>
      </c>
      <c r="M27" s="238" t="s">
        <v>323</v>
      </c>
      <c r="N27" s="222"/>
      <c r="O27" s="223"/>
      <c r="P27" s="223"/>
      <c r="Q27" s="223"/>
      <c r="R27" s="223"/>
      <c r="S27" s="223"/>
      <c r="T27" s="223"/>
      <c r="U27" s="223"/>
      <c r="V27" s="223"/>
      <c r="W27" s="223"/>
      <c r="X27" s="223"/>
      <c r="Y27" s="223"/>
      <c r="Z27" s="223"/>
      <c r="AA27" s="223"/>
      <c r="AB27" s="223"/>
      <c r="AC27" s="223"/>
      <c r="AD27" s="223"/>
      <c r="AE27" s="223"/>
      <c r="AF27" s="223"/>
      <c r="AG27" s="223"/>
      <c r="AH27" s="223"/>
      <c r="AI27" s="223"/>
      <c r="AJ27" s="223"/>
      <c r="AK27" s="223"/>
      <c r="AL27" s="223"/>
      <c r="AM27" s="223"/>
      <c r="AN27" s="223"/>
      <c r="AO27" s="223"/>
      <c r="AP27" s="223"/>
      <c r="AQ27" s="223"/>
      <c r="AR27" s="223"/>
      <c r="AS27" s="223"/>
      <c r="AT27" s="223"/>
      <c r="AU27" s="223"/>
      <c r="AV27" s="223"/>
      <c r="AW27" s="223"/>
      <c r="AX27" s="223"/>
      <c r="AY27" s="223"/>
      <c r="AZ27" s="223"/>
      <c r="BA27" s="223"/>
      <c r="BB27" s="223"/>
      <c r="BC27" s="223"/>
      <c r="BD27" s="223"/>
      <c r="BE27" s="223"/>
      <c r="BF27" s="223"/>
      <c r="BG27" s="223"/>
      <c r="BH27" s="223"/>
      <c r="BI27" s="223"/>
      <c r="BJ27" s="223"/>
      <c r="BK27" s="223"/>
      <c r="BL27" s="223"/>
      <c r="BM27" s="224">
        <v>83.75</v>
      </c>
    </row>
    <row r="28" spans="1:65">
      <c r="A28" s="29"/>
      <c r="B28" s="19">
        <v>1</v>
      </c>
      <c r="C28" s="9">
        <v>5</v>
      </c>
      <c r="D28" s="238" t="s">
        <v>95</v>
      </c>
      <c r="E28" s="225">
        <v>100</v>
      </c>
      <c r="F28" s="238" t="s">
        <v>105</v>
      </c>
      <c r="G28" s="225">
        <v>100</v>
      </c>
      <c r="H28" s="238">
        <v>10</v>
      </c>
      <c r="I28" s="225">
        <v>80</v>
      </c>
      <c r="J28" s="238" t="s">
        <v>95</v>
      </c>
      <c r="K28" s="239">
        <v>200</v>
      </c>
      <c r="L28" s="238" t="s">
        <v>107</v>
      </c>
      <c r="M28" s="238" t="s">
        <v>323</v>
      </c>
      <c r="N28" s="222"/>
      <c r="O28" s="223"/>
      <c r="P28" s="223"/>
      <c r="Q28" s="223"/>
      <c r="R28" s="223"/>
      <c r="S28" s="223"/>
      <c r="T28" s="223"/>
      <c r="U28" s="223"/>
      <c r="V28" s="223"/>
      <c r="W28" s="223"/>
      <c r="X28" s="223"/>
      <c r="Y28" s="223"/>
      <c r="Z28" s="223"/>
      <c r="AA28" s="223"/>
      <c r="AB28" s="223"/>
      <c r="AC28" s="223"/>
      <c r="AD28" s="223"/>
      <c r="AE28" s="223"/>
      <c r="AF28" s="223"/>
      <c r="AG28" s="223"/>
      <c r="AH28" s="223"/>
      <c r="AI28" s="223"/>
      <c r="AJ28" s="223"/>
      <c r="AK28" s="223"/>
      <c r="AL28" s="223"/>
      <c r="AM28" s="223"/>
      <c r="AN28" s="223"/>
      <c r="AO28" s="223"/>
      <c r="AP28" s="223"/>
      <c r="AQ28" s="223"/>
      <c r="AR28" s="223"/>
      <c r="AS28" s="223"/>
      <c r="AT28" s="223"/>
      <c r="AU28" s="223"/>
      <c r="AV28" s="223"/>
      <c r="AW28" s="223"/>
      <c r="AX28" s="223"/>
      <c r="AY28" s="223"/>
      <c r="AZ28" s="223"/>
      <c r="BA28" s="223"/>
      <c r="BB28" s="223"/>
      <c r="BC28" s="223"/>
      <c r="BD28" s="223"/>
      <c r="BE28" s="223"/>
      <c r="BF28" s="223"/>
      <c r="BG28" s="223"/>
      <c r="BH28" s="223"/>
      <c r="BI28" s="223"/>
      <c r="BJ28" s="223"/>
      <c r="BK28" s="223"/>
      <c r="BL28" s="223"/>
      <c r="BM28" s="224">
        <v>21</v>
      </c>
    </row>
    <row r="29" spans="1:65">
      <c r="A29" s="29"/>
      <c r="B29" s="19">
        <v>1</v>
      </c>
      <c r="C29" s="9">
        <v>6</v>
      </c>
      <c r="D29" s="238" t="s">
        <v>95</v>
      </c>
      <c r="E29" s="225">
        <v>100</v>
      </c>
      <c r="F29" s="238" t="s">
        <v>105</v>
      </c>
      <c r="G29" s="225">
        <v>100</v>
      </c>
      <c r="H29" s="238" t="s">
        <v>96</v>
      </c>
      <c r="I29" s="225">
        <v>80</v>
      </c>
      <c r="J29" s="238" t="s">
        <v>95</v>
      </c>
      <c r="K29" s="225">
        <v>100</v>
      </c>
      <c r="L29" s="238" t="s">
        <v>107</v>
      </c>
      <c r="M29" s="238" t="s">
        <v>323</v>
      </c>
      <c r="N29" s="222"/>
      <c r="O29" s="223"/>
      <c r="P29" s="223"/>
      <c r="Q29" s="223"/>
      <c r="R29" s="223"/>
      <c r="S29" s="223"/>
      <c r="T29" s="223"/>
      <c r="U29" s="223"/>
      <c r="V29" s="223"/>
      <c r="W29" s="223"/>
      <c r="X29" s="223"/>
      <c r="Y29" s="223"/>
      <c r="Z29" s="223"/>
      <c r="AA29" s="223"/>
      <c r="AB29" s="223"/>
      <c r="AC29" s="223"/>
      <c r="AD29" s="223"/>
      <c r="AE29" s="223"/>
      <c r="AF29" s="223"/>
      <c r="AG29" s="223"/>
      <c r="AH29" s="223"/>
      <c r="AI29" s="223"/>
      <c r="AJ29" s="223"/>
      <c r="AK29" s="223"/>
      <c r="AL29" s="223"/>
      <c r="AM29" s="223"/>
      <c r="AN29" s="223"/>
      <c r="AO29" s="223"/>
      <c r="AP29" s="223"/>
      <c r="AQ29" s="223"/>
      <c r="AR29" s="223"/>
      <c r="AS29" s="223"/>
      <c r="AT29" s="223"/>
      <c r="AU29" s="223"/>
      <c r="AV29" s="223"/>
      <c r="AW29" s="223"/>
      <c r="AX29" s="223"/>
      <c r="AY29" s="223"/>
      <c r="AZ29" s="223"/>
      <c r="BA29" s="223"/>
      <c r="BB29" s="223"/>
      <c r="BC29" s="223"/>
      <c r="BD29" s="223"/>
      <c r="BE29" s="223"/>
      <c r="BF29" s="223"/>
      <c r="BG29" s="223"/>
      <c r="BH29" s="223"/>
      <c r="BI29" s="223"/>
      <c r="BJ29" s="223"/>
      <c r="BK29" s="223"/>
      <c r="BL29" s="223"/>
      <c r="BM29" s="226"/>
    </row>
    <row r="30" spans="1:65">
      <c r="A30" s="29"/>
      <c r="B30" s="20" t="s">
        <v>271</v>
      </c>
      <c r="C30" s="12"/>
      <c r="D30" s="227" t="s">
        <v>647</v>
      </c>
      <c r="E30" s="227">
        <v>100</v>
      </c>
      <c r="F30" s="227" t="s">
        <v>647</v>
      </c>
      <c r="G30" s="227">
        <v>100</v>
      </c>
      <c r="H30" s="227">
        <v>10</v>
      </c>
      <c r="I30" s="227">
        <v>85</v>
      </c>
      <c r="J30" s="227" t="s">
        <v>647</v>
      </c>
      <c r="K30" s="227">
        <v>116.66666666666667</v>
      </c>
      <c r="L30" s="227" t="s">
        <v>647</v>
      </c>
      <c r="M30" s="227" t="s">
        <v>647</v>
      </c>
      <c r="N30" s="222"/>
      <c r="O30" s="223"/>
      <c r="P30" s="223"/>
      <c r="Q30" s="223"/>
      <c r="R30" s="223"/>
      <c r="S30" s="223"/>
      <c r="T30" s="223"/>
      <c r="U30" s="223"/>
      <c r="V30" s="223"/>
      <c r="W30" s="223"/>
      <c r="X30" s="223"/>
      <c r="Y30" s="223"/>
      <c r="Z30" s="223"/>
      <c r="AA30" s="223"/>
      <c r="AB30" s="223"/>
      <c r="AC30" s="223"/>
      <c r="AD30" s="223"/>
      <c r="AE30" s="223"/>
      <c r="AF30" s="223"/>
      <c r="AG30" s="223"/>
      <c r="AH30" s="223"/>
      <c r="AI30" s="223"/>
      <c r="AJ30" s="223"/>
      <c r="AK30" s="223"/>
      <c r="AL30" s="223"/>
      <c r="AM30" s="223"/>
      <c r="AN30" s="223"/>
      <c r="AO30" s="223"/>
      <c r="AP30" s="223"/>
      <c r="AQ30" s="223"/>
      <c r="AR30" s="223"/>
      <c r="AS30" s="223"/>
      <c r="AT30" s="223"/>
      <c r="AU30" s="223"/>
      <c r="AV30" s="223"/>
      <c r="AW30" s="223"/>
      <c r="AX30" s="223"/>
      <c r="AY30" s="223"/>
      <c r="AZ30" s="223"/>
      <c r="BA30" s="223"/>
      <c r="BB30" s="223"/>
      <c r="BC30" s="223"/>
      <c r="BD30" s="223"/>
      <c r="BE30" s="223"/>
      <c r="BF30" s="223"/>
      <c r="BG30" s="223"/>
      <c r="BH30" s="223"/>
      <c r="BI30" s="223"/>
      <c r="BJ30" s="223"/>
      <c r="BK30" s="223"/>
      <c r="BL30" s="223"/>
      <c r="BM30" s="226"/>
    </row>
    <row r="31" spans="1:65">
      <c r="A31" s="29"/>
      <c r="B31" s="3" t="s">
        <v>272</v>
      </c>
      <c r="C31" s="28"/>
      <c r="D31" s="225" t="s">
        <v>647</v>
      </c>
      <c r="E31" s="225">
        <v>100</v>
      </c>
      <c r="F31" s="225" t="s">
        <v>647</v>
      </c>
      <c r="G31" s="225">
        <v>100</v>
      </c>
      <c r="H31" s="225">
        <v>10</v>
      </c>
      <c r="I31" s="225">
        <v>85</v>
      </c>
      <c r="J31" s="225" t="s">
        <v>647</v>
      </c>
      <c r="K31" s="225">
        <v>100</v>
      </c>
      <c r="L31" s="225" t="s">
        <v>647</v>
      </c>
      <c r="M31" s="225" t="s">
        <v>647</v>
      </c>
      <c r="N31" s="222"/>
      <c r="O31" s="223"/>
      <c r="P31" s="223"/>
      <c r="Q31" s="223"/>
      <c r="R31" s="223"/>
      <c r="S31" s="223"/>
      <c r="T31" s="223"/>
      <c r="U31" s="223"/>
      <c r="V31" s="223"/>
      <c r="W31" s="223"/>
      <c r="X31" s="223"/>
      <c r="Y31" s="223"/>
      <c r="Z31" s="223"/>
      <c r="AA31" s="223"/>
      <c r="AB31" s="223"/>
      <c r="AC31" s="223"/>
      <c r="AD31" s="223"/>
      <c r="AE31" s="223"/>
      <c r="AF31" s="223"/>
      <c r="AG31" s="223"/>
      <c r="AH31" s="223"/>
      <c r="AI31" s="223"/>
      <c r="AJ31" s="223"/>
      <c r="AK31" s="223"/>
      <c r="AL31" s="223"/>
      <c r="AM31" s="223"/>
      <c r="AN31" s="223"/>
      <c r="AO31" s="223"/>
      <c r="AP31" s="223"/>
      <c r="AQ31" s="223"/>
      <c r="AR31" s="223"/>
      <c r="AS31" s="223"/>
      <c r="AT31" s="223"/>
      <c r="AU31" s="223"/>
      <c r="AV31" s="223"/>
      <c r="AW31" s="223"/>
      <c r="AX31" s="223"/>
      <c r="AY31" s="223"/>
      <c r="AZ31" s="223"/>
      <c r="BA31" s="223"/>
      <c r="BB31" s="223"/>
      <c r="BC31" s="223"/>
      <c r="BD31" s="223"/>
      <c r="BE31" s="223"/>
      <c r="BF31" s="223"/>
      <c r="BG31" s="223"/>
      <c r="BH31" s="223"/>
      <c r="BI31" s="223"/>
      <c r="BJ31" s="223"/>
      <c r="BK31" s="223"/>
      <c r="BL31" s="223"/>
      <c r="BM31" s="226"/>
    </row>
    <row r="32" spans="1:65">
      <c r="A32" s="29"/>
      <c r="B32" s="3" t="s">
        <v>273</v>
      </c>
      <c r="C32" s="28"/>
      <c r="D32" s="225" t="s">
        <v>647</v>
      </c>
      <c r="E32" s="225">
        <v>0</v>
      </c>
      <c r="F32" s="225" t="s">
        <v>647</v>
      </c>
      <c r="G32" s="225">
        <v>0</v>
      </c>
      <c r="H32" s="225">
        <v>0</v>
      </c>
      <c r="I32" s="225">
        <v>5.4772255750516532</v>
      </c>
      <c r="J32" s="225" t="s">
        <v>647</v>
      </c>
      <c r="K32" s="225">
        <v>40.824829046386292</v>
      </c>
      <c r="L32" s="225" t="s">
        <v>647</v>
      </c>
      <c r="M32" s="225" t="s">
        <v>647</v>
      </c>
      <c r="N32" s="222"/>
      <c r="O32" s="223"/>
      <c r="P32" s="223"/>
      <c r="Q32" s="223"/>
      <c r="R32" s="223"/>
      <c r="S32" s="223"/>
      <c r="T32" s="223"/>
      <c r="U32" s="223"/>
      <c r="V32" s="223"/>
      <c r="W32" s="223"/>
      <c r="X32" s="223"/>
      <c r="Y32" s="223"/>
      <c r="Z32" s="223"/>
      <c r="AA32" s="223"/>
      <c r="AB32" s="223"/>
      <c r="AC32" s="223"/>
      <c r="AD32" s="223"/>
      <c r="AE32" s="223"/>
      <c r="AF32" s="223"/>
      <c r="AG32" s="223"/>
      <c r="AH32" s="223"/>
      <c r="AI32" s="223"/>
      <c r="AJ32" s="223"/>
      <c r="AK32" s="223"/>
      <c r="AL32" s="223"/>
      <c r="AM32" s="223"/>
      <c r="AN32" s="223"/>
      <c r="AO32" s="223"/>
      <c r="AP32" s="223"/>
      <c r="AQ32" s="223"/>
      <c r="AR32" s="223"/>
      <c r="AS32" s="223"/>
      <c r="AT32" s="223"/>
      <c r="AU32" s="223"/>
      <c r="AV32" s="223"/>
      <c r="AW32" s="223"/>
      <c r="AX32" s="223"/>
      <c r="AY32" s="223"/>
      <c r="AZ32" s="223"/>
      <c r="BA32" s="223"/>
      <c r="BB32" s="223"/>
      <c r="BC32" s="223"/>
      <c r="BD32" s="223"/>
      <c r="BE32" s="223"/>
      <c r="BF32" s="223"/>
      <c r="BG32" s="223"/>
      <c r="BH32" s="223"/>
      <c r="BI32" s="223"/>
      <c r="BJ32" s="223"/>
      <c r="BK32" s="223"/>
      <c r="BL32" s="223"/>
      <c r="BM32" s="226"/>
    </row>
    <row r="33" spans="1:65">
      <c r="A33" s="29"/>
      <c r="B33" s="3" t="s">
        <v>86</v>
      </c>
      <c r="C33" s="28"/>
      <c r="D33" s="13" t="s">
        <v>647</v>
      </c>
      <c r="E33" s="13">
        <v>0</v>
      </c>
      <c r="F33" s="13" t="s">
        <v>647</v>
      </c>
      <c r="G33" s="13">
        <v>0</v>
      </c>
      <c r="H33" s="13">
        <v>0</v>
      </c>
      <c r="I33" s="13">
        <v>6.443794794178416E-2</v>
      </c>
      <c r="J33" s="13" t="s">
        <v>647</v>
      </c>
      <c r="K33" s="13">
        <v>0.34992710611188249</v>
      </c>
      <c r="L33" s="13" t="s">
        <v>647</v>
      </c>
      <c r="M33" s="13" t="s">
        <v>647</v>
      </c>
      <c r="N33" s="147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9"/>
      <c r="B34" s="3" t="s">
        <v>274</v>
      </c>
      <c r="C34" s="28"/>
      <c r="D34" s="13" t="s">
        <v>647</v>
      </c>
      <c r="E34" s="13">
        <v>0.19402985074626855</v>
      </c>
      <c r="F34" s="13" t="s">
        <v>647</v>
      </c>
      <c r="G34" s="13">
        <v>0.19402985074626855</v>
      </c>
      <c r="H34" s="13">
        <v>-0.88059701492537312</v>
      </c>
      <c r="I34" s="13">
        <v>1.4925373134328401E-2</v>
      </c>
      <c r="J34" s="13" t="s">
        <v>647</v>
      </c>
      <c r="K34" s="13">
        <v>0.39303482587064686</v>
      </c>
      <c r="L34" s="13" t="s">
        <v>647</v>
      </c>
      <c r="M34" s="13" t="s">
        <v>647</v>
      </c>
      <c r="N34" s="147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9"/>
      <c r="B35" s="45" t="s">
        <v>275</v>
      </c>
      <c r="C35" s="46"/>
      <c r="D35" s="44">
        <v>0</v>
      </c>
      <c r="E35" s="44">
        <v>1.08</v>
      </c>
      <c r="F35" s="44">
        <v>0.39</v>
      </c>
      <c r="G35" s="44">
        <v>0.54</v>
      </c>
      <c r="H35" s="44">
        <v>1.35</v>
      </c>
      <c r="I35" s="44">
        <v>1.1299999999999999</v>
      </c>
      <c r="J35" s="44">
        <v>0</v>
      </c>
      <c r="K35" s="44">
        <v>2.16</v>
      </c>
      <c r="L35" s="44">
        <v>0.81</v>
      </c>
      <c r="M35" s="44">
        <v>0.4</v>
      </c>
      <c r="N35" s="147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3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BM36" s="53"/>
    </row>
    <row r="37" spans="1:65" ht="15">
      <c r="B37" s="8" t="s">
        <v>612</v>
      </c>
      <c r="BM37" s="27" t="s">
        <v>66</v>
      </c>
    </row>
    <row r="38" spans="1:65" ht="15">
      <c r="A38" s="24" t="s">
        <v>114</v>
      </c>
      <c r="B38" s="18" t="s">
        <v>118</v>
      </c>
      <c r="C38" s="15" t="s">
        <v>119</v>
      </c>
      <c r="D38" s="16" t="s">
        <v>244</v>
      </c>
      <c r="E38" s="17" t="s">
        <v>244</v>
      </c>
      <c r="F38" s="17" t="s">
        <v>244</v>
      </c>
      <c r="G38" s="17" t="s">
        <v>244</v>
      </c>
      <c r="H38" s="17" t="s">
        <v>244</v>
      </c>
      <c r="I38" s="17" t="s">
        <v>244</v>
      </c>
      <c r="J38" s="17" t="s">
        <v>244</v>
      </c>
      <c r="K38" s="17" t="s">
        <v>244</v>
      </c>
      <c r="L38" s="17" t="s">
        <v>244</v>
      </c>
      <c r="M38" s="147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7">
        <v>1</v>
      </c>
    </row>
    <row r="39" spans="1:65">
      <c r="A39" s="29"/>
      <c r="B39" s="19" t="s">
        <v>245</v>
      </c>
      <c r="C39" s="9" t="s">
        <v>245</v>
      </c>
      <c r="D39" s="145" t="s">
        <v>248</v>
      </c>
      <c r="E39" s="146" t="s">
        <v>250</v>
      </c>
      <c r="F39" s="146" t="s">
        <v>287</v>
      </c>
      <c r="G39" s="146" t="s">
        <v>253</v>
      </c>
      <c r="H39" s="146" t="s">
        <v>255</v>
      </c>
      <c r="I39" s="146" t="s">
        <v>258</v>
      </c>
      <c r="J39" s="146" t="s">
        <v>262</v>
      </c>
      <c r="K39" s="146" t="s">
        <v>288</v>
      </c>
      <c r="L39" s="146" t="s">
        <v>290</v>
      </c>
      <c r="M39" s="147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 t="s">
        <v>3</v>
      </c>
    </row>
    <row r="40" spans="1:65">
      <c r="A40" s="29"/>
      <c r="B40" s="19"/>
      <c r="C40" s="9"/>
      <c r="D40" s="10" t="s">
        <v>322</v>
      </c>
      <c r="E40" s="11" t="s">
        <v>322</v>
      </c>
      <c r="F40" s="11" t="s">
        <v>101</v>
      </c>
      <c r="G40" s="11" t="s">
        <v>322</v>
      </c>
      <c r="H40" s="11" t="s">
        <v>101</v>
      </c>
      <c r="I40" s="11" t="s">
        <v>322</v>
      </c>
      <c r="J40" s="11" t="s">
        <v>101</v>
      </c>
      <c r="K40" s="11" t="s">
        <v>101</v>
      </c>
      <c r="L40" s="11" t="s">
        <v>101</v>
      </c>
      <c r="M40" s="147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>
        <v>0</v>
      </c>
    </row>
    <row r="41" spans="1:65">
      <c r="A41" s="29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147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0</v>
      </c>
    </row>
    <row r="42" spans="1:65">
      <c r="A42" s="29"/>
      <c r="B42" s="18">
        <v>1</v>
      </c>
      <c r="C42" s="14">
        <v>1</v>
      </c>
      <c r="D42" s="221">
        <v>500</v>
      </c>
      <c r="E42" s="221">
        <v>500</v>
      </c>
      <c r="F42" s="221">
        <v>400</v>
      </c>
      <c r="G42" s="221">
        <v>500</v>
      </c>
      <c r="H42" s="221">
        <v>536</v>
      </c>
      <c r="I42" s="221">
        <v>600</v>
      </c>
      <c r="J42" s="221">
        <v>466.22172808413302</v>
      </c>
      <c r="K42" s="221">
        <v>391.5307971014492</v>
      </c>
      <c r="L42" s="221">
        <v>500</v>
      </c>
      <c r="M42" s="222"/>
      <c r="N42" s="223"/>
      <c r="O42" s="223"/>
      <c r="P42" s="223"/>
      <c r="Q42" s="223"/>
      <c r="R42" s="223"/>
      <c r="S42" s="223"/>
      <c r="T42" s="223"/>
      <c r="U42" s="223"/>
      <c r="V42" s="223"/>
      <c r="W42" s="223"/>
      <c r="X42" s="223"/>
      <c r="Y42" s="223"/>
      <c r="Z42" s="223"/>
      <c r="AA42" s="223"/>
      <c r="AB42" s="223"/>
      <c r="AC42" s="223"/>
      <c r="AD42" s="223"/>
      <c r="AE42" s="223"/>
      <c r="AF42" s="223"/>
      <c r="AG42" s="223"/>
      <c r="AH42" s="223"/>
      <c r="AI42" s="223"/>
      <c r="AJ42" s="223"/>
      <c r="AK42" s="223"/>
      <c r="AL42" s="223"/>
      <c r="AM42" s="223"/>
      <c r="AN42" s="223"/>
      <c r="AO42" s="223"/>
      <c r="AP42" s="223"/>
      <c r="AQ42" s="223"/>
      <c r="AR42" s="223"/>
      <c r="AS42" s="223"/>
      <c r="AT42" s="223"/>
      <c r="AU42" s="223"/>
      <c r="AV42" s="223"/>
      <c r="AW42" s="223"/>
      <c r="AX42" s="223"/>
      <c r="AY42" s="223"/>
      <c r="AZ42" s="223"/>
      <c r="BA42" s="223"/>
      <c r="BB42" s="223"/>
      <c r="BC42" s="223"/>
      <c r="BD42" s="223"/>
      <c r="BE42" s="223"/>
      <c r="BF42" s="223"/>
      <c r="BG42" s="223"/>
      <c r="BH42" s="223"/>
      <c r="BI42" s="223"/>
      <c r="BJ42" s="223"/>
      <c r="BK42" s="223"/>
      <c r="BL42" s="223"/>
      <c r="BM42" s="224">
        <v>1</v>
      </c>
    </row>
    <row r="43" spans="1:65">
      <c r="A43" s="29"/>
      <c r="B43" s="19">
        <v>1</v>
      </c>
      <c r="C43" s="9">
        <v>2</v>
      </c>
      <c r="D43" s="225">
        <v>400</v>
      </c>
      <c r="E43" s="225">
        <v>500</v>
      </c>
      <c r="F43" s="225">
        <v>500</v>
      </c>
      <c r="G43" s="225">
        <v>500</v>
      </c>
      <c r="H43" s="225">
        <v>547</v>
      </c>
      <c r="I43" s="225">
        <v>500</v>
      </c>
      <c r="J43" s="225">
        <v>463.88847680352092</v>
      </c>
      <c r="K43" s="225">
        <v>491.87135678391962</v>
      </c>
      <c r="L43" s="225">
        <v>500</v>
      </c>
      <c r="M43" s="222"/>
      <c r="N43" s="223"/>
      <c r="O43" s="223"/>
      <c r="P43" s="223"/>
      <c r="Q43" s="223"/>
      <c r="R43" s="223"/>
      <c r="S43" s="223"/>
      <c r="T43" s="223"/>
      <c r="U43" s="223"/>
      <c r="V43" s="223"/>
      <c r="W43" s="223"/>
      <c r="X43" s="223"/>
      <c r="Y43" s="223"/>
      <c r="Z43" s="223"/>
      <c r="AA43" s="223"/>
      <c r="AB43" s="223"/>
      <c r="AC43" s="223"/>
      <c r="AD43" s="223"/>
      <c r="AE43" s="223"/>
      <c r="AF43" s="223"/>
      <c r="AG43" s="223"/>
      <c r="AH43" s="223"/>
      <c r="AI43" s="223"/>
      <c r="AJ43" s="223"/>
      <c r="AK43" s="223"/>
      <c r="AL43" s="223"/>
      <c r="AM43" s="223"/>
      <c r="AN43" s="223"/>
      <c r="AO43" s="223"/>
      <c r="AP43" s="223"/>
      <c r="AQ43" s="223"/>
      <c r="AR43" s="223"/>
      <c r="AS43" s="223"/>
      <c r="AT43" s="223"/>
      <c r="AU43" s="223"/>
      <c r="AV43" s="223"/>
      <c r="AW43" s="223"/>
      <c r="AX43" s="223"/>
      <c r="AY43" s="223"/>
      <c r="AZ43" s="223"/>
      <c r="BA43" s="223"/>
      <c r="BB43" s="223"/>
      <c r="BC43" s="223"/>
      <c r="BD43" s="223"/>
      <c r="BE43" s="223"/>
      <c r="BF43" s="223"/>
      <c r="BG43" s="223"/>
      <c r="BH43" s="223"/>
      <c r="BI43" s="223"/>
      <c r="BJ43" s="223"/>
      <c r="BK43" s="223"/>
      <c r="BL43" s="223"/>
      <c r="BM43" s="224" t="e">
        <v>#N/A</v>
      </c>
    </row>
    <row r="44" spans="1:65">
      <c r="A44" s="29"/>
      <c r="B44" s="19">
        <v>1</v>
      </c>
      <c r="C44" s="9">
        <v>3</v>
      </c>
      <c r="D44" s="225">
        <v>500</v>
      </c>
      <c r="E44" s="225">
        <v>500</v>
      </c>
      <c r="F44" s="225">
        <v>400</v>
      </c>
      <c r="G44" s="225">
        <v>500</v>
      </c>
      <c r="H44" s="225">
        <v>569</v>
      </c>
      <c r="I44" s="225">
        <v>500</v>
      </c>
      <c r="J44" s="225">
        <v>450.12869038804314</v>
      </c>
      <c r="K44" s="225">
        <v>353.02695092518098</v>
      </c>
      <c r="L44" s="225">
        <v>500</v>
      </c>
      <c r="M44" s="222"/>
      <c r="N44" s="223"/>
      <c r="O44" s="223"/>
      <c r="P44" s="223"/>
      <c r="Q44" s="223"/>
      <c r="R44" s="223"/>
      <c r="S44" s="223"/>
      <c r="T44" s="223"/>
      <c r="U44" s="223"/>
      <c r="V44" s="223"/>
      <c r="W44" s="223"/>
      <c r="X44" s="223"/>
      <c r="Y44" s="223"/>
      <c r="Z44" s="223"/>
      <c r="AA44" s="223"/>
      <c r="AB44" s="223"/>
      <c r="AC44" s="223"/>
      <c r="AD44" s="223"/>
      <c r="AE44" s="223"/>
      <c r="AF44" s="223"/>
      <c r="AG44" s="223"/>
      <c r="AH44" s="223"/>
      <c r="AI44" s="223"/>
      <c r="AJ44" s="223"/>
      <c r="AK44" s="223"/>
      <c r="AL44" s="223"/>
      <c r="AM44" s="223"/>
      <c r="AN44" s="223"/>
      <c r="AO44" s="223"/>
      <c r="AP44" s="223"/>
      <c r="AQ44" s="223"/>
      <c r="AR44" s="223"/>
      <c r="AS44" s="223"/>
      <c r="AT44" s="223"/>
      <c r="AU44" s="223"/>
      <c r="AV44" s="223"/>
      <c r="AW44" s="223"/>
      <c r="AX44" s="223"/>
      <c r="AY44" s="223"/>
      <c r="AZ44" s="223"/>
      <c r="BA44" s="223"/>
      <c r="BB44" s="223"/>
      <c r="BC44" s="223"/>
      <c r="BD44" s="223"/>
      <c r="BE44" s="223"/>
      <c r="BF44" s="223"/>
      <c r="BG44" s="223"/>
      <c r="BH44" s="223"/>
      <c r="BI44" s="223"/>
      <c r="BJ44" s="223"/>
      <c r="BK44" s="223"/>
      <c r="BL44" s="223"/>
      <c r="BM44" s="224">
        <v>16</v>
      </c>
    </row>
    <row r="45" spans="1:65">
      <c r="A45" s="29"/>
      <c r="B45" s="19">
        <v>1</v>
      </c>
      <c r="C45" s="9">
        <v>4</v>
      </c>
      <c r="D45" s="225">
        <v>500</v>
      </c>
      <c r="E45" s="225">
        <v>500</v>
      </c>
      <c r="F45" s="225">
        <v>400</v>
      </c>
      <c r="G45" s="225">
        <v>500</v>
      </c>
      <c r="H45" s="225">
        <v>558</v>
      </c>
      <c r="I45" s="225">
        <v>500</v>
      </c>
      <c r="J45" s="225">
        <v>449.728539623394</v>
      </c>
      <c r="K45" s="225">
        <v>453.84615384615381</v>
      </c>
      <c r="L45" s="225">
        <v>400</v>
      </c>
      <c r="M45" s="222"/>
      <c r="N45" s="223"/>
      <c r="O45" s="223"/>
      <c r="P45" s="223"/>
      <c r="Q45" s="223"/>
      <c r="R45" s="223"/>
      <c r="S45" s="223"/>
      <c r="T45" s="223"/>
      <c r="U45" s="223"/>
      <c r="V45" s="223"/>
      <c r="W45" s="223"/>
      <c r="X45" s="223"/>
      <c r="Y45" s="223"/>
      <c r="Z45" s="223"/>
      <c r="AA45" s="223"/>
      <c r="AB45" s="223"/>
      <c r="AC45" s="223"/>
      <c r="AD45" s="223"/>
      <c r="AE45" s="223"/>
      <c r="AF45" s="223"/>
      <c r="AG45" s="223"/>
      <c r="AH45" s="223"/>
      <c r="AI45" s="223"/>
      <c r="AJ45" s="223"/>
      <c r="AK45" s="223"/>
      <c r="AL45" s="223"/>
      <c r="AM45" s="223"/>
      <c r="AN45" s="223"/>
      <c r="AO45" s="223"/>
      <c r="AP45" s="223"/>
      <c r="AQ45" s="223"/>
      <c r="AR45" s="223"/>
      <c r="AS45" s="223"/>
      <c r="AT45" s="223"/>
      <c r="AU45" s="223"/>
      <c r="AV45" s="223"/>
      <c r="AW45" s="223"/>
      <c r="AX45" s="223"/>
      <c r="AY45" s="223"/>
      <c r="AZ45" s="223"/>
      <c r="BA45" s="223"/>
      <c r="BB45" s="223"/>
      <c r="BC45" s="223"/>
      <c r="BD45" s="223"/>
      <c r="BE45" s="223"/>
      <c r="BF45" s="223"/>
      <c r="BG45" s="223"/>
      <c r="BH45" s="223"/>
      <c r="BI45" s="223"/>
      <c r="BJ45" s="223"/>
      <c r="BK45" s="223"/>
      <c r="BL45" s="223"/>
      <c r="BM45" s="224">
        <v>485.08072880611024</v>
      </c>
    </row>
    <row r="46" spans="1:65">
      <c r="A46" s="29"/>
      <c r="B46" s="19">
        <v>1</v>
      </c>
      <c r="C46" s="9">
        <v>5</v>
      </c>
      <c r="D46" s="225">
        <v>500</v>
      </c>
      <c r="E46" s="225">
        <v>500</v>
      </c>
      <c r="F46" s="225">
        <v>500</v>
      </c>
      <c r="G46" s="225">
        <v>500</v>
      </c>
      <c r="H46" s="225">
        <v>581</v>
      </c>
      <c r="I46" s="225">
        <v>500</v>
      </c>
      <c r="J46" s="225">
        <v>464.58198249335169</v>
      </c>
      <c r="K46" s="225">
        <v>538.91213240685215</v>
      </c>
      <c r="L46" s="225">
        <v>500</v>
      </c>
      <c r="M46" s="222"/>
      <c r="N46" s="223"/>
      <c r="O46" s="223"/>
      <c r="P46" s="223"/>
      <c r="Q46" s="223"/>
      <c r="R46" s="223"/>
      <c r="S46" s="223"/>
      <c r="T46" s="223"/>
      <c r="U46" s="223"/>
      <c r="V46" s="223"/>
      <c r="W46" s="223"/>
      <c r="X46" s="223"/>
      <c r="Y46" s="223"/>
      <c r="Z46" s="223"/>
      <c r="AA46" s="223"/>
      <c r="AB46" s="223"/>
      <c r="AC46" s="223"/>
      <c r="AD46" s="223"/>
      <c r="AE46" s="223"/>
      <c r="AF46" s="223"/>
      <c r="AG46" s="223"/>
      <c r="AH46" s="223"/>
      <c r="AI46" s="223"/>
      <c r="AJ46" s="223"/>
      <c r="AK46" s="223"/>
      <c r="AL46" s="223"/>
      <c r="AM46" s="223"/>
      <c r="AN46" s="223"/>
      <c r="AO46" s="223"/>
      <c r="AP46" s="223"/>
      <c r="AQ46" s="223"/>
      <c r="AR46" s="223"/>
      <c r="AS46" s="223"/>
      <c r="AT46" s="223"/>
      <c r="AU46" s="223"/>
      <c r="AV46" s="223"/>
      <c r="AW46" s="223"/>
      <c r="AX46" s="223"/>
      <c r="AY46" s="223"/>
      <c r="AZ46" s="223"/>
      <c r="BA46" s="223"/>
      <c r="BB46" s="223"/>
      <c r="BC46" s="223"/>
      <c r="BD46" s="223"/>
      <c r="BE46" s="223"/>
      <c r="BF46" s="223"/>
      <c r="BG46" s="223"/>
      <c r="BH46" s="223"/>
      <c r="BI46" s="223"/>
      <c r="BJ46" s="223"/>
      <c r="BK46" s="223"/>
      <c r="BL46" s="223"/>
      <c r="BM46" s="224">
        <v>132</v>
      </c>
    </row>
    <row r="47" spans="1:65">
      <c r="A47" s="29"/>
      <c r="B47" s="19">
        <v>1</v>
      </c>
      <c r="C47" s="9">
        <v>6</v>
      </c>
      <c r="D47" s="225">
        <v>500</v>
      </c>
      <c r="E47" s="225">
        <v>500</v>
      </c>
      <c r="F47" s="225">
        <v>400</v>
      </c>
      <c r="G47" s="225">
        <v>500</v>
      </c>
      <c r="H47" s="225">
        <v>569</v>
      </c>
      <c r="I47" s="225">
        <v>500</v>
      </c>
      <c r="J47" s="225">
        <v>454.79969467097737</v>
      </c>
      <c r="K47" s="225">
        <v>455.15785240297606</v>
      </c>
      <c r="L47" s="225">
        <v>400</v>
      </c>
      <c r="M47" s="222"/>
      <c r="N47" s="223"/>
      <c r="O47" s="223"/>
      <c r="P47" s="223"/>
      <c r="Q47" s="223"/>
      <c r="R47" s="223"/>
      <c r="S47" s="223"/>
      <c r="T47" s="223"/>
      <c r="U47" s="223"/>
      <c r="V47" s="223"/>
      <c r="W47" s="223"/>
      <c r="X47" s="223"/>
      <c r="Y47" s="223"/>
      <c r="Z47" s="223"/>
      <c r="AA47" s="223"/>
      <c r="AB47" s="223"/>
      <c r="AC47" s="223"/>
      <c r="AD47" s="223"/>
      <c r="AE47" s="223"/>
      <c r="AF47" s="223"/>
      <c r="AG47" s="223"/>
      <c r="AH47" s="223"/>
      <c r="AI47" s="223"/>
      <c r="AJ47" s="223"/>
      <c r="AK47" s="223"/>
      <c r="AL47" s="223"/>
      <c r="AM47" s="223"/>
      <c r="AN47" s="223"/>
      <c r="AO47" s="223"/>
      <c r="AP47" s="223"/>
      <c r="AQ47" s="223"/>
      <c r="AR47" s="223"/>
      <c r="AS47" s="223"/>
      <c r="AT47" s="223"/>
      <c r="AU47" s="223"/>
      <c r="AV47" s="223"/>
      <c r="AW47" s="223"/>
      <c r="AX47" s="223"/>
      <c r="AY47" s="223"/>
      <c r="AZ47" s="223"/>
      <c r="BA47" s="223"/>
      <c r="BB47" s="223"/>
      <c r="BC47" s="223"/>
      <c r="BD47" s="223"/>
      <c r="BE47" s="223"/>
      <c r="BF47" s="223"/>
      <c r="BG47" s="223"/>
      <c r="BH47" s="223"/>
      <c r="BI47" s="223"/>
      <c r="BJ47" s="223"/>
      <c r="BK47" s="223"/>
      <c r="BL47" s="223"/>
      <c r="BM47" s="226"/>
    </row>
    <row r="48" spans="1:65">
      <c r="A48" s="29"/>
      <c r="B48" s="20" t="s">
        <v>271</v>
      </c>
      <c r="C48" s="12"/>
      <c r="D48" s="227">
        <v>483.33333333333331</v>
      </c>
      <c r="E48" s="227">
        <v>500</v>
      </c>
      <c r="F48" s="227">
        <v>433.33333333333331</v>
      </c>
      <c r="G48" s="227">
        <v>500</v>
      </c>
      <c r="H48" s="227">
        <v>560</v>
      </c>
      <c r="I48" s="227">
        <v>516.66666666666663</v>
      </c>
      <c r="J48" s="227">
        <v>458.22485201056998</v>
      </c>
      <c r="K48" s="227">
        <v>447.39087391108865</v>
      </c>
      <c r="L48" s="227">
        <v>466.66666666666669</v>
      </c>
      <c r="M48" s="222"/>
      <c r="N48" s="223"/>
      <c r="O48" s="223"/>
      <c r="P48" s="223"/>
      <c r="Q48" s="223"/>
      <c r="R48" s="223"/>
      <c r="S48" s="223"/>
      <c r="T48" s="223"/>
      <c r="U48" s="223"/>
      <c r="V48" s="223"/>
      <c r="W48" s="223"/>
      <c r="X48" s="223"/>
      <c r="Y48" s="223"/>
      <c r="Z48" s="223"/>
      <c r="AA48" s="223"/>
      <c r="AB48" s="223"/>
      <c r="AC48" s="223"/>
      <c r="AD48" s="223"/>
      <c r="AE48" s="223"/>
      <c r="AF48" s="223"/>
      <c r="AG48" s="223"/>
      <c r="AH48" s="223"/>
      <c r="AI48" s="223"/>
      <c r="AJ48" s="223"/>
      <c r="AK48" s="223"/>
      <c r="AL48" s="223"/>
      <c r="AM48" s="223"/>
      <c r="AN48" s="223"/>
      <c r="AO48" s="223"/>
      <c r="AP48" s="223"/>
      <c r="AQ48" s="223"/>
      <c r="AR48" s="223"/>
      <c r="AS48" s="223"/>
      <c r="AT48" s="223"/>
      <c r="AU48" s="223"/>
      <c r="AV48" s="223"/>
      <c r="AW48" s="223"/>
      <c r="AX48" s="223"/>
      <c r="AY48" s="223"/>
      <c r="AZ48" s="223"/>
      <c r="BA48" s="223"/>
      <c r="BB48" s="223"/>
      <c r="BC48" s="223"/>
      <c r="BD48" s="223"/>
      <c r="BE48" s="223"/>
      <c r="BF48" s="223"/>
      <c r="BG48" s="223"/>
      <c r="BH48" s="223"/>
      <c r="BI48" s="223"/>
      <c r="BJ48" s="223"/>
      <c r="BK48" s="223"/>
      <c r="BL48" s="223"/>
      <c r="BM48" s="226"/>
    </row>
    <row r="49" spans="1:65">
      <c r="A49" s="29"/>
      <c r="B49" s="3" t="s">
        <v>272</v>
      </c>
      <c r="C49" s="28"/>
      <c r="D49" s="225">
        <v>500</v>
      </c>
      <c r="E49" s="225">
        <v>500</v>
      </c>
      <c r="F49" s="225">
        <v>400</v>
      </c>
      <c r="G49" s="225">
        <v>500</v>
      </c>
      <c r="H49" s="225">
        <v>563.5</v>
      </c>
      <c r="I49" s="225">
        <v>500</v>
      </c>
      <c r="J49" s="225">
        <v>459.34408573724915</v>
      </c>
      <c r="K49" s="225">
        <v>454.50200312456491</v>
      </c>
      <c r="L49" s="225">
        <v>500</v>
      </c>
      <c r="M49" s="222"/>
      <c r="N49" s="223"/>
      <c r="O49" s="223"/>
      <c r="P49" s="223"/>
      <c r="Q49" s="223"/>
      <c r="R49" s="223"/>
      <c r="S49" s="223"/>
      <c r="T49" s="223"/>
      <c r="U49" s="223"/>
      <c r="V49" s="223"/>
      <c r="W49" s="223"/>
      <c r="X49" s="223"/>
      <c r="Y49" s="223"/>
      <c r="Z49" s="223"/>
      <c r="AA49" s="223"/>
      <c r="AB49" s="223"/>
      <c r="AC49" s="223"/>
      <c r="AD49" s="223"/>
      <c r="AE49" s="223"/>
      <c r="AF49" s="223"/>
      <c r="AG49" s="223"/>
      <c r="AH49" s="223"/>
      <c r="AI49" s="223"/>
      <c r="AJ49" s="223"/>
      <c r="AK49" s="223"/>
      <c r="AL49" s="223"/>
      <c r="AM49" s="223"/>
      <c r="AN49" s="223"/>
      <c r="AO49" s="223"/>
      <c r="AP49" s="223"/>
      <c r="AQ49" s="223"/>
      <c r="AR49" s="223"/>
      <c r="AS49" s="223"/>
      <c r="AT49" s="223"/>
      <c r="AU49" s="223"/>
      <c r="AV49" s="223"/>
      <c r="AW49" s="223"/>
      <c r="AX49" s="223"/>
      <c r="AY49" s="223"/>
      <c r="AZ49" s="223"/>
      <c r="BA49" s="223"/>
      <c r="BB49" s="223"/>
      <c r="BC49" s="223"/>
      <c r="BD49" s="223"/>
      <c r="BE49" s="223"/>
      <c r="BF49" s="223"/>
      <c r="BG49" s="223"/>
      <c r="BH49" s="223"/>
      <c r="BI49" s="223"/>
      <c r="BJ49" s="223"/>
      <c r="BK49" s="223"/>
      <c r="BL49" s="223"/>
      <c r="BM49" s="226"/>
    </row>
    <row r="50" spans="1:65">
      <c r="A50" s="29"/>
      <c r="B50" s="3" t="s">
        <v>273</v>
      </c>
      <c r="C50" s="28"/>
      <c r="D50" s="225">
        <v>40.824829046386306</v>
      </c>
      <c r="E50" s="225">
        <v>0</v>
      </c>
      <c r="F50" s="225">
        <v>51.639777949432073</v>
      </c>
      <c r="G50" s="225">
        <v>0</v>
      </c>
      <c r="H50" s="225">
        <v>16.443843832875572</v>
      </c>
      <c r="I50" s="225">
        <v>40.824829046386306</v>
      </c>
      <c r="J50" s="225">
        <v>7.5618336493986362</v>
      </c>
      <c r="K50" s="225">
        <v>67.054528332769777</v>
      </c>
      <c r="L50" s="225">
        <v>51.639777949432073</v>
      </c>
      <c r="M50" s="222"/>
      <c r="N50" s="223"/>
      <c r="O50" s="223"/>
      <c r="P50" s="223"/>
      <c r="Q50" s="223"/>
      <c r="R50" s="223"/>
      <c r="S50" s="223"/>
      <c r="T50" s="223"/>
      <c r="U50" s="223"/>
      <c r="V50" s="223"/>
      <c r="W50" s="223"/>
      <c r="X50" s="223"/>
      <c r="Y50" s="223"/>
      <c r="Z50" s="223"/>
      <c r="AA50" s="223"/>
      <c r="AB50" s="223"/>
      <c r="AC50" s="223"/>
      <c r="AD50" s="223"/>
      <c r="AE50" s="223"/>
      <c r="AF50" s="223"/>
      <c r="AG50" s="223"/>
      <c r="AH50" s="223"/>
      <c r="AI50" s="223"/>
      <c r="AJ50" s="223"/>
      <c r="AK50" s="223"/>
      <c r="AL50" s="223"/>
      <c r="AM50" s="223"/>
      <c r="AN50" s="223"/>
      <c r="AO50" s="223"/>
      <c r="AP50" s="223"/>
      <c r="AQ50" s="223"/>
      <c r="AR50" s="223"/>
      <c r="AS50" s="223"/>
      <c r="AT50" s="223"/>
      <c r="AU50" s="223"/>
      <c r="AV50" s="223"/>
      <c r="AW50" s="223"/>
      <c r="AX50" s="223"/>
      <c r="AY50" s="223"/>
      <c r="AZ50" s="223"/>
      <c r="BA50" s="223"/>
      <c r="BB50" s="223"/>
      <c r="BC50" s="223"/>
      <c r="BD50" s="223"/>
      <c r="BE50" s="223"/>
      <c r="BF50" s="223"/>
      <c r="BG50" s="223"/>
      <c r="BH50" s="223"/>
      <c r="BI50" s="223"/>
      <c r="BJ50" s="223"/>
      <c r="BK50" s="223"/>
      <c r="BL50" s="223"/>
      <c r="BM50" s="226"/>
    </row>
    <row r="51" spans="1:65">
      <c r="A51" s="29"/>
      <c r="B51" s="3" t="s">
        <v>86</v>
      </c>
      <c r="C51" s="28"/>
      <c r="D51" s="13">
        <v>8.4465163544247532E-2</v>
      </c>
      <c r="E51" s="13">
        <v>0</v>
      </c>
      <c r="F51" s="13">
        <v>0.11916871834484324</v>
      </c>
      <c r="G51" s="13">
        <v>0</v>
      </c>
      <c r="H51" s="13">
        <v>2.9364006844420663E-2</v>
      </c>
      <c r="I51" s="13">
        <v>7.9015798154296088E-2</v>
      </c>
      <c r="J51" s="13">
        <v>1.6502452052129652E-2</v>
      </c>
      <c r="K51" s="13">
        <v>0.14987907050177274</v>
      </c>
      <c r="L51" s="13">
        <v>0.11065666703449729</v>
      </c>
      <c r="M51" s="147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3"/>
    </row>
    <row r="52" spans="1:65">
      <c r="A52" s="29"/>
      <c r="B52" s="3" t="s">
        <v>274</v>
      </c>
      <c r="C52" s="28"/>
      <c r="D52" s="13">
        <v>-3.6022776602105955E-3</v>
      </c>
      <c r="E52" s="13">
        <v>3.0756264489437246E-2</v>
      </c>
      <c r="F52" s="13">
        <v>-0.10667790410915434</v>
      </c>
      <c r="G52" s="13">
        <v>3.0756264489437246E-2</v>
      </c>
      <c r="H52" s="13">
        <v>0.15444701622816992</v>
      </c>
      <c r="I52" s="13">
        <v>6.5114806639085199E-2</v>
      </c>
      <c r="J52" s="13">
        <v>-5.5363726490719301E-2</v>
      </c>
      <c r="K52" s="13">
        <v>-7.7698108081482808E-2</v>
      </c>
      <c r="L52" s="13">
        <v>-3.7960819809858437E-2</v>
      </c>
      <c r="M52" s="147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3"/>
    </row>
    <row r="53" spans="1:65">
      <c r="A53" s="29"/>
      <c r="B53" s="45" t="s">
        <v>275</v>
      </c>
      <c r="C53" s="46"/>
      <c r="D53" s="44">
        <v>0</v>
      </c>
      <c r="E53" s="44">
        <v>0.45</v>
      </c>
      <c r="F53" s="44">
        <v>1.34</v>
      </c>
      <c r="G53" s="44">
        <v>0.45</v>
      </c>
      <c r="H53" s="44">
        <v>2.06</v>
      </c>
      <c r="I53" s="44">
        <v>0.9</v>
      </c>
      <c r="J53" s="44">
        <v>0.67</v>
      </c>
      <c r="K53" s="44">
        <v>0.97</v>
      </c>
      <c r="L53" s="44">
        <v>0.45</v>
      </c>
      <c r="M53" s="147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B54" s="30"/>
      <c r="C54" s="20"/>
      <c r="D54" s="20"/>
      <c r="E54" s="20"/>
      <c r="F54" s="20"/>
      <c r="G54" s="20"/>
      <c r="H54" s="20"/>
      <c r="I54" s="20"/>
      <c r="J54" s="20"/>
      <c r="K54" s="20"/>
      <c r="L54" s="20"/>
      <c r="BM54" s="53"/>
    </row>
    <row r="55" spans="1:65" ht="15">
      <c r="B55" s="8" t="s">
        <v>613</v>
      </c>
      <c r="BM55" s="27" t="s">
        <v>278</v>
      </c>
    </row>
    <row r="56" spans="1:65" ht="15">
      <c r="A56" s="24" t="s">
        <v>16</v>
      </c>
      <c r="B56" s="18" t="s">
        <v>118</v>
      </c>
      <c r="C56" s="15" t="s">
        <v>119</v>
      </c>
      <c r="D56" s="16" t="s">
        <v>244</v>
      </c>
      <c r="E56" s="17" t="s">
        <v>244</v>
      </c>
      <c r="F56" s="17" t="s">
        <v>244</v>
      </c>
      <c r="G56" s="17" t="s">
        <v>244</v>
      </c>
      <c r="H56" s="147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7">
        <v>1</v>
      </c>
    </row>
    <row r="57" spans="1:65">
      <c r="A57" s="29"/>
      <c r="B57" s="19" t="s">
        <v>245</v>
      </c>
      <c r="C57" s="9" t="s">
        <v>245</v>
      </c>
      <c r="D57" s="145" t="s">
        <v>248</v>
      </c>
      <c r="E57" s="146" t="s">
        <v>250</v>
      </c>
      <c r="F57" s="146" t="s">
        <v>253</v>
      </c>
      <c r="G57" s="146" t="s">
        <v>258</v>
      </c>
      <c r="H57" s="147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 t="s">
        <v>3</v>
      </c>
    </row>
    <row r="58" spans="1:65">
      <c r="A58" s="29"/>
      <c r="B58" s="19"/>
      <c r="C58" s="9"/>
      <c r="D58" s="10" t="s">
        <v>322</v>
      </c>
      <c r="E58" s="11" t="s">
        <v>322</v>
      </c>
      <c r="F58" s="11" t="s">
        <v>322</v>
      </c>
      <c r="G58" s="11" t="s">
        <v>322</v>
      </c>
      <c r="H58" s="147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0</v>
      </c>
    </row>
    <row r="59" spans="1:65">
      <c r="A59" s="29"/>
      <c r="B59" s="19"/>
      <c r="C59" s="9"/>
      <c r="D59" s="25"/>
      <c r="E59" s="25"/>
      <c r="F59" s="25"/>
      <c r="G59" s="25"/>
      <c r="H59" s="147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0</v>
      </c>
    </row>
    <row r="60" spans="1:65">
      <c r="A60" s="29"/>
      <c r="B60" s="18">
        <v>1</v>
      </c>
      <c r="C60" s="14">
        <v>1</v>
      </c>
      <c r="D60" s="237" t="s">
        <v>95</v>
      </c>
      <c r="E60" s="237" t="s">
        <v>95</v>
      </c>
      <c r="F60" s="237" t="s">
        <v>95</v>
      </c>
      <c r="G60" s="237" t="s">
        <v>95</v>
      </c>
      <c r="H60" s="222"/>
      <c r="I60" s="223"/>
      <c r="J60" s="223"/>
      <c r="K60" s="223"/>
      <c r="L60" s="223"/>
      <c r="M60" s="223"/>
      <c r="N60" s="223"/>
      <c r="O60" s="223"/>
      <c r="P60" s="223"/>
      <c r="Q60" s="223"/>
      <c r="R60" s="223"/>
      <c r="S60" s="223"/>
      <c r="T60" s="223"/>
      <c r="U60" s="223"/>
      <c r="V60" s="223"/>
      <c r="W60" s="223"/>
      <c r="X60" s="223"/>
      <c r="Y60" s="223"/>
      <c r="Z60" s="223"/>
      <c r="AA60" s="223"/>
      <c r="AB60" s="223"/>
      <c r="AC60" s="223"/>
      <c r="AD60" s="223"/>
      <c r="AE60" s="223"/>
      <c r="AF60" s="223"/>
      <c r="AG60" s="223"/>
      <c r="AH60" s="223"/>
      <c r="AI60" s="223"/>
      <c r="AJ60" s="223"/>
      <c r="AK60" s="223"/>
      <c r="AL60" s="223"/>
      <c r="AM60" s="223"/>
      <c r="AN60" s="223"/>
      <c r="AO60" s="223"/>
      <c r="AP60" s="223"/>
      <c r="AQ60" s="223"/>
      <c r="AR60" s="223"/>
      <c r="AS60" s="223"/>
      <c r="AT60" s="223"/>
      <c r="AU60" s="223"/>
      <c r="AV60" s="223"/>
      <c r="AW60" s="223"/>
      <c r="AX60" s="223"/>
      <c r="AY60" s="223"/>
      <c r="AZ60" s="223"/>
      <c r="BA60" s="223"/>
      <c r="BB60" s="223"/>
      <c r="BC60" s="223"/>
      <c r="BD60" s="223"/>
      <c r="BE60" s="223"/>
      <c r="BF60" s="223"/>
      <c r="BG60" s="223"/>
      <c r="BH60" s="223"/>
      <c r="BI60" s="223"/>
      <c r="BJ60" s="223"/>
      <c r="BK60" s="223"/>
      <c r="BL60" s="223"/>
      <c r="BM60" s="224">
        <v>1</v>
      </c>
    </row>
    <row r="61" spans="1:65">
      <c r="A61" s="29"/>
      <c r="B61" s="19">
        <v>1</v>
      </c>
      <c r="C61" s="9">
        <v>2</v>
      </c>
      <c r="D61" s="238" t="s">
        <v>95</v>
      </c>
      <c r="E61" s="238" t="s">
        <v>95</v>
      </c>
      <c r="F61" s="238" t="s">
        <v>95</v>
      </c>
      <c r="G61" s="238" t="s">
        <v>95</v>
      </c>
      <c r="H61" s="222"/>
      <c r="I61" s="223"/>
      <c r="J61" s="223"/>
      <c r="K61" s="223"/>
      <c r="L61" s="223"/>
      <c r="M61" s="223"/>
      <c r="N61" s="223"/>
      <c r="O61" s="223"/>
      <c r="P61" s="223"/>
      <c r="Q61" s="223"/>
      <c r="R61" s="223"/>
      <c r="S61" s="223"/>
      <c r="T61" s="223"/>
      <c r="U61" s="223"/>
      <c r="V61" s="223"/>
      <c r="W61" s="223"/>
      <c r="X61" s="223"/>
      <c r="Y61" s="223"/>
      <c r="Z61" s="223"/>
      <c r="AA61" s="223"/>
      <c r="AB61" s="223"/>
      <c r="AC61" s="223"/>
      <c r="AD61" s="223"/>
      <c r="AE61" s="223"/>
      <c r="AF61" s="223"/>
      <c r="AG61" s="223"/>
      <c r="AH61" s="223"/>
      <c r="AI61" s="223"/>
      <c r="AJ61" s="223"/>
      <c r="AK61" s="223"/>
      <c r="AL61" s="223"/>
      <c r="AM61" s="223"/>
      <c r="AN61" s="223"/>
      <c r="AO61" s="223"/>
      <c r="AP61" s="223"/>
      <c r="AQ61" s="223"/>
      <c r="AR61" s="223"/>
      <c r="AS61" s="223"/>
      <c r="AT61" s="223"/>
      <c r="AU61" s="223"/>
      <c r="AV61" s="223"/>
      <c r="AW61" s="223"/>
      <c r="AX61" s="223"/>
      <c r="AY61" s="223"/>
      <c r="AZ61" s="223"/>
      <c r="BA61" s="223"/>
      <c r="BB61" s="223"/>
      <c r="BC61" s="223"/>
      <c r="BD61" s="223"/>
      <c r="BE61" s="223"/>
      <c r="BF61" s="223"/>
      <c r="BG61" s="223"/>
      <c r="BH61" s="223"/>
      <c r="BI61" s="223"/>
      <c r="BJ61" s="223"/>
      <c r="BK61" s="223"/>
      <c r="BL61" s="223"/>
      <c r="BM61" s="224">
        <v>16</v>
      </c>
    </row>
    <row r="62" spans="1:65">
      <c r="A62" s="29"/>
      <c r="B62" s="19">
        <v>1</v>
      </c>
      <c r="C62" s="9">
        <v>3</v>
      </c>
      <c r="D62" s="238" t="s">
        <v>95</v>
      </c>
      <c r="E62" s="238" t="s">
        <v>95</v>
      </c>
      <c r="F62" s="238" t="s">
        <v>95</v>
      </c>
      <c r="G62" s="238" t="s">
        <v>95</v>
      </c>
      <c r="H62" s="222"/>
      <c r="I62" s="223"/>
      <c r="J62" s="223"/>
      <c r="K62" s="223"/>
      <c r="L62" s="223"/>
      <c r="M62" s="223"/>
      <c r="N62" s="223"/>
      <c r="O62" s="223"/>
      <c r="P62" s="223"/>
      <c r="Q62" s="223"/>
      <c r="R62" s="223"/>
      <c r="S62" s="223"/>
      <c r="T62" s="223"/>
      <c r="U62" s="223"/>
      <c r="V62" s="223"/>
      <c r="W62" s="223"/>
      <c r="X62" s="223"/>
      <c r="Y62" s="223"/>
      <c r="Z62" s="223"/>
      <c r="AA62" s="223"/>
      <c r="AB62" s="223"/>
      <c r="AC62" s="223"/>
      <c r="AD62" s="223"/>
      <c r="AE62" s="223"/>
      <c r="AF62" s="223"/>
      <c r="AG62" s="223"/>
      <c r="AH62" s="223"/>
      <c r="AI62" s="223"/>
      <c r="AJ62" s="223"/>
      <c r="AK62" s="223"/>
      <c r="AL62" s="223"/>
      <c r="AM62" s="223"/>
      <c r="AN62" s="223"/>
      <c r="AO62" s="223"/>
      <c r="AP62" s="223"/>
      <c r="AQ62" s="223"/>
      <c r="AR62" s="223"/>
      <c r="AS62" s="223"/>
      <c r="AT62" s="223"/>
      <c r="AU62" s="223"/>
      <c r="AV62" s="223"/>
      <c r="AW62" s="223"/>
      <c r="AX62" s="223"/>
      <c r="AY62" s="223"/>
      <c r="AZ62" s="223"/>
      <c r="BA62" s="223"/>
      <c r="BB62" s="223"/>
      <c r="BC62" s="223"/>
      <c r="BD62" s="223"/>
      <c r="BE62" s="223"/>
      <c r="BF62" s="223"/>
      <c r="BG62" s="223"/>
      <c r="BH62" s="223"/>
      <c r="BI62" s="223"/>
      <c r="BJ62" s="223"/>
      <c r="BK62" s="223"/>
      <c r="BL62" s="223"/>
      <c r="BM62" s="224">
        <v>16</v>
      </c>
    </row>
    <row r="63" spans="1:65">
      <c r="A63" s="29"/>
      <c r="B63" s="19">
        <v>1</v>
      </c>
      <c r="C63" s="9">
        <v>4</v>
      </c>
      <c r="D63" s="238" t="s">
        <v>95</v>
      </c>
      <c r="E63" s="238" t="s">
        <v>95</v>
      </c>
      <c r="F63" s="238" t="s">
        <v>95</v>
      </c>
      <c r="G63" s="238" t="s">
        <v>95</v>
      </c>
      <c r="H63" s="222"/>
      <c r="I63" s="223"/>
      <c r="J63" s="223"/>
      <c r="K63" s="223"/>
      <c r="L63" s="223"/>
      <c r="M63" s="223"/>
      <c r="N63" s="223"/>
      <c r="O63" s="223"/>
      <c r="P63" s="223"/>
      <c r="Q63" s="223"/>
      <c r="R63" s="223"/>
      <c r="S63" s="223"/>
      <c r="T63" s="223"/>
      <c r="U63" s="223"/>
      <c r="V63" s="223"/>
      <c r="W63" s="223"/>
      <c r="X63" s="223"/>
      <c r="Y63" s="223"/>
      <c r="Z63" s="223"/>
      <c r="AA63" s="223"/>
      <c r="AB63" s="223"/>
      <c r="AC63" s="223"/>
      <c r="AD63" s="223"/>
      <c r="AE63" s="223"/>
      <c r="AF63" s="223"/>
      <c r="AG63" s="223"/>
      <c r="AH63" s="223"/>
      <c r="AI63" s="223"/>
      <c r="AJ63" s="223"/>
      <c r="AK63" s="223"/>
      <c r="AL63" s="223"/>
      <c r="AM63" s="223"/>
      <c r="AN63" s="223"/>
      <c r="AO63" s="223"/>
      <c r="AP63" s="223"/>
      <c r="AQ63" s="223"/>
      <c r="AR63" s="223"/>
      <c r="AS63" s="223"/>
      <c r="AT63" s="223"/>
      <c r="AU63" s="223"/>
      <c r="AV63" s="223"/>
      <c r="AW63" s="223"/>
      <c r="AX63" s="223"/>
      <c r="AY63" s="223"/>
      <c r="AZ63" s="223"/>
      <c r="BA63" s="223"/>
      <c r="BB63" s="223"/>
      <c r="BC63" s="223"/>
      <c r="BD63" s="223"/>
      <c r="BE63" s="223"/>
      <c r="BF63" s="223"/>
      <c r="BG63" s="223"/>
      <c r="BH63" s="223"/>
      <c r="BI63" s="223"/>
      <c r="BJ63" s="223"/>
      <c r="BK63" s="223"/>
      <c r="BL63" s="223"/>
      <c r="BM63" s="224" t="s">
        <v>95</v>
      </c>
    </row>
    <row r="64" spans="1:65">
      <c r="A64" s="29"/>
      <c r="B64" s="19">
        <v>1</v>
      </c>
      <c r="C64" s="9">
        <v>5</v>
      </c>
      <c r="D64" s="238" t="s">
        <v>95</v>
      </c>
      <c r="E64" s="238" t="s">
        <v>95</v>
      </c>
      <c r="F64" s="238" t="s">
        <v>95</v>
      </c>
      <c r="G64" s="238" t="s">
        <v>95</v>
      </c>
      <c r="H64" s="222"/>
      <c r="I64" s="223"/>
      <c r="J64" s="223"/>
      <c r="K64" s="223"/>
      <c r="L64" s="223"/>
      <c r="M64" s="223"/>
      <c r="N64" s="223"/>
      <c r="O64" s="223"/>
      <c r="P64" s="223"/>
      <c r="Q64" s="223"/>
      <c r="R64" s="223"/>
      <c r="S64" s="223"/>
      <c r="T64" s="223"/>
      <c r="U64" s="223"/>
      <c r="V64" s="223"/>
      <c r="W64" s="223"/>
      <c r="X64" s="223"/>
      <c r="Y64" s="223"/>
      <c r="Z64" s="223"/>
      <c r="AA64" s="223"/>
      <c r="AB64" s="223"/>
      <c r="AC64" s="223"/>
      <c r="AD64" s="223"/>
      <c r="AE64" s="223"/>
      <c r="AF64" s="223"/>
      <c r="AG64" s="223"/>
      <c r="AH64" s="223"/>
      <c r="AI64" s="223"/>
      <c r="AJ64" s="223"/>
      <c r="AK64" s="223"/>
      <c r="AL64" s="223"/>
      <c r="AM64" s="223"/>
      <c r="AN64" s="223"/>
      <c r="AO64" s="223"/>
      <c r="AP64" s="223"/>
      <c r="AQ64" s="223"/>
      <c r="AR64" s="223"/>
      <c r="AS64" s="223"/>
      <c r="AT64" s="223"/>
      <c r="AU64" s="223"/>
      <c r="AV64" s="223"/>
      <c r="AW64" s="223"/>
      <c r="AX64" s="223"/>
      <c r="AY64" s="223"/>
      <c r="AZ64" s="223"/>
      <c r="BA64" s="223"/>
      <c r="BB64" s="223"/>
      <c r="BC64" s="223"/>
      <c r="BD64" s="223"/>
      <c r="BE64" s="223"/>
      <c r="BF64" s="223"/>
      <c r="BG64" s="223"/>
      <c r="BH64" s="223"/>
      <c r="BI64" s="223"/>
      <c r="BJ64" s="223"/>
      <c r="BK64" s="223"/>
      <c r="BL64" s="223"/>
      <c r="BM64" s="224">
        <v>22</v>
      </c>
    </row>
    <row r="65" spans="1:65">
      <c r="A65" s="29"/>
      <c r="B65" s="19">
        <v>1</v>
      </c>
      <c r="C65" s="9">
        <v>6</v>
      </c>
      <c r="D65" s="238" t="s">
        <v>95</v>
      </c>
      <c r="E65" s="238" t="s">
        <v>95</v>
      </c>
      <c r="F65" s="238" t="s">
        <v>95</v>
      </c>
      <c r="G65" s="238" t="s">
        <v>95</v>
      </c>
      <c r="H65" s="222"/>
      <c r="I65" s="223"/>
      <c r="J65" s="223"/>
      <c r="K65" s="223"/>
      <c r="L65" s="223"/>
      <c r="M65" s="223"/>
      <c r="N65" s="223"/>
      <c r="O65" s="223"/>
      <c r="P65" s="223"/>
      <c r="Q65" s="223"/>
      <c r="R65" s="223"/>
      <c r="S65" s="223"/>
      <c r="T65" s="223"/>
      <c r="U65" s="223"/>
      <c r="V65" s="223"/>
      <c r="W65" s="223"/>
      <c r="X65" s="223"/>
      <c r="Y65" s="223"/>
      <c r="Z65" s="223"/>
      <c r="AA65" s="223"/>
      <c r="AB65" s="223"/>
      <c r="AC65" s="223"/>
      <c r="AD65" s="223"/>
      <c r="AE65" s="223"/>
      <c r="AF65" s="223"/>
      <c r="AG65" s="223"/>
      <c r="AH65" s="223"/>
      <c r="AI65" s="223"/>
      <c r="AJ65" s="223"/>
      <c r="AK65" s="223"/>
      <c r="AL65" s="223"/>
      <c r="AM65" s="223"/>
      <c r="AN65" s="223"/>
      <c r="AO65" s="223"/>
      <c r="AP65" s="223"/>
      <c r="AQ65" s="223"/>
      <c r="AR65" s="223"/>
      <c r="AS65" s="223"/>
      <c r="AT65" s="223"/>
      <c r="AU65" s="223"/>
      <c r="AV65" s="223"/>
      <c r="AW65" s="223"/>
      <c r="AX65" s="223"/>
      <c r="AY65" s="223"/>
      <c r="AZ65" s="223"/>
      <c r="BA65" s="223"/>
      <c r="BB65" s="223"/>
      <c r="BC65" s="223"/>
      <c r="BD65" s="223"/>
      <c r="BE65" s="223"/>
      <c r="BF65" s="223"/>
      <c r="BG65" s="223"/>
      <c r="BH65" s="223"/>
      <c r="BI65" s="223"/>
      <c r="BJ65" s="223"/>
      <c r="BK65" s="223"/>
      <c r="BL65" s="223"/>
      <c r="BM65" s="226"/>
    </row>
    <row r="66" spans="1:65">
      <c r="A66" s="29"/>
      <c r="B66" s="20" t="s">
        <v>271</v>
      </c>
      <c r="C66" s="12"/>
      <c r="D66" s="227" t="s">
        <v>647</v>
      </c>
      <c r="E66" s="227" t="s">
        <v>647</v>
      </c>
      <c r="F66" s="227" t="s">
        <v>647</v>
      </c>
      <c r="G66" s="227" t="s">
        <v>647</v>
      </c>
      <c r="H66" s="222"/>
      <c r="I66" s="223"/>
      <c r="J66" s="223"/>
      <c r="K66" s="223"/>
      <c r="L66" s="223"/>
      <c r="M66" s="223"/>
      <c r="N66" s="223"/>
      <c r="O66" s="223"/>
      <c r="P66" s="223"/>
      <c r="Q66" s="223"/>
      <c r="R66" s="223"/>
      <c r="S66" s="223"/>
      <c r="T66" s="223"/>
      <c r="U66" s="223"/>
      <c r="V66" s="223"/>
      <c r="W66" s="223"/>
      <c r="X66" s="223"/>
      <c r="Y66" s="223"/>
      <c r="Z66" s="223"/>
      <c r="AA66" s="223"/>
      <c r="AB66" s="223"/>
      <c r="AC66" s="223"/>
      <c r="AD66" s="223"/>
      <c r="AE66" s="223"/>
      <c r="AF66" s="223"/>
      <c r="AG66" s="223"/>
      <c r="AH66" s="223"/>
      <c r="AI66" s="223"/>
      <c r="AJ66" s="223"/>
      <c r="AK66" s="223"/>
      <c r="AL66" s="223"/>
      <c r="AM66" s="223"/>
      <c r="AN66" s="223"/>
      <c r="AO66" s="223"/>
      <c r="AP66" s="223"/>
      <c r="AQ66" s="223"/>
      <c r="AR66" s="223"/>
      <c r="AS66" s="223"/>
      <c r="AT66" s="223"/>
      <c r="AU66" s="223"/>
      <c r="AV66" s="223"/>
      <c r="AW66" s="223"/>
      <c r="AX66" s="223"/>
      <c r="AY66" s="223"/>
      <c r="AZ66" s="223"/>
      <c r="BA66" s="223"/>
      <c r="BB66" s="223"/>
      <c r="BC66" s="223"/>
      <c r="BD66" s="223"/>
      <c r="BE66" s="223"/>
      <c r="BF66" s="223"/>
      <c r="BG66" s="223"/>
      <c r="BH66" s="223"/>
      <c r="BI66" s="223"/>
      <c r="BJ66" s="223"/>
      <c r="BK66" s="223"/>
      <c r="BL66" s="223"/>
      <c r="BM66" s="226"/>
    </row>
    <row r="67" spans="1:65">
      <c r="A67" s="29"/>
      <c r="B67" s="3" t="s">
        <v>272</v>
      </c>
      <c r="C67" s="28"/>
      <c r="D67" s="225" t="s">
        <v>647</v>
      </c>
      <c r="E67" s="225" t="s">
        <v>647</v>
      </c>
      <c r="F67" s="225" t="s">
        <v>647</v>
      </c>
      <c r="G67" s="225" t="s">
        <v>647</v>
      </c>
      <c r="H67" s="222"/>
      <c r="I67" s="223"/>
      <c r="J67" s="223"/>
      <c r="K67" s="223"/>
      <c r="L67" s="223"/>
      <c r="M67" s="223"/>
      <c r="N67" s="223"/>
      <c r="O67" s="223"/>
      <c r="P67" s="223"/>
      <c r="Q67" s="223"/>
      <c r="R67" s="223"/>
      <c r="S67" s="223"/>
      <c r="T67" s="223"/>
      <c r="U67" s="223"/>
      <c r="V67" s="223"/>
      <c r="W67" s="223"/>
      <c r="X67" s="223"/>
      <c r="Y67" s="223"/>
      <c r="Z67" s="223"/>
      <c r="AA67" s="223"/>
      <c r="AB67" s="223"/>
      <c r="AC67" s="223"/>
      <c r="AD67" s="223"/>
      <c r="AE67" s="223"/>
      <c r="AF67" s="223"/>
      <c r="AG67" s="223"/>
      <c r="AH67" s="223"/>
      <c r="AI67" s="223"/>
      <c r="AJ67" s="223"/>
      <c r="AK67" s="223"/>
      <c r="AL67" s="223"/>
      <c r="AM67" s="223"/>
      <c r="AN67" s="223"/>
      <c r="AO67" s="223"/>
      <c r="AP67" s="223"/>
      <c r="AQ67" s="223"/>
      <c r="AR67" s="223"/>
      <c r="AS67" s="223"/>
      <c r="AT67" s="223"/>
      <c r="AU67" s="223"/>
      <c r="AV67" s="223"/>
      <c r="AW67" s="223"/>
      <c r="AX67" s="223"/>
      <c r="AY67" s="223"/>
      <c r="AZ67" s="223"/>
      <c r="BA67" s="223"/>
      <c r="BB67" s="223"/>
      <c r="BC67" s="223"/>
      <c r="BD67" s="223"/>
      <c r="BE67" s="223"/>
      <c r="BF67" s="223"/>
      <c r="BG67" s="223"/>
      <c r="BH67" s="223"/>
      <c r="BI67" s="223"/>
      <c r="BJ67" s="223"/>
      <c r="BK67" s="223"/>
      <c r="BL67" s="223"/>
      <c r="BM67" s="226"/>
    </row>
    <row r="68" spans="1:65">
      <c r="A68" s="29"/>
      <c r="B68" s="3" t="s">
        <v>273</v>
      </c>
      <c r="C68" s="28"/>
      <c r="D68" s="225" t="s">
        <v>647</v>
      </c>
      <c r="E68" s="225" t="s">
        <v>647</v>
      </c>
      <c r="F68" s="225" t="s">
        <v>647</v>
      </c>
      <c r="G68" s="225" t="s">
        <v>647</v>
      </c>
      <c r="H68" s="222"/>
      <c r="I68" s="223"/>
      <c r="J68" s="223"/>
      <c r="K68" s="223"/>
      <c r="L68" s="223"/>
      <c r="M68" s="223"/>
      <c r="N68" s="223"/>
      <c r="O68" s="223"/>
      <c r="P68" s="223"/>
      <c r="Q68" s="223"/>
      <c r="R68" s="223"/>
      <c r="S68" s="223"/>
      <c r="T68" s="223"/>
      <c r="U68" s="223"/>
      <c r="V68" s="223"/>
      <c r="W68" s="223"/>
      <c r="X68" s="223"/>
      <c r="Y68" s="223"/>
      <c r="Z68" s="223"/>
      <c r="AA68" s="223"/>
      <c r="AB68" s="223"/>
      <c r="AC68" s="223"/>
      <c r="AD68" s="223"/>
      <c r="AE68" s="223"/>
      <c r="AF68" s="223"/>
      <c r="AG68" s="223"/>
      <c r="AH68" s="223"/>
      <c r="AI68" s="223"/>
      <c r="AJ68" s="223"/>
      <c r="AK68" s="223"/>
      <c r="AL68" s="223"/>
      <c r="AM68" s="223"/>
      <c r="AN68" s="223"/>
      <c r="AO68" s="223"/>
      <c r="AP68" s="223"/>
      <c r="AQ68" s="223"/>
      <c r="AR68" s="223"/>
      <c r="AS68" s="223"/>
      <c r="AT68" s="223"/>
      <c r="AU68" s="223"/>
      <c r="AV68" s="223"/>
      <c r="AW68" s="223"/>
      <c r="AX68" s="223"/>
      <c r="AY68" s="223"/>
      <c r="AZ68" s="223"/>
      <c r="BA68" s="223"/>
      <c r="BB68" s="223"/>
      <c r="BC68" s="223"/>
      <c r="BD68" s="223"/>
      <c r="BE68" s="223"/>
      <c r="BF68" s="223"/>
      <c r="BG68" s="223"/>
      <c r="BH68" s="223"/>
      <c r="BI68" s="223"/>
      <c r="BJ68" s="223"/>
      <c r="BK68" s="223"/>
      <c r="BL68" s="223"/>
      <c r="BM68" s="226"/>
    </row>
    <row r="69" spans="1:65">
      <c r="A69" s="29"/>
      <c r="B69" s="3" t="s">
        <v>86</v>
      </c>
      <c r="C69" s="28"/>
      <c r="D69" s="13" t="s">
        <v>647</v>
      </c>
      <c r="E69" s="13" t="s">
        <v>647</v>
      </c>
      <c r="F69" s="13" t="s">
        <v>647</v>
      </c>
      <c r="G69" s="13" t="s">
        <v>647</v>
      </c>
      <c r="H69" s="147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3"/>
    </row>
    <row r="70" spans="1:65">
      <c r="A70" s="29"/>
      <c r="B70" s="3" t="s">
        <v>274</v>
      </c>
      <c r="C70" s="28"/>
      <c r="D70" s="13" t="s">
        <v>647</v>
      </c>
      <c r="E70" s="13" t="s">
        <v>647</v>
      </c>
      <c r="F70" s="13" t="s">
        <v>647</v>
      </c>
      <c r="G70" s="13" t="s">
        <v>647</v>
      </c>
      <c r="H70" s="147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3"/>
    </row>
    <row r="71" spans="1:65">
      <c r="A71" s="29"/>
      <c r="B71" s="45" t="s">
        <v>275</v>
      </c>
      <c r="C71" s="46"/>
      <c r="D71" s="44" t="s">
        <v>276</v>
      </c>
      <c r="E71" s="44" t="s">
        <v>276</v>
      </c>
      <c r="F71" s="44" t="s">
        <v>276</v>
      </c>
      <c r="G71" s="44" t="s">
        <v>276</v>
      </c>
      <c r="H71" s="147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3"/>
    </row>
    <row r="72" spans="1:65">
      <c r="B72" s="30"/>
      <c r="C72" s="20"/>
      <c r="D72" s="20"/>
      <c r="E72" s="20"/>
      <c r="F72" s="20"/>
      <c r="G72" s="20"/>
      <c r="BM72" s="53"/>
    </row>
    <row r="73" spans="1:65" ht="15">
      <c r="B73" s="8" t="s">
        <v>614</v>
      </c>
      <c r="BM73" s="27" t="s">
        <v>66</v>
      </c>
    </row>
    <row r="74" spans="1:65" ht="15">
      <c r="A74" s="24" t="s">
        <v>106</v>
      </c>
      <c r="B74" s="18" t="s">
        <v>118</v>
      </c>
      <c r="C74" s="15" t="s">
        <v>119</v>
      </c>
      <c r="D74" s="16" t="s">
        <v>244</v>
      </c>
      <c r="E74" s="17" t="s">
        <v>244</v>
      </c>
      <c r="F74" s="17" t="s">
        <v>244</v>
      </c>
      <c r="G74" s="17" t="s">
        <v>244</v>
      </c>
      <c r="H74" s="17" t="s">
        <v>244</v>
      </c>
      <c r="I74" s="17" t="s">
        <v>244</v>
      </c>
      <c r="J74" s="17" t="s">
        <v>244</v>
      </c>
      <c r="K74" s="17" t="s">
        <v>244</v>
      </c>
      <c r="L74" s="17" t="s">
        <v>244</v>
      </c>
      <c r="M74" s="17" t="s">
        <v>244</v>
      </c>
      <c r="N74" s="17" t="s">
        <v>244</v>
      </c>
      <c r="O74" s="17" t="s">
        <v>244</v>
      </c>
      <c r="P74" s="17" t="s">
        <v>244</v>
      </c>
      <c r="Q74" s="17" t="s">
        <v>244</v>
      </c>
      <c r="R74" s="17" t="s">
        <v>244</v>
      </c>
      <c r="S74" s="17" t="s">
        <v>244</v>
      </c>
      <c r="T74" s="17" t="s">
        <v>244</v>
      </c>
      <c r="U74" s="17" t="s">
        <v>244</v>
      </c>
      <c r="V74" s="17" t="s">
        <v>244</v>
      </c>
      <c r="W74" s="147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1</v>
      </c>
    </row>
    <row r="75" spans="1:65">
      <c r="A75" s="29"/>
      <c r="B75" s="19" t="s">
        <v>245</v>
      </c>
      <c r="C75" s="9" t="s">
        <v>245</v>
      </c>
      <c r="D75" s="145" t="s">
        <v>247</v>
      </c>
      <c r="E75" s="146" t="s">
        <v>248</v>
      </c>
      <c r="F75" s="146" t="s">
        <v>249</v>
      </c>
      <c r="G75" s="146" t="s">
        <v>250</v>
      </c>
      <c r="H75" s="146" t="s">
        <v>287</v>
      </c>
      <c r="I75" s="146" t="s">
        <v>251</v>
      </c>
      <c r="J75" s="146" t="s">
        <v>252</v>
      </c>
      <c r="K75" s="146" t="s">
        <v>253</v>
      </c>
      <c r="L75" s="146" t="s">
        <v>254</v>
      </c>
      <c r="M75" s="146" t="s">
        <v>255</v>
      </c>
      <c r="N75" s="146" t="s">
        <v>256</v>
      </c>
      <c r="O75" s="146" t="s">
        <v>257</v>
      </c>
      <c r="P75" s="146" t="s">
        <v>258</v>
      </c>
      <c r="Q75" s="146" t="s">
        <v>262</v>
      </c>
      <c r="R75" s="146" t="s">
        <v>288</v>
      </c>
      <c r="S75" s="146" t="s">
        <v>290</v>
      </c>
      <c r="T75" s="146" t="s">
        <v>279</v>
      </c>
      <c r="U75" s="146" t="s">
        <v>289</v>
      </c>
      <c r="V75" s="146" t="s">
        <v>264</v>
      </c>
      <c r="W75" s="147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 t="s">
        <v>1</v>
      </c>
    </row>
    <row r="76" spans="1:65">
      <c r="A76" s="29"/>
      <c r="B76" s="19"/>
      <c r="C76" s="9"/>
      <c r="D76" s="10" t="s">
        <v>101</v>
      </c>
      <c r="E76" s="11" t="s">
        <v>322</v>
      </c>
      <c r="F76" s="11" t="s">
        <v>101</v>
      </c>
      <c r="G76" s="11" t="s">
        <v>322</v>
      </c>
      <c r="H76" s="11" t="s">
        <v>101</v>
      </c>
      <c r="I76" s="11" t="s">
        <v>101</v>
      </c>
      <c r="J76" s="11" t="s">
        <v>101</v>
      </c>
      <c r="K76" s="11" t="s">
        <v>322</v>
      </c>
      <c r="L76" s="11" t="s">
        <v>101</v>
      </c>
      <c r="M76" s="11" t="s">
        <v>101</v>
      </c>
      <c r="N76" s="11" t="s">
        <v>101</v>
      </c>
      <c r="O76" s="11" t="s">
        <v>322</v>
      </c>
      <c r="P76" s="11" t="s">
        <v>322</v>
      </c>
      <c r="Q76" s="11" t="s">
        <v>101</v>
      </c>
      <c r="R76" s="11" t="s">
        <v>101</v>
      </c>
      <c r="S76" s="11" t="s">
        <v>101</v>
      </c>
      <c r="T76" s="11" t="s">
        <v>101</v>
      </c>
      <c r="U76" s="11" t="s">
        <v>101</v>
      </c>
      <c r="V76" s="11" t="s">
        <v>101</v>
      </c>
      <c r="W76" s="147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>
        <v>2</v>
      </c>
    </row>
    <row r="77" spans="1:65">
      <c r="A77" s="29"/>
      <c r="B77" s="19"/>
      <c r="C77" s="9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147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3</v>
      </c>
    </row>
    <row r="78" spans="1:65">
      <c r="A78" s="29"/>
      <c r="B78" s="18">
        <v>1</v>
      </c>
      <c r="C78" s="14">
        <v>1</v>
      </c>
      <c r="D78" s="21">
        <v>7.62</v>
      </c>
      <c r="E78" s="21">
        <v>7.7800000000000011</v>
      </c>
      <c r="F78" s="21">
        <v>7.8100000000000005</v>
      </c>
      <c r="G78" s="21">
        <v>7.7199999999999989</v>
      </c>
      <c r="H78" s="21">
        <v>7.77</v>
      </c>
      <c r="I78" s="21">
        <v>7.85</v>
      </c>
      <c r="J78" s="21">
        <v>7.85</v>
      </c>
      <c r="K78" s="21">
        <v>7.85</v>
      </c>
      <c r="L78" s="21">
        <v>7.99</v>
      </c>
      <c r="M78" s="21">
        <v>7.88</v>
      </c>
      <c r="N78" s="21">
        <v>7.88</v>
      </c>
      <c r="O78" s="21">
        <v>7.62</v>
      </c>
      <c r="P78" s="21">
        <v>7.88</v>
      </c>
      <c r="Q78" s="21">
        <v>7.9505814773077788</v>
      </c>
      <c r="R78" s="21">
        <v>7.9131536458333347</v>
      </c>
      <c r="S78" s="21">
        <v>7.870000000000001</v>
      </c>
      <c r="T78" s="21">
        <v>7.6499999999999995</v>
      </c>
      <c r="U78" s="21">
        <v>7.89</v>
      </c>
      <c r="V78" s="21">
        <v>7.75</v>
      </c>
      <c r="W78" s="147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7">
        <v>1</v>
      </c>
    </row>
    <row r="79" spans="1:65">
      <c r="A79" s="29"/>
      <c r="B79" s="19">
        <v>1</v>
      </c>
      <c r="C79" s="9">
        <v>2</v>
      </c>
      <c r="D79" s="11">
        <v>7.66</v>
      </c>
      <c r="E79" s="11">
        <v>7.7</v>
      </c>
      <c r="F79" s="11">
        <v>7.8100000000000005</v>
      </c>
      <c r="G79" s="11">
        <v>7.7199999999999989</v>
      </c>
      <c r="H79" s="11">
        <v>7.86</v>
      </c>
      <c r="I79" s="11">
        <v>7.8</v>
      </c>
      <c r="J79" s="11">
        <v>7.86</v>
      </c>
      <c r="K79" s="11">
        <v>7.8299999999999992</v>
      </c>
      <c r="L79" s="11">
        <v>7.8</v>
      </c>
      <c r="M79" s="11">
        <v>7.88</v>
      </c>
      <c r="N79" s="11">
        <v>7.86</v>
      </c>
      <c r="O79" s="11">
        <v>7.6499999999999995</v>
      </c>
      <c r="P79" s="11">
        <v>7.88</v>
      </c>
      <c r="Q79" s="11">
        <v>7.909435515359962</v>
      </c>
      <c r="R79" s="11">
        <v>7.920388637185928</v>
      </c>
      <c r="S79" s="11">
        <v>7.82</v>
      </c>
      <c r="T79" s="11">
        <v>7.66</v>
      </c>
      <c r="U79" s="11">
        <v>7.8079999999999998</v>
      </c>
      <c r="V79" s="11">
        <v>7.7199999999999989</v>
      </c>
      <c r="W79" s="147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7" t="e">
        <v>#N/A</v>
      </c>
    </row>
    <row r="80" spans="1:65">
      <c r="A80" s="29"/>
      <c r="B80" s="19">
        <v>1</v>
      </c>
      <c r="C80" s="9">
        <v>3</v>
      </c>
      <c r="D80" s="11">
        <v>7.4700000000000006</v>
      </c>
      <c r="E80" s="11">
        <v>7.79</v>
      </c>
      <c r="F80" s="11">
        <v>7.77</v>
      </c>
      <c r="G80" s="11">
        <v>7.6900000000000013</v>
      </c>
      <c r="H80" s="148">
        <v>7.12</v>
      </c>
      <c r="I80" s="11">
        <v>7.85</v>
      </c>
      <c r="J80" s="11">
        <v>7.79</v>
      </c>
      <c r="K80" s="11">
        <v>7.8299999999999992</v>
      </c>
      <c r="L80" s="11">
        <v>7.88</v>
      </c>
      <c r="M80" s="11">
        <v>7.84</v>
      </c>
      <c r="N80" s="11">
        <v>7.88</v>
      </c>
      <c r="O80" s="11">
        <v>7.61</v>
      </c>
      <c r="P80" s="11">
        <v>7.919999999999999</v>
      </c>
      <c r="Q80" s="11">
        <v>7.9144534004172984</v>
      </c>
      <c r="R80" s="11">
        <v>7.8763843020917115</v>
      </c>
      <c r="S80" s="11">
        <v>7.8</v>
      </c>
      <c r="T80" s="11">
        <v>7.629999999999999</v>
      </c>
      <c r="U80" s="11">
        <v>7.7759999999999998</v>
      </c>
      <c r="V80" s="11">
        <v>7.7199999999999989</v>
      </c>
      <c r="W80" s="147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7">
        <v>16</v>
      </c>
    </row>
    <row r="81" spans="1:65">
      <c r="A81" s="29"/>
      <c r="B81" s="19">
        <v>1</v>
      </c>
      <c r="C81" s="9">
        <v>4</v>
      </c>
      <c r="D81" s="11">
        <v>7.629999999999999</v>
      </c>
      <c r="E81" s="11">
        <v>7.73</v>
      </c>
      <c r="F81" s="11">
        <v>7.8</v>
      </c>
      <c r="G81" s="11">
        <v>7.7199999999999989</v>
      </c>
      <c r="H81" s="11">
        <v>7.76</v>
      </c>
      <c r="I81" s="11">
        <v>7.8299999999999992</v>
      </c>
      <c r="J81" s="11">
        <v>7.84</v>
      </c>
      <c r="K81" s="11">
        <v>7.7800000000000011</v>
      </c>
      <c r="L81" s="11">
        <v>8.0500000000000007</v>
      </c>
      <c r="M81" s="11">
        <v>7.8100000000000005</v>
      </c>
      <c r="N81" s="11">
        <v>7.870000000000001</v>
      </c>
      <c r="O81" s="11">
        <v>7.6499999999999995</v>
      </c>
      <c r="P81" s="11">
        <v>7.86</v>
      </c>
      <c r="Q81" s="11">
        <v>7.8954445728810327</v>
      </c>
      <c r="R81" s="11">
        <v>7.8776194871794836</v>
      </c>
      <c r="S81" s="11">
        <v>7.7800000000000011</v>
      </c>
      <c r="T81" s="11">
        <v>7.62</v>
      </c>
      <c r="U81" s="11">
        <v>7.7670000000000003</v>
      </c>
      <c r="V81" s="11">
        <v>7.7</v>
      </c>
      <c r="W81" s="147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7">
        <v>7.7952918068266621</v>
      </c>
    </row>
    <row r="82" spans="1:65">
      <c r="A82" s="29"/>
      <c r="B82" s="19">
        <v>1</v>
      </c>
      <c r="C82" s="9">
        <v>5</v>
      </c>
      <c r="D82" s="11">
        <v>7.5399999999999991</v>
      </c>
      <c r="E82" s="11">
        <v>7.8</v>
      </c>
      <c r="F82" s="11">
        <v>7.7800000000000011</v>
      </c>
      <c r="G82" s="11">
        <v>7.73</v>
      </c>
      <c r="H82" s="11">
        <v>7.6900000000000013</v>
      </c>
      <c r="I82" s="11">
        <v>7.82</v>
      </c>
      <c r="J82" s="11">
        <v>7.85</v>
      </c>
      <c r="K82" s="11">
        <v>7.870000000000001</v>
      </c>
      <c r="L82" s="11">
        <v>7.99</v>
      </c>
      <c r="M82" s="11">
        <v>7.82</v>
      </c>
      <c r="N82" s="11">
        <v>7.86</v>
      </c>
      <c r="O82" s="11">
        <v>7.7</v>
      </c>
      <c r="P82" s="11">
        <v>8.01</v>
      </c>
      <c r="Q82" s="11">
        <v>7.9746983217163159</v>
      </c>
      <c r="R82" s="11">
        <v>7.9042269068222986</v>
      </c>
      <c r="S82" s="11">
        <v>7.79</v>
      </c>
      <c r="T82" s="11">
        <v>7.64</v>
      </c>
      <c r="U82" s="11"/>
      <c r="V82" s="11">
        <v>7.7199999999999989</v>
      </c>
      <c r="W82" s="147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7">
        <v>133</v>
      </c>
    </row>
    <row r="83" spans="1:65">
      <c r="A83" s="29"/>
      <c r="B83" s="19">
        <v>1</v>
      </c>
      <c r="C83" s="9">
        <v>6</v>
      </c>
      <c r="D83" s="11">
        <v>7.5199999999999987</v>
      </c>
      <c r="E83" s="11">
        <v>7.77</v>
      </c>
      <c r="F83" s="11">
        <v>7.8</v>
      </c>
      <c r="G83" s="11">
        <v>7.7199999999999989</v>
      </c>
      <c r="H83" s="11">
        <v>7.6499999999999995</v>
      </c>
      <c r="I83" s="11">
        <v>7.8299999999999992</v>
      </c>
      <c r="J83" s="11">
        <v>7.82</v>
      </c>
      <c r="K83" s="11">
        <v>7.88</v>
      </c>
      <c r="L83" s="11">
        <v>8.07</v>
      </c>
      <c r="M83" s="11">
        <v>7.8</v>
      </c>
      <c r="N83" s="11">
        <v>7.88</v>
      </c>
      <c r="O83" s="11">
        <v>7.61</v>
      </c>
      <c r="P83" s="11">
        <v>7.89</v>
      </c>
      <c r="Q83" s="11">
        <v>7.9171246139176619</v>
      </c>
      <c r="R83" s="11">
        <v>7.8922550975266441</v>
      </c>
      <c r="S83" s="11">
        <v>7.7199999999999989</v>
      </c>
      <c r="T83" s="11">
        <v>7.64</v>
      </c>
      <c r="U83" s="11"/>
      <c r="V83" s="11">
        <v>7.7199999999999989</v>
      </c>
      <c r="W83" s="147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3"/>
    </row>
    <row r="84" spans="1:65">
      <c r="A84" s="29"/>
      <c r="B84" s="20" t="s">
        <v>271</v>
      </c>
      <c r="C84" s="12"/>
      <c r="D84" s="22">
        <v>7.5733333333333333</v>
      </c>
      <c r="E84" s="22">
        <v>7.7616666666666658</v>
      </c>
      <c r="F84" s="22">
        <v>7.794999999999999</v>
      </c>
      <c r="G84" s="22">
        <v>7.7166666666666659</v>
      </c>
      <c r="H84" s="22">
        <v>7.6416666666666666</v>
      </c>
      <c r="I84" s="22">
        <v>7.8299999999999992</v>
      </c>
      <c r="J84" s="22">
        <v>7.835</v>
      </c>
      <c r="K84" s="22">
        <v>7.84</v>
      </c>
      <c r="L84" s="22">
        <v>7.9633333333333338</v>
      </c>
      <c r="M84" s="22">
        <v>7.8383333333333338</v>
      </c>
      <c r="N84" s="22">
        <v>7.871666666666667</v>
      </c>
      <c r="O84" s="22">
        <v>7.64</v>
      </c>
      <c r="P84" s="22">
        <v>7.9066666666666663</v>
      </c>
      <c r="Q84" s="22">
        <v>7.9269563169333424</v>
      </c>
      <c r="R84" s="22">
        <v>7.8973380127732327</v>
      </c>
      <c r="S84" s="22">
        <v>7.7966666666666669</v>
      </c>
      <c r="T84" s="22">
        <v>7.64</v>
      </c>
      <c r="U84" s="22">
        <v>7.8102499999999999</v>
      </c>
      <c r="V84" s="22">
        <v>7.7216666666666667</v>
      </c>
      <c r="W84" s="147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3"/>
    </row>
    <row r="85" spans="1:65">
      <c r="A85" s="29"/>
      <c r="B85" s="3" t="s">
        <v>272</v>
      </c>
      <c r="C85" s="28"/>
      <c r="D85" s="11">
        <v>7.58</v>
      </c>
      <c r="E85" s="11">
        <v>7.7750000000000004</v>
      </c>
      <c r="F85" s="11">
        <v>7.8</v>
      </c>
      <c r="G85" s="11">
        <v>7.7199999999999989</v>
      </c>
      <c r="H85" s="11">
        <v>7.7250000000000005</v>
      </c>
      <c r="I85" s="11">
        <v>7.8299999999999992</v>
      </c>
      <c r="J85" s="11">
        <v>7.8449999999999998</v>
      </c>
      <c r="K85" s="11">
        <v>7.84</v>
      </c>
      <c r="L85" s="11">
        <v>7.99</v>
      </c>
      <c r="M85" s="11">
        <v>7.83</v>
      </c>
      <c r="N85" s="11">
        <v>7.875</v>
      </c>
      <c r="O85" s="11">
        <v>7.6349999999999998</v>
      </c>
      <c r="P85" s="11">
        <v>7.8849999999999998</v>
      </c>
      <c r="Q85" s="11">
        <v>7.9157890071674801</v>
      </c>
      <c r="R85" s="11">
        <v>7.8982410021744709</v>
      </c>
      <c r="S85" s="11">
        <v>7.7949999999999999</v>
      </c>
      <c r="T85" s="11">
        <v>7.64</v>
      </c>
      <c r="U85" s="11">
        <v>7.7919999999999998</v>
      </c>
      <c r="V85" s="11">
        <v>7.7199999999999989</v>
      </c>
      <c r="W85" s="147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3"/>
    </row>
    <row r="86" spans="1:65">
      <c r="A86" s="29"/>
      <c r="B86" s="3" t="s">
        <v>273</v>
      </c>
      <c r="C86" s="28"/>
      <c r="D86" s="23">
        <v>7.4206917916503343E-2</v>
      </c>
      <c r="E86" s="23">
        <v>3.8686776379877677E-2</v>
      </c>
      <c r="F86" s="23">
        <v>1.6431676725155067E-2</v>
      </c>
      <c r="G86" s="23">
        <v>1.3662601021278826E-2</v>
      </c>
      <c r="H86" s="23">
        <v>0.26558739929948988</v>
      </c>
      <c r="I86" s="23">
        <v>1.8973665961010151E-2</v>
      </c>
      <c r="J86" s="23">
        <v>2.58843582110895E-2</v>
      </c>
      <c r="K86" s="23">
        <v>3.5777087639996472E-2</v>
      </c>
      <c r="L86" s="23">
        <v>0.10385887861259972</v>
      </c>
      <c r="M86" s="23">
        <v>3.4880749227427128E-2</v>
      </c>
      <c r="N86" s="23">
        <v>9.8319208025015106E-3</v>
      </c>
      <c r="O86" s="23">
        <v>3.4641016151377421E-2</v>
      </c>
      <c r="P86" s="23">
        <v>5.428320796219261E-2</v>
      </c>
      <c r="Q86" s="23">
        <v>2.9632418159856774E-2</v>
      </c>
      <c r="R86" s="23">
        <v>1.8344681335179577E-2</v>
      </c>
      <c r="S86" s="23">
        <v>4.9261208538430371E-2</v>
      </c>
      <c r="T86" s="23">
        <v>1.4142135623731025E-2</v>
      </c>
      <c r="U86" s="23">
        <v>5.6002232098372455E-2</v>
      </c>
      <c r="V86" s="23">
        <v>1.6020819787597267E-2</v>
      </c>
      <c r="W86" s="230"/>
      <c r="X86" s="231"/>
      <c r="Y86" s="231"/>
      <c r="Z86" s="231"/>
      <c r="AA86" s="231"/>
      <c r="AB86" s="231"/>
      <c r="AC86" s="231"/>
      <c r="AD86" s="231"/>
      <c r="AE86" s="231"/>
      <c r="AF86" s="231"/>
      <c r="AG86" s="231"/>
      <c r="AH86" s="231"/>
      <c r="AI86" s="231"/>
      <c r="AJ86" s="231"/>
      <c r="AK86" s="231"/>
      <c r="AL86" s="231"/>
      <c r="AM86" s="231"/>
      <c r="AN86" s="231"/>
      <c r="AO86" s="231"/>
      <c r="AP86" s="231"/>
      <c r="AQ86" s="231"/>
      <c r="AR86" s="231"/>
      <c r="AS86" s="231"/>
      <c r="AT86" s="231"/>
      <c r="AU86" s="231"/>
      <c r="AV86" s="231"/>
      <c r="AW86" s="231"/>
      <c r="AX86" s="231"/>
      <c r="AY86" s="231"/>
      <c r="AZ86" s="231"/>
      <c r="BA86" s="231"/>
      <c r="BB86" s="231"/>
      <c r="BC86" s="231"/>
      <c r="BD86" s="231"/>
      <c r="BE86" s="231"/>
      <c r="BF86" s="231"/>
      <c r="BG86" s="231"/>
      <c r="BH86" s="231"/>
      <c r="BI86" s="231"/>
      <c r="BJ86" s="231"/>
      <c r="BK86" s="231"/>
      <c r="BL86" s="231"/>
      <c r="BM86" s="54"/>
    </row>
    <row r="87" spans="1:65">
      <c r="A87" s="29"/>
      <c r="B87" s="3" t="s">
        <v>86</v>
      </c>
      <c r="C87" s="28"/>
      <c r="D87" s="13">
        <v>9.7984486685523779E-3</v>
      </c>
      <c r="E87" s="13">
        <v>4.9843388078004312E-3</v>
      </c>
      <c r="F87" s="13">
        <v>2.1079764881533122E-3</v>
      </c>
      <c r="G87" s="13">
        <v>1.7705314498417486E-3</v>
      </c>
      <c r="H87" s="13">
        <v>3.4755166756748945E-2</v>
      </c>
      <c r="I87" s="13">
        <v>2.4232012721596618E-3</v>
      </c>
      <c r="J87" s="13">
        <v>3.3036832432788129E-3</v>
      </c>
      <c r="K87" s="13">
        <v>4.5634040357138356E-3</v>
      </c>
      <c r="L87" s="13">
        <v>1.3042136284545799E-2</v>
      </c>
      <c r="M87" s="13">
        <v>4.4500211644601904E-3</v>
      </c>
      <c r="N87" s="13">
        <v>1.2490265681771981E-3</v>
      </c>
      <c r="O87" s="13">
        <v>4.534164417719558E-3</v>
      </c>
      <c r="P87" s="13">
        <v>6.8654984775117136E-3</v>
      </c>
      <c r="Q87" s="13">
        <v>3.7381836073143021E-3</v>
      </c>
      <c r="R87" s="13">
        <v>2.3228942848221397E-3</v>
      </c>
      <c r="S87" s="13">
        <v>6.3182396586272385E-3</v>
      </c>
      <c r="T87" s="13">
        <v>1.8510648722161029E-3</v>
      </c>
      <c r="U87" s="13">
        <v>7.1703507696133225E-3</v>
      </c>
      <c r="V87" s="13">
        <v>2.0747877989549667E-3</v>
      </c>
      <c r="W87" s="147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3"/>
    </row>
    <row r="88" spans="1:65">
      <c r="A88" s="29"/>
      <c r="B88" s="3" t="s">
        <v>274</v>
      </c>
      <c r="C88" s="28"/>
      <c r="D88" s="13">
        <v>-2.8473401508709473E-2</v>
      </c>
      <c r="E88" s="13">
        <v>-4.3135191078478297E-3</v>
      </c>
      <c r="F88" s="13">
        <v>-3.7433727164359887E-5</v>
      </c>
      <c r="G88" s="13">
        <v>-1.0086234371770475E-2</v>
      </c>
      <c r="H88" s="13">
        <v>-1.9707426478308254E-2</v>
      </c>
      <c r="I88" s="13">
        <v>4.4524559225533888E-3</v>
      </c>
      <c r="J88" s="13">
        <v>5.0938687296560037E-3</v>
      </c>
      <c r="K88" s="13">
        <v>5.7352815367583965E-3</v>
      </c>
      <c r="L88" s="13">
        <v>2.155679744528749E-2</v>
      </c>
      <c r="M88" s="13">
        <v>5.5214772677243396E-3</v>
      </c>
      <c r="N88" s="13">
        <v>9.7975626484079203E-3</v>
      </c>
      <c r="O88" s="13">
        <v>-1.9921230747342533E-2</v>
      </c>
      <c r="P88" s="13">
        <v>1.4287452298125558E-2</v>
      </c>
      <c r="Q88" s="13">
        <v>1.6890260604660812E-2</v>
      </c>
      <c r="R88" s="13">
        <v>1.3090748682070386E-2</v>
      </c>
      <c r="S88" s="13">
        <v>1.763705418700301E-4</v>
      </c>
      <c r="T88" s="13">
        <v>-1.9921230747342533E-2</v>
      </c>
      <c r="U88" s="13">
        <v>1.9188753344985265E-3</v>
      </c>
      <c r="V88" s="13">
        <v>-9.4448215646678602E-3</v>
      </c>
      <c r="W88" s="147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3"/>
    </row>
    <row r="89" spans="1:65">
      <c r="A89" s="29"/>
      <c r="B89" s="45" t="s">
        <v>275</v>
      </c>
      <c r="C89" s="46"/>
      <c r="D89" s="44">
        <v>1.83</v>
      </c>
      <c r="E89" s="44">
        <v>0.38</v>
      </c>
      <c r="F89" s="44">
        <v>0.12</v>
      </c>
      <c r="G89" s="44">
        <v>0.72</v>
      </c>
      <c r="H89" s="44">
        <v>1.31</v>
      </c>
      <c r="I89" s="44">
        <v>0.15</v>
      </c>
      <c r="J89" s="44">
        <v>0.19</v>
      </c>
      <c r="K89" s="44">
        <v>0.23</v>
      </c>
      <c r="L89" s="44">
        <v>1.19</v>
      </c>
      <c r="M89" s="44">
        <v>0.22</v>
      </c>
      <c r="N89" s="44">
        <v>0.48</v>
      </c>
      <c r="O89" s="44">
        <v>1.32</v>
      </c>
      <c r="P89" s="44">
        <v>0.75</v>
      </c>
      <c r="Q89" s="44">
        <v>0.9</v>
      </c>
      <c r="R89" s="44">
        <v>0.67</v>
      </c>
      <c r="S89" s="44">
        <v>0.11</v>
      </c>
      <c r="T89" s="44">
        <v>1.32</v>
      </c>
      <c r="U89" s="44">
        <v>0</v>
      </c>
      <c r="V89" s="44">
        <v>0.69</v>
      </c>
      <c r="W89" s="147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3"/>
    </row>
    <row r="90" spans="1:65">
      <c r="B90" s="3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BM90" s="53"/>
    </row>
    <row r="91" spans="1:65" ht="15">
      <c r="B91" s="8" t="s">
        <v>615</v>
      </c>
      <c r="BM91" s="27" t="s">
        <v>278</v>
      </c>
    </row>
    <row r="92" spans="1:65" ht="15">
      <c r="A92" s="24" t="s">
        <v>22</v>
      </c>
      <c r="B92" s="18" t="s">
        <v>118</v>
      </c>
      <c r="C92" s="15" t="s">
        <v>119</v>
      </c>
      <c r="D92" s="16" t="s">
        <v>244</v>
      </c>
      <c r="E92" s="17" t="s">
        <v>244</v>
      </c>
      <c r="F92" s="17" t="s">
        <v>244</v>
      </c>
      <c r="G92" s="17" t="s">
        <v>244</v>
      </c>
      <c r="H92" s="147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7">
        <v>1</v>
      </c>
    </row>
    <row r="93" spans="1:65">
      <c r="A93" s="29"/>
      <c r="B93" s="19" t="s">
        <v>245</v>
      </c>
      <c r="C93" s="9" t="s">
        <v>245</v>
      </c>
      <c r="D93" s="145" t="s">
        <v>248</v>
      </c>
      <c r="E93" s="146" t="s">
        <v>250</v>
      </c>
      <c r="F93" s="146" t="s">
        <v>253</v>
      </c>
      <c r="G93" s="146" t="s">
        <v>258</v>
      </c>
      <c r="H93" s="147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7" t="s">
        <v>3</v>
      </c>
    </row>
    <row r="94" spans="1:65">
      <c r="A94" s="29"/>
      <c r="B94" s="19"/>
      <c r="C94" s="9"/>
      <c r="D94" s="10" t="s">
        <v>322</v>
      </c>
      <c r="E94" s="11" t="s">
        <v>322</v>
      </c>
      <c r="F94" s="11" t="s">
        <v>322</v>
      </c>
      <c r="G94" s="11" t="s">
        <v>322</v>
      </c>
      <c r="H94" s="147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>
        <v>0</v>
      </c>
    </row>
    <row r="95" spans="1:65">
      <c r="A95" s="29"/>
      <c r="B95" s="19"/>
      <c r="C95" s="9"/>
      <c r="D95" s="25"/>
      <c r="E95" s="25"/>
      <c r="F95" s="25"/>
      <c r="G95" s="25"/>
      <c r="H95" s="147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>
        <v>0</v>
      </c>
    </row>
    <row r="96" spans="1:65">
      <c r="A96" s="29"/>
      <c r="B96" s="18">
        <v>1</v>
      </c>
      <c r="C96" s="14">
        <v>1</v>
      </c>
      <c r="D96" s="237" t="s">
        <v>105</v>
      </c>
      <c r="E96" s="221" t="s">
        <v>105</v>
      </c>
      <c r="F96" s="221" t="s">
        <v>105</v>
      </c>
      <c r="G96" s="221">
        <v>80</v>
      </c>
      <c r="H96" s="222"/>
      <c r="I96" s="223"/>
      <c r="J96" s="223"/>
      <c r="K96" s="223"/>
      <c r="L96" s="223"/>
      <c r="M96" s="223"/>
      <c r="N96" s="223"/>
      <c r="O96" s="223"/>
      <c r="P96" s="223"/>
      <c r="Q96" s="223"/>
      <c r="R96" s="223"/>
      <c r="S96" s="223"/>
      <c r="T96" s="223"/>
      <c r="U96" s="223"/>
      <c r="V96" s="223"/>
      <c r="W96" s="223"/>
      <c r="X96" s="223"/>
      <c r="Y96" s="223"/>
      <c r="Z96" s="223"/>
      <c r="AA96" s="223"/>
      <c r="AB96" s="223"/>
      <c r="AC96" s="223"/>
      <c r="AD96" s="223"/>
      <c r="AE96" s="223"/>
      <c r="AF96" s="223"/>
      <c r="AG96" s="223"/>
      <c r="AH96" s="223"/>
      <c r="AI96" s="223"/>
      <c r="AJ96" s="223"/>
      <c r="AK96" s="223"/>
      <c r="AL96" s="223"/>
      <c r="AM96" s="223"/>
      <c r="AN96" s="223"/>
      <c r="AO96" s="223"/>
      <c r="AP96" s="223"/>
      <c r="AQ96" s="223"/>
      <c r="AR96" s="223"/>
      <c r="AS96" s="223"/>
      <c r="AT96" s="223"/>
      <c r="AU96" s="223"/>
      <c r="AV96" s="223"/>
      <c r="AW96" s="223"/>
      <c r="AX96" s="223"/>
      <c r="AY96" s="223"/>
      <c r="AZ96" s="223"/>
      <c r="BA96" s="223"/>
      <c r="BB96" s="223"/>
      <c r="BC96" s="223"/>
      <c r="BD96" s="223"/>
      <c r="BE96" s="223"/>
      <c r="BF96" s="223"/>
      <c r="BG96" s="223"/>
      <c r="BH96" s="223"/>
      <c r="BI96" s="223"/>
      <c r="BJ96" s="223"/>
      <c r="BK96" s="223"/>
      <c r="BL96" s="223"/>
      <c r="BM96" s="224">
        <v>1</v>
      </c>
    </row>
    <row r="97" spans="1:65">
      <c r="A97" s="29"/>
      <c r="B97" s="19">
        <v>1</v>
      </c>
      <c r="C97" s="9">
        <v>2</v>
      </c>
      <c r="D97" s="238" t="s">
        <v>105</v>
      </c>
      <c r="E97" s="225" t="s">
        <v>105</v>
      </c>
      <c r="F97" s="225">
        <v>80</v>
      </c>
      <c r="G97" s="225">
        <v>80</v>
      </c>
      <c r="H97" s="222"/>
      <c r="I97" s="223"/>
      <c r="J97" s="223"/>
      <c r="K97" s="223"/>
      <c r="L97" s="223"/>
      <c r="M97" s="223"/>
      <c r="N97" s="223"/>
      <c r="O97" s="223"/>
      <c r="P97" s="223"/>
      <c r="Q97" s="223"/>
      <c r="R97" s="223"/>
      <c r="S97" s="223"/>
      <c r="T97" s="223"/>
      <c r="U97" s="223"/>
      <c r="V97" s="223"/>
      <c r="W97" s="223"/>
      <c r="X97" s="223"/>
      <c r="Y97" s="223"/>
      <c r="Z97" s="223"/>
      <c r="AA97" s="223"/>
      <c r="AB97" s="223"/>
      <c r="AC97" s="223"/>
      <c r="AD97" s="223"/>
      <c r="AE97" s="223"/>
      <c r="AF97" s="223"/>
      <c r="AG97" s="223"/>
      <c r="AH97" s="223"/>
      <c r="AI97" s="223"/>
      <c r="AJ97" s="223"/>
      <c r="AK97" s="223"/>
      <c r="AL97" s="223"/>
      <c r="AM97" s="223"/>
      <c r="AN97" s="223"/>
      <c r="AO97" s="223"/>
      <c r="AP97" s="223"/>
      <c r="AQ97" s="223"/>
      <c r="AR97" s="223"/>
      <c r="AS97" s="223"/>
      <c r="AT97" s="223"/>
      <c r="AU97" s="223"/>
      <c r="AV97" s="223"/>
      <c r="AW97" s="223"/>
      <c r="AX97" s="223"/>
      <c r="AY97" s="223"/>
      <c r="AZ97" s="223"/>
      <c r="BA97" s="223"/>
      <c r="BB97" s="223"/>
      <c r="BC97" s="223"/>
      <c r="BD97" s="223"/>
      <c r="BE97" s="223"/>
      <c r="BF97" s="223"/>
      <c r="BG97" s="223"/>
      <c r="BH97" s="223"/>
      <c r="BI97" s="223"/>
      <c r="BJ97" s="223"/>
      <c r="BK97" s="223"/>
      <c r="BL97" s="223"/>
      <c r="BM97" s="224">
        <v>17</v>
      </c>
    </row>
    <row r="98" spans="1:65">
      <c r="A98" s="29"/>
      <c r="B98" s="19">
        <v>1</v>
      </c>
      <c r="C98" s="9">
        <v>3</v>
      </c>
      <c r="D98" s="238" t="s">
        <v>105</v>
      </c>
      <c r="E98" s="225" t="s">
        <v>105</v>
      </c>
      <c r="F98" s="225" t="s">
        <v>105</v>
      </c>
      <c r="G98" s="225">
        <v>80</v>
      </c>
      <c r="H98" s="222"/>
      <c r="I98" s="223"/>
      <c r="J98" s="223"/>
      <c r="K98" s="223"/>
      <c r="L98" s="223"/>
      <c r="M98" s="223"/>
      <c r="N98" s="223"/>
      <c r="O98" s="223"/>
      <c r="P98" s="223"/>
      <c r="Q98" s="223"/>
      <c r="R98" s="223"/>
      <c r="S98" s="223"/>
      <c r="T98" s="223"/>
      <c r="U98" s="223"/>
      <c r="V98" s="223"/>
      <c r="W98" s="223"/>
      <c r="X98" s="223"/>
      <c r="Y98" s="223"/>
      <c r="Z98" s="223"/>
      <c r="AA98" s="223"/>
      <c r="AB98" s="223"/>
      <c r="AC98" s="223"/>
      <c r="AD98" s="223"/>
      <c r="AE98" s="223"/>
      <c r="AF98" s="223"/>
      <c r="AG98" s="223"/>
      <c r="AH98" s="223"/>
      <c r="AI98" s="223"/>
      <c r="AJ98" s="223"/>
      <c r="AK98" s="223"/>
      <c r="AL98" s="223"/>
      <c r="AM98" s="223"/>
      <c r="AN98" s="223"/>
      <c r="AO98" s="223"/>
      <c r="AP98" s="223"/>
      <c r="AQ98" s="223"/>
      <c r="AR98" s="223"/>
      <c r="AS98" s="223"/>
      <c r="AT98" s="223"/>
      <c r="AU98" s="223"/>
      <c r="AV98" s="223"/>
      <c r="AW98" s="223"/>
      <c r="AX98" s="223"/>
      <c r="AY98" s="223"/>
      <c r="AZ98" s="223"/>
      <c r="BA98" s="223"/>
      <c r="BB98" s="223"/>
      <c r="BC98" s="223"/>
      <c r="BD98" s="223"/>
      <c r="BE98" s="223"/>
      <c r="BF98" s="223"/>
      <c r="BG98" s="223"/>
      <c r="BH98" s="223"/>
      <c r="BI98" s="223"/>
      <c r="BJ98" s="223"/>
      <c r="BK98" s="223"/>
      <c r="BL98" s="223"/>
      <c r="BM98" s="224">
        <v>16</v>
      </c>
    </row>
    <row r="99" spans="1:65">
      <c r="A99" s="29"/>
      <c r="B99" s="19">
        <v>1</v>
      </c>
      <c r="C99" s="9">
        <v>4</v>
      </c>
      <c r="D99" s="238" t="s">
        <v>105</v>
      </c>
      <c r="E99" s="225">
        <v>80</v>
      </c>
      <c r="F99" s="225" t="s">
        <v>105</v>
      </c>
      <c r="G99" s="225" t="s">
        <v>105</v>
      </c>
      <c r="H99" s="222"/>
      <c r="I99" s="223"/>
      <c r="J99" s="223"/>
      <c r="K99" s="223"/>
      <c r="L99" s="223"/>
      <c r="M99" s="223"/>
      <c r="N99" s="223"/>
      <c r="O99" s="223"/>
      <c r="P99" s="223"/>
      <c r="Q99" s="223"/>
      <c r="R99" s="223"/>
      <c r="S99" s="223"/>
      <c r="T99" s="223"/>
      <c r="U99" s="223"/>
      <c r="V99" s="223"/>
      <c r="W99" s="223"/>
      <c r="X99" s="223"/>
      <c r="Y99" s="223"/>
      <c r="Z99" s="223"/>
      <c r="AA99" s="223"/>
      <c r="AB99" s="223"/>
      <c r="AC99" s="223"/>
      <c r="AD99" s="223"/>
      <c r="AE99" s="223"/>
      <c r="AF99" s="223"/>
      <c r="AG99" s="223"/>
      <c r="AH99" s="223"/>
      <c r="AI99" s="223"/>
      <c r="AJ99" s="223"/>
      <c r="AK99" s="223"/>
      <c r="AL99" s="223"/>
      <c r="AM99" s="223"/>
      <c r="AN99" s="223"/>
      <c r="AO99" s="223"/>
      <c r="AP99" s="223"/>
      <c r="AQ99" s="223"/>
      <c r="AR99" s="223"/>
      <c r="AS99" s="223"/>
      <c r="AT99" s="223"/>
      <c r="AU99" s="223"/>
      <c r="AV99" s="223"/>
      <c r="AW99" s="223"/>
      <c r="AX99" s="223"/>
      <c r="AY99" s="223"/>
      <c r="AZ99" s="223"/>
      <c r="BA99" s="223"/>
      <c r="BB99" s="223"/>
      <c r="BC99" s="223"/>
      <c r="BD99" s="223"/>
      <c r="BE99" s="223"/>
      <c r="BF99" s="223"/>
      <c r="BG99" s="223"/>
      <c r="BH99" s="223"/>
      <c r="BI99" s="223"/>
      <c r="BJ99" s="223"/>
      <c r="BK99" s="223"/>
      <c r="BL99" s="223"/>
      <c r="BM99" s="224">
        <v>70.100220702630295</v>
      </c>
    </row>
    <row r="100" spans="1:65">
      <c r="A100" s="29"/>
      <c r="B100" s="19">
        <v>1</v>
      </c>
      <c r="C100" s="9">
        <v>5</v>
      </c>
      <c r="D100" s="238" t="s">
        <v>105</v>
      </c>
      <c r="E100" s="225">
        <v>80</v>
      </c>
      <c r="F100" s="225" t="s">
        <v>105</v>
      </c>
      <c r="G100" s="225">
        <v>160</v>
      </c>
      <c r="H100" s="222"/>
      <c r="I100" s="223"/>
      <c r="J100" s="223"/>
      <c r="K100" s="223"/>
      <c r="L100" s="223"/>
      <c r="M100" s="223"/>
      <c r="N100" s="223"/>
      <c r="O100" s="223"/>
      <c r="P100" s="223"/>
      <c r="Q100" s="223"/>
      <c r="R100" s="223"/>
      <c r="S100" s="223"/>
      <c r="T100" s="223"/>
      <c r="U100" s="223"/>
      <c r="V100" s="223"/>
      <c r="W100" s="223"/>
      <c r="X100" s="223"/>
      <c r="Y100" s="223"/>
      <c r="Z100" s="223"/>
      <c r="AA100" s="223"/>
      <c r="AB100" s="223"/>
      <c r="AC100" s="223"/>
      <c r="AD100" s="223"/>
      <c r="AE100" s="223"/>
      <c r="AF100" s="223"/>
      <c r="AG100" s="223"/>
      <c r="AH100" s="223"/>
      <c r="AI100" s="223"/>
      <c r="AJ100" s="223"/>
      <c r="AK100" s="223"/>
      <c r="AL100" s="223"/>
      <c r="AM100" s="223"/>
      <c r="AN100" s="223"/>
      <c r="AO100" s="223"/>
      <c r="AP100" s="223"/>
      <c r="AQ100" s="223"/>
      <c r="AR100" s="223"/>
      <c r="AS100" s="223"/>
      <c r="AT100" s="223"/>
      <c r="AU100" s="223"/>
      <c r="AV100" s="223"/>
      <c r="AW100" s="223"/>
      <c r="AX100" s="223"/>
      <c r="AY100" s="223"/>
      <c r="AZ100" s="223"/>
      <c r="BA100" s="223"/>
      <c r="BB100" s="223"/>
      <c r="BC100" s="223"/>
      <c r="BD100" s="223"/>
      <c r="BE100" s="223"/>
      <c r="BF100" s="223"/>
      <c r="BG100" s="223"/>
      <c r="BH100" s="223"/>
      <c r="BI100" s="223"/>
      <c r="BJ100" s="223"/>
      <c r="BK100" s="223"/>
      <c r="BL100" s="223"/>
      <c r="BM100" s="224">
        <v>23</v>
      </c>
    </row>
    <row r="101" spans="1:65">
      <c r="A101" s="29"/>
      <c r="B101" s="19">
        <v>1</v>
      </c>
      <c r="C101" s="9">
        <v>6</v>
      </c>
      <c r="D101" s="238" t="s">
        <v>105</v>
      </c>
      <c r="E101" s="225">
        <v>160</v>
      </c>
      <c r="F101" s="225" t="s">
        <v>105</v>
      </c>
      <c r="G101" s="225">
        <v>80</v>
      </c>
      <c r="H101" s="222"/>
      <c r="I101" s="223"/>
      <c r="J101" s="223"/>
      <c r="K101" s="223"/>
      <c r="L101" s="223"/>
      <c r="M101" s="223"/>
      <c r="N101" s="223"/>
      <c r="O101" s="223"/>
      <c r="P101" s="223"/>
      <c r="Q101" s="223"/>
      <c r="R101" s="223"/>
      <c r="S101" s="223"/>
      <c r="T101" s="223"/>
      <c r="U101" s="223"/>
      <c r="V101" s="223"/>
      <c r="W101" s="223"/>
      <c r="X101" s="223"/>
      <c r="Y101" s="223"/>
      <c r="Z101" s="223"/>
      <c r="AA101" s="223"/>
      <c r="AB101" s="223"/>
      <c r="AC101" s="223"/>
      <c r="AD101" s="223"/>
      <c r="AE101" s="223"/>
      <c r="AF101" s="223"/>
      <c r="AG101" s="223"/>
      <c r="AH101" s="223"/>
      <c r="AI101" s="223"/>
      <c r="AJ101" s="223"/>
      <c r="AK101" s="223"/>
      <c r="AL101" s="223"/>
      <c r="AM101" s="223"/>
      <c r="AN101" s="223"/>
      <c r="AO101" s="223"/>
      <c r="AP101" s="223"/>
      <c r="AQ101" s="223"/>
      <c r="AR101" s="223"/>
      <c r="AS101" s="223"/>
      <c r="AT101" s="223"/>
      <c r="AU101" s="223"/>
      <c r="AV101" s="223"/>
      <c r="AW101" s="223"/>
      <c r="AX101" s="223"/>
      <c r="AY101" s="223"/>
      <c r="AZ101" s="223"/>
      <c r="BA101" s="223"/>
      <c r="BB101" s="223"/>
      <c r="BC101" s="223"/>
      <c r="BD101" s="223"/>
      <c r="BE101" s="223"/>
      <c r="BF101" s="223"/>
      <c r="BG101" s="223"/>
      <c r="BH101" s="223"/>
      <c r="BI101" s="223"/>
      <c r="BJ101" s="223"/>
      <c r="BK101" s="223"/>
      <c r="BL101" s="223"/>
      <c r="BM101" s="226"/>
    </row>
    <row r="102" spans="1:65">
      <c r="A102" s="29"/>
      <c r="B102" s="20" t="s">
        <v>271</v>
      </c>
      <c r="C102" s="12"/>
      <c r="D102" s="227" t="s">
        <v>647</v>
      </c>
      <c r="E102" s="227">
        <v>106.66666666666667</v>
      </c>
      <c r="F102" s="227">
        <v>80</v>
      </c>
      <c r="G102" s="227">
        <v>96</v>
      </c>
      <c r="H102" s="222"/>
      <c r="I102" s="223"/>
      <c r="J102" s="223"/>
      <c r="K102" s="223"/>
      <c r="L102" s="223"/>
      <c r="M102" s="223"/>
      <c r="N102" s="223"/>
      <c r="O102" s="223"/>
      <c r="P102" s="223"/>
      <c r="Q102" s="223"/>
      <c r="R102" s="223"/>
      <c r="S102" s="223"/>
      <c r="T102" s="223"/>
      <c r="U102" s="223"/>
      <c r="V102" s="223"/>
      <c r="W102" s="223"/>
      <c r="X102" s="223"/>
      <c r="Y102" s="223"/>
      <c r="Z102" s="223"/>
      <c r="AA102" s="223"/>
      <c r="AB102" s="223"/>
      <c r="AC102" s="223"/>
      <c r="AD102" s="223"/>
      <c r="AE102" s="223"/>
      <c r="AF102" s="223"/>
      <c r="AG102" s="223"/>
      <c r="AH102" s="223"/>
      <c r="AI102" s="223"/>
      <c r="AJ102" s="223"/>
      <c r="AK102" s="223"/>
      <c r="AL102" s="223"/>
      <c r="AM102" s="223"/>
      <c r="AN102" s="223"/>
      <c r="AO102" s="223"/>
      <c r="AP102" s="223"/>
      <c r="AQ102" s="223"/>
      <c r="AR102" s="223"/>
      <c r="AS102" s="223"/>
      <c r="AT102" s="223"/>
      <c r="AU102" s="223"/>
      <c r="AV102" s="223"/>
      <c r="AW102" s="223"/>
      <c r="AX102" s="223"/>
      <c r="AY102" s="223"/>
      <c r="AZ102" s="223"/>
      <c r="BA102" s="223"/>
      <c r="BB102" s="223"/>
      <c r="BC102" s="223"/>
      <c r="BD102" s="223"/>
      <c r="BE102" s="223"/>
      <c r="BF102" s="223"/>
      <c r="BG102" s="223"/>
      <c r="BH102" s="223"/>
      <c r="BI102" s="223"/>
      <c r="BJ102" s="223"/>
      <c r="BK102" s="223"/>
      <c r="BL102" s="223"/>
      <c r="BM102" s="226"/>
    </row>
    <row r="103" spans="1:65">
      <c r="A103" s="29"/>
      <c r="B103" s="3" t="s">
        <v>272</v>
      </c>
      <c r="C103" s="28"/>
      <c r="D103" s="225" t="s">
        <v>647</v>
      </c>
      <c r="E103" s="225">
        <v>80</v>
      </c>
      <c r="F103" s="225">
        <v>80</v>
      </c>
      <c r="G103" s="225">
        <v>80</v>
      </c>
      <c r="H103" s="222"/>
      <c r="I103" s="223"/>
      <c r="J103" s="223"/>
      <c r="K103" s="223"/>
      <c r="L103" s="223"/>
      <c r="M103" s="223"/>
      <c r="N103" s="223"/>
      <c r="O103" s="223"/>
      <c r="P103" s="223"/>
      <c r="Q103" s="223"/>
      <c r="R103" s="223"/>
      <c r="S103" s="223"/>
      <c r="T103" s="223"/>
      <c r="U103" s="223"/>
      <c r="V103" s="223"/>
      <c r="W103" s="223"/>
      <c r="X103" s="223"/>
      <c r="Y103" s="223"/>
      <c r="Z103" s="223"/>
      <c r="AA103" s="223"/>
      <c r="AB103" s="223"/>
      <c r="AC103" s="223"/>
      <c r="AD103" s="223"/>
      <c r="AE103" s="223"/>
      <c r="AF103" s="223"/>
      <c r="AG103" s="223"/>
      <c r="AH103" s="223"/>
      <c r="AI103" s="223"/>
      <c r="AJ103" s="223"/>
      <c r="AK103" s="223"/>
      <c r="AL103" s="223"/>
      <c r="AM103" s="223"/>
      <c r="AN103" s="223"/>
      <c r="AO103" s="223"/>
      <c r="AP103" s="223"/>
      <c r="AQ103" s="223"/>
      <c r="AR103" s="223"/>
      <c r="AS103" s="223"/>
      <c r="AT103" s="223"/>
      <c r="AU103" s="223"/>
      <c r="AV103" s="223"/>
      <c r="AW103" s="223"/>
      <c r="AX103" s="223"/>
      <c r="AY103" s="223"/>
      <c r="AZ103" s="223"/>
      <c r="BA103" s="223"/>
      <c r="BB103" s="223"/>
      <c r="BC103" s="223"/>
      <c r="BD103" s="223"/>
      <c r="BE103" s="223"/>
      <c r="BF103" s="223"/>
      <c r="BG103" s="223"/>
      <c r="BH103" s="223"/>
      <c r="BI103" s="223"/>
      <c r="BJ103" s="223"/>
      <c r="BK103" s="223"/>
      <c r="BL103" s="223"/>
      <c r="BM103" s="226"/>
    </row>
    <row r="104" spans="1:65">
      <c r="A104" s="29"/>
      <c r="B104" s="3" t="s">
        <v>273</v>
      </c>
      <c r="C104" s="28"/>
      <c r="D104" s="225" t="s">
        <v>647</v>
      </c>
      <c r="E104" s="225">
        <v>46.188021535170051</v>
      </c>
      <c r="F104" s="225" t="s">
        <v>647</v>
      </c>
      <c r="G104" s="225">
        <v>35.777087639996637</v>
      </c>
      <c r="H104" s="222"/>
      <c r="I104" s="223"/>
      <c r="J104" s="223"/>
      <c r="K104" s="223"/>
      <c r="L104" s="223"/>
      <c r="M104" s="223"/>
      <c r="N104" s="223"/>
      <c r="O104" s="223"/>
      <c r="P104" s="223"/>
      <c r="Q104" s="223"/>
      <c r="R104" s="223"/>
      <c r="S104" s="223"/>
      <c r="T104" s="223"/>
      <c r="U104" s="223"/>
      <c r="V104" s="223"/>
      <c r="W104" s="223"/>
      <c r="X104" s="223"/>
      <c r="Y104" s="223"/>
      <c r="Z104" s="223"/>
      <c r="AA104" s="223"/>
      <c r="AB104" s="223"/>
      <c r="AC104" s="223"/>
      <c r="AD104" s="223"/>
      <c r="AE104" s="223"/>
      <c r="AF104" s="223"/>
      <c r="AG104" s="223"/>
      <c r="AH104" s="223"/>
      <c r="AI104" s="223"/>
      <c r="AJ104" s="223"/>
      <c r="AK104" s="223"/>
      <c r="AL104" s="223"/>
      <c r="AM104" s="223"/>
      <c r="AN104" s="223"/>
      <c r="AO104" s="223"/>
      <c r="AP104" s="223"/>
      <c r="AQ104" s="223"/>
      <c r="AR104" s="223"/>
      <c r="AS104" s="223"/>
      <c r="AT104" s="223"/>
      <c r="AU104" s="223"/>
      <c r="AV104" s="223"/>
      <c r="AW104" s="223"/>
      <c r="AX104" s="223"/>
      <c r="AY104" s="223"/>
      <c r="AZ104" s="223"/>
      <c r="BA104" s="223"/>
      <c r="BB104" s="223"/>
      <c r="BC104" s="223"/>
      <c r="BD104" s="223"/>
      <c r="BE104" s="223"/>
      <c r="BF104" s="223"/>
      <c r="BG104" s="223"/>
      <c r="BH104" s="223"/>
      <c r="BI104" s="223"/>
      <c r="BJ104" s="223"/>
      <c r="BK104" s="223"/>
      <c r="BL104" s="223"/>
      <c r="BM104" s="226"/>
    </row>
    <row r="105" spans="1:65">
      <c r="A105" s="29"/>
      <c r="B105" s="3" t="s">
        <v>86</v>
      </c>
      <c r="C105" s="28"/>
      <c r="D105" s="13" t="s">
        <v>647</v>
      </c>
      <c r="E105" s="13">
        <v>0.43301270189221919</v>
      </c>
      <c r="F105" s="13" t="s">
        <v>647</v>
      </c>
      <c r="G105" s="13">
        <v>0.37267799624996495</v>
      </c>
      <c r="H105" s="147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3"/>
    </row>
    <row r="106" spans="1:65">
      <c r="A106" s="29"/>
      <c r="B106" s="3" t="s">
        <v>274</v>
      </c>
      <c r="C106" s="28"/>
      <c r="D106" s="13" t="s">
        <v>647</v>
      </c>
      <c r="E106" s="13">
        <v>0.52163096774193662</v>
      </c>
      <c r="F106" s="13">
        <v>0.1412232258064523</v>
      </c>
      <c r="G106" s="13">
        <v>0.36946787096774281</v>
      </c>
      <c r="H106" s="147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3"/>
    </row>
    <row r="107" spans="1:65">
      <c r="A107" s="29"/>
      <c r="B107" s="45" t="s">
        <v>275</v>
      </c>
      <c r="C107" s="46"/>
      <c r="D107" s="44">
        <v>0.81</v>
      </c>
      <c r="E107" s="44">
        <v>0.54</v>
      </c>
      <c r="F107" s="44">
        <v>0.54</v>
      </c>
      <c r="G107" s="44">
        <v>1.08</v>
      </c>
      <c r="H107" s="147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3"/>
    </row>
    <row r="108" spans="1:65">
      <c r="B108" s="30"/>
      <c r="C108" s="20"/>
      <c r="D108" s="20"/>
      <c r="E108" s="20"/>
      <c r="F108" s="20"/>
      <c r="G108" s="20"/>
      <c r="BM108" s="53"/>
    </row>
    <row r="109" spans="1:65" ht="15">
      <c r="B109" s="8" t="s">
        <v>616</v>
      </c>
      <c r="BM109" s="27" t="s">
        <v>278</v>
      </c>
    </row>
    <row r="110" spans="1:65" ht="15">
      <c r="A110" s="24" t="s">
        <v>219</v>
      </c>
      <c r="B110" s="18" t="s">
        <v>118</v>
      </c>
      <c r="C110" s="15" t="s">
        <v>119</v>
      </c>
      <c r="D110" s="16" t="s">
        <v>244</v>
      </c>
      <c r="E110" s="17" t="s">
        <v>244</v>
      </c>
      <c r="F110" s="147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7">
        <v>1</v>
      </c>
    </row>
    <row r="111" spans="1:65">
      <c r="A111" s="29"/>
      <c r="B111" s="19" t="s">
        <v>245</v>
      </c>
      <c r="C111" s="9" t="s">
        <v>245</v>
      </c>
      <c r="D111" s="145" t="s">
        <v>255</v>
      </c>
      <c r="E111" s="146" t="s">
        <v>288</v>
      </c>
      <c r="F111" s="147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7" t="s">
        <v>3</v>
      </c>
    </row>
    <row r="112" spans="1:65">
      <c r="A112" s="29"/>
      <c r="B112" s="19"/>
      <c r="C112" s="9"/>
      <c r="D112" s="10" t="s">
        <v>101</v>
      </c>
      <c r="E112" s="11" t="s">
        <v>101</v>
      </c>
      <c r="F112" s="147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7">
        <v>0</v>
      </c>
    </row>
    <row r="113" spans="1:65">
      <c r="A113" s="29"/>
      <c r="B113" s="19"/>
      <c r="C113" s="9"/>
      <c r="D113" s="25"/>
      <c r="E113" s="25"/>
      <c r="F113" s="147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>
        <v>0</v>
      </c>
    </row>
    <row r="114" spans="1:65">
      <c r="A114" s="29"/>
      <c r="B114" s="18">
        <v>1</v>
      </c>
      <c r="C114" s="14">
        <v>1</v>
      </c>
      <c r="D114" s="221">
        <v>830</v>
      </c>
      <c r="E114" s="221">
        <v>652.55132850241546</v>
      </c>
      <c r="F114" s="222"/>
      <c r="G114" s="223"/>
      <c r="H114" s="223"/>
      <c r="I114" s="223"/>
      <c r="J114" s="223"/>
      <c r="K114" s="223"/>
      <c r="L114" s="223"/>
      <c r="M114" s="223"/>
      <c r="N114" s="223"/>
      <c r="O114" s="223"/>
      <c r="P114" s="223"/>
      <c r="Q114" s="223"/>
      <c r="R114" s="223"/>
      <c r="S114" s="223"/>
      <c r="T114" s="223"/>
      <c r="U114" s="223"/>
      <c r="V114" s="223"/>
      <c r="W114" s="223"/>
      <c r="X114" s="223"/>
      <c r="Y114" s="223"/>
      <c r="Z114" s="223"/>
      <c r="AA114" s="223"/>
      <c r="AB114" s="223"/>
      <c r="AC114" s="223"/>
      <c r="AD114" s="223"/>
      <c r="AE114" s="223"/>
      <c r="AF114" s="223"/>
      <c r="AG114" s="223"/>
      <c r="AH114" s="223"/>
      <c r="AI114" s="223"/>
      <c r="AJ114" s="223"/>
      <c r="AK114" s="223"/>
      <c r="AL114" s="223"/>
      <c r="AM114" s="223"/>
      <c r="AN114" s="223"/>
      <c r="AO114" s="223"/>
      <c r="AP114" s="223"/>
      <c r="AQ114" s="223"/>
      <c r="AR114" s="223"/>
      <c r="AS114" s="223"/>
      <c r="AT114" s="223"/>
      <c r="AU114" s="223"/>
      <c r="AV114" s="223"/>
      <c r="AW114" s="223"/>
      <c r="AX114" s="223"/>
      <c r="AY114" s="223"/>
      <c r="AZ114" s="223"/>
      <c r="BA114" s="223"/>
      <c r="BB114" s="223"/>
      <c r="BC114" s="223"/>
      <c r="BD114" s="223"/>
      <c r="BE114" s="223"/>
      <c r="BF114" s="223"/>
      <c r="BG114" s="223"/>
      <c r="BH114" s="223"/>
      <c r="BI114" s="223"/>
      <c r="BJ114" s="223"/>
      <c r="BK114" s="223"/>
      <c r="BL114" s="223"/>
      <c r="BM114" s="224">
        <v>1</v>
      </c>
    </row>
    <row r="115" spans="1:65">
      <c r="A115" s="29"/>
      <c r="B115" s="19">
        <v>1</v>
      </c>
      <c r="C115" s="9">
        <v>2</v>
      </c>
      <c r="D115" s="225">
        <v>820</v>
      </c>
      <c r="E115" s="225">
        <v>752.8643216080402</v>
      </c>
      <c r="F115" s="222"/>
      <c r="G115" s="223"/>
      <c r="H115" s="223"/>
      <c r="I115" s="223"/>
      <c r="J115" s="223"/>
      <c r="K115" s="223"/>
      <c r="L115" s="223"/>
      <c r="M115" s="223"/>
      <c r="N115" s="223"/>
      <c r="O115" s="223"/>
      <c r="P115" s="223"/>
      <c r="Q115" s="223"/>
      <c r="R115" s="223"/>
      <c r="S115" s="223"/>
      <c r="T115" s="223"/>
      <c r="U115" s="223"/>
      <c r="V115" s="223"/>
      <c r="W115" s="223"/>
      <c r="X115" s="223"/>
      <c r="Y115" s="223"/>
      <c r="Z115" s="223"/>
      <c r="AA115" s="223"/>
      <c r="AB115" s="223"/>
      <c r="AC115" s="223"/>
      <c r="AD115" s="223"/>
      <c r="AE115" s="223"/>
      <c r="AF115" s="223"/>
      <c r="AG115" s="223"/>
      <c r="AH115" s="223"/>
      <c r="AI115" s="223"/>
      <c r="AJ115" s="223"/>
      <c r="AK115" s="223"/>
      <c r="AL115" s="223"/>
      <c r="AM115" s="223"/>
      <c r="AN115" s="223"/>
      <c r="AO115" s="223"/>
      <c r="AP115" s="223"/>
      <c r="AQ115" s="223"/>
      <c r="AR115" s="223"/>
      <c r="AS115" s="223"/>
      <c r="AT115" s="223"/>
      <c r="AU115" s="223"/>
      <c r="AV115" s="223"/>
      <c r="AW115" s="223"/>
      <c r="AX115" s="223"/>
      <c r="AY115" s="223"/>
      <c r="AZ115" s="223"/>
      <c r="BA115" s="223"/>
      <c r="BB115" s="223"/>
      <c r="BC115" s="223"/>
      <c r="BD115" s="223"/>
      <c r="BE115" s="223"/>
      <c r="BF115" s="223"/>
      <c r="BG115" s="223"/>
      <c r="BH115" s="223"/>
      <c r="BI115" s="223"/>
      <c r="BJ115" s="223"/>
      <c r="BK115" s="223"/>
      <c r="BL115" s="223"/>
      <c r="BM115" s="224">
        <v>18</v>
      </c>
    </row>
    <row r="116" spans="1:65">
      <c r="A116" s="29"/>
      <c r="B116" s="19">
        <v>1</v>
      </c>
      <c r="C116" s="9">
        <v>3</v>
      </c>
      <c r="D116" s="225">
        <v>970</v>
      </c>
      <c r="E116" s="225">
        <v>695.96741753821414</v>
      </c>
      <c r="F116" s="222"/>
      <c r="G116" s="223"/>
      <c r="H116" s="223"/>
      <c r="I116" s="223"/>
      <c r="J116" s="223"/>
      <c r="K116" s="223"/>
      <c r="L116" s="223"/>
      <c r="M116" s="223"/>
      <c r="N116" s="223"/>
      <c r="O116" s="223"/>
      <c r="P116" s="223"/>
      <c r="Q116" s="223"/>
      <c r="R116" s="223"/>
      <c r="S116" s="223"/>
      <c r="T116" s="223"/>
      <c r="U116" s="223"/>
      <c r="V116" s="223"/>
      <c r="W116" s="223"/>
      <c r="X116" s="223"/>
      <c r="Y116" s="223"/>
      <c r="Z116" s="223"/>
      <c r="AA116" s="223"/>
      <c r="AB116" s="223"/>
      <c r="AC116" s="223"/>
      <c r="AD116" s="223"/>
      <c r="AE116" s="223"/>
      <c r="AF116" s="223"/>
      <c r="AG116" s="223"/>
      <c r="AH116" s="223"/>
      <c r="AI116" s="223"/>
      <c r="AJ116" s="223"/>
      <c r="AK116" s="223"/>
      <c r="AL116" s="223"/>
      <c r="AM116" s="223"/>
      <c r="AN116" s="223"/>
      <c r="AO116" s="223"/>
      <c r="AP116" s="223"/>
      <c r="AQ116" s="223"/>
      <c r="AR116" s="223"/>
      <c r="AS116" s="223"/>
      <c r="AT116" s="223"/>
      <c r="AU116" s="223"/>
      <c r="AV116" s="223"/>
      <c r="AW116" s="223"/>
      <c r="AX116" s="223"/>
      <c r="AY116" s="223"/>
      <c r="AZ116" s="223"/>
      <c r="BA116" s="223"/>
      <c r="BB116" s="223"/>
      <c r="BC116" s="223"/>
      <c r="BD116" s="223"/>
      <c r="BE116" s="223"/>
      <c r="BF116" s="223"/>
      <c r="BG116" s="223"/>
      <c r="BH116" s="223"/>
      <c r="BI116" s="223"/>
      <c r="BJ116" s="223"/>
      <c r="BK116" s="223"/>
      <c r="BL116" s="223"/>
      <c r="BM116" s="224">
        <v>16</v>
      </c>
    </row>
    <row r="117" spans="1:65">
      <c r="A117" s="29"/>
      <c r="B117" s="19">
        <v>1</v>
      </c>
      <c r="C117" s="9">
        <v>4</v>
      </c>
      <c r="D117" s="225">
        <v>1019.9999999999999</v>
      </c>
      <c r="E117" s="225">
        <v>726.15384615384596</v>
      </c>
      <c r="F117" s="222"/>
      <c r="G117" s="223"/>
      <c r="H117" s="223"/>
      <c r="I117" s="223"/>
      <c r="J117" s="223"/>
      <c r="K117" s="223"/>
      <c r="L117" s="223"/>
      <c r="M117" s="223"/>
      <c r="N117" s="223"/>
      <c r="O117" s="223"/>
      <c r="P117" s="223"/>
      <c r="Q117" s="223"/>
      <c r="R117" s="223"/>
      <c r="S117" s="223"/>
      <c r="T117" s="223"/>
      <c r="U117" s="223"/>
      <c r="V117" s="223"/>
      <c r="W117" s="223"/>
      <c r="X117" s="223"/>
      <c r="Y117" s="223"/>
      <c r="Z117" s="223"/>
      <c r="AA117" s="223"/>
      <c r="AB117" s="223"/>
      <c r="AC117" s="223"/>
      <c r="AD117" s="223"/>
      <c r="AE117" s="223"/>
      <c r="AF117" s="223"/>
      <c r="AG117" s="223"/>
      <c r="AH117" s="223"/>
      <c r="AI117" s="223"/>
      <c r="AJ117" s="223"/>
      <c r="AK117" s="223"/>
      <c r="AL117" s="223"/>
      <c r="AM117" s="223"/>
      <c r="AN117" s="223"/>
      <c r="AO117" s="223"/>
      <c r="AP117" s="223"/>
      <c r="AQ117" s="223"/>
      <c r="AR117" s="223"/>
      <c r="AS117" s="223"/>
      <c r="AT117" s="223"/>
      <c r="AU117" s="223"/>
      <c r="AV117" s="223"/>
      <c r="AW117" s="223"/>
      <c r="AX117" s="223"/>
      <c r="AY117" s="223"/>
      <c r="AZ117" s="223"/>
      <c r="BA117" s="223"/>
      <c r="BB117" s="223"/>
      <c r="BC117" s="223"/>
      <c r="BD117" s="223"/>
      <c r="BE117" s="223"/>
      <c r="BF117" s="223"/>
      <c r="BG117" s="223"/>
      <c r="BH117" s="223"/>
      <c r="BI117" s="223"/>
      <c r="BJ117" s="223"/>
      <c r="BK117" s="223"/>
      <c r="BL117" s="223"/>
      <c r="BM117" s="224">
        <v>817.66886079326605</v>
      </c>
    </row>
    <row r="118" spans="1:65">
      <c r="A118" s="29"/>
      <c r="B118" s="19">
        <v>1</v>
      </c>
      <c r="C118" s="9">
        <v>5</v>
      </c>
      <c r="D118" s="225">
        <v>960</v>
      </c>
      <c r="E118" s="225">
        <v>636.46608975649019</v>
      </c>
      <c r="F118" s="222"/>
      <c r="G118" s="223"/>
      <c r="H118" s="223"/>
      <c r="I118" s="223"/>
      <c r="J118" s="223"/>
      <c r="K118" s="223"/>
      <c r="L118" s="223"/>
      <c r="M118" s="223"/>
      <c r="N118" s="223"/>
      <c r="O118" s="223"/>
      <c r="P118" s="223"/>
      <c r="Q118" s="223"/>
      <c r="R118" s="223"/>
      <c r="S118" s="223"/>
      <c r="T118" s="223"/>
      <c r="U118" s="223"/>
      <c r="V118" s="223"/>
      <c r="W118" s="223"/>
      <c r="X118" s="223"/>
      <c r="Y118" s="223"/>
      <c r="Z118" s="223"/>
      <c r="AA118" s="223"/>
      <c r="AB118" s="223"/>
      <c r="AC118" s="223"/>
      <c r="AD118" s="223"/>
      <c r="AE118" s="223"/>
      <c r="AF118" s="223"/>
      <c r="AG118" s="223"/>
      <c r="AH118" s="223"/>
      <c r="AI118" s="223"/>
      <c r="AJ118" s="223"/>
      <c r="AK118" s="223"/>
      <c r="AL118" s="223"/>
      <c r="AM118" s="223"/>
      <c r="AN118" s="223"/>
      <c r="AO118" s="223"/>
      <c r="AP118" s="223"/>
      <c r="AQ118" s="223"/>
      <c r="AR118" s="223"/>
      <c r="AS118" s="223"/>
      <c r="AT118" s="223"/>
      <c r="AU118" s="223"/>
      <c r="AV118" s="223"/>
      <c r="AW118" s="223"/>
      <c r="AX118" s="223"/>
      <c r="AY118" s="223"/>
      <c r="AZ118" s="223"/>
      <c r="BA118" s="223"/>
      <c r="BB118" s="223"/>
      <c r="BC118" s="223"/>
      <c r="BD118" s="223"/>
      <c r="BE118" s="223"/>
      <c r="BF118" s="223"/>
      <c r="BG118" s="223"/>
      <c r="BH118" s="223"/>
      <c r="BI118" s="223"/>
      <c r="BJ118" s="223"/>
      <c r="BK118" s="223"/>
      <c r="BL118" s="223"/>
      <c r="BM118" s="224">
        <v>24</v>
      </c>
    </row>
    <row r="119" spans="1:65">
      <c r="A119" s="29"/>
      <c r="B119" s="19">
        <v>1</v>
      </c>
      <c r="C119" s="9">
        <v>6</v>
      </c>
      <c r="D119" s="225">
        <v>1040</v>
      </c>
      <c r="E119" s="225">
        <v>708.02332596018505</v>
      </c>
      <c r="F119" s="222"/>
      <c r="G119" s="223"/>
      <c r="H119" s="223"/>
      <c r="I119" s="223"/>
      <c r="J119" s="223"/>
      <c r="K119" s="223"/>
      <c r="L119" s="223"/>
      <c r="M119" s="223"/>
      <c r="N119" s="223"/>
      <c r="O119" s="223"/>
      <c r="P119" s="223"/>
      <c r="Q119" s="223"/>
      <c r="R119" s="223"/>
      <c r="S119" s="223"/>
      <c r="T119" s="223"/>
      <c r="U119" s="223"/>
      <c r="V119" s="223"/>
      <c r="W119" s="223"/>
      <c r="X119" s="223"/>
      <c r="Y119" s="223"/>
      <c r="Z119" s="223"/>
      <c r="AA119" s="223"/>
      <c r="AB119" s="223"/>
      <c r="AC119" s="223"/>
      <c r="AD119" s="223"/>
      <c r="AE119" s="223"/>
      <c r="AF119" s="223"/>
      <c r="AG119" s="223"/>
      <c r="AH119" s="223"/>
      <c r="AI119" s="223"/>
      <c r="AJ119" s="223"/>
      <c r="AK119" s="223"/>
      <c r="AL119" s="223"/>
      <c r="AM119" s="223"/>
      <c r="AN119" s="223"/>
      <c r="AO119" s="223"/>
      <c r="AP119" s="223"/>
      <c r="AQ119" s="223"/>
      <c r="AR119" s="223"/>
      <c r="AS119" s="223"/>
      <c r="AT119" s="223"/>
      <c r="AU119" s="223"/>
      <c r="AV119" s="223"/>
      <c r="AW119" s="223"/>
      <c r="AX119" s="223"/>
      <c r="AY119" s="223"/>
      <c r="AZ119" s="223"/>
      <c r="BA119" s="223"/>
      <c r="BB119" s="223"/>
      <c r="BC119" s="223"/>
      <c r="BD119" s="223"/>
      <c r="BE119" s="223"/>
      <c r="BF119" s="223"/>
      <c r="BG119" s="223"/>
      <c r="BH119" s="223"/>
      <c r="BI119" s="223"/>
      <c r="BJ119" s="223"/>
      <c r="BK119" s="223"/>
      <c r="BL119" s="223"/>
      <c r="BM119" s="226"/>
    </row>
    <row r="120" spans="1:65">
      <c r="A120" s="29"/>
      <c r="B120" s="20" t="s">
        <v>271</v>
      </c>
      <c r="C120" s="12"/>
      <c r="D120" s="227">
        <v>940</v>
      </c>
      <c r="E120" s="227">
        <v>695.33772158653176</v>
      </c>
      <c r="F120" s="222"/>
      <c r="G120" s="223"/>
      <c r="H120" s="223"/>
      <c r="I120" s="223"/>
      <c r="J120" s="223"/>
      <c r="K120" s="223"/>
      <c r="L120" s="223"/>
      <c r="M120" s="223"/>
      <c r="N120" s="223"/>
      <c r="O120" s="223"/>
      <c r="P120" s="223"/>
      <c r="Q120" s="223"/>
      <c r="R120" s="223"/>
      <c r="S120" s="223"/>
      <c r="T120" s="223"/>
      <c r="U120" s="223"/>
      <c r="V120" s="223"/>
      <c r="W120" s="223"/>
      <c r="X120" s="223"/>
      <c r="Y120" s="223"/>
      <c r="Z120" s="223"/>
      <c r="AA120" s="223"/>
      <c r="AB120" s="223"/>
      <c r="AC120" s="223"/>
      <c r="AD120" s="223"/>
      <c r="AE120" s="223"/>
      <c r="AF120" s="223"/>
      <c r="AG120" s="223"/>
      <c r="AH120" s="223"/>
      <c r="AI120" s="223"/>
      <c r="AJ120" s="223"/>
      <c r="AK120" s="223"/>
      <c r="AL120" s="223"/>
      <c r="AM120" s="223"/>
      <c r="AN120" s="223"/>
      <c r="AO120" s="223"/>
      <c r="AP120" s="223"/>
      <c r="AQ120" s="223"/>
      <c r="AR120" s="223"/>
      <c r="AS120" s="223"/>
      <c r="AT120" s="223"/>
      <c r="AU120" s="223"/>
      <c r="AV120" s="223"/>
      <c r="AW120" s="223"/>
      <c r="AX120" s="223"/>
      <c r="AY120" s="223"/>
      <c r="AZ120" s="223"/>
      <c r="BA120" s="223"/>
      <c r="BB120" s="223"/>
      <c r="BC120" s="223"/>
      <c r="BD120" s="223"/>
      <c r="BE120" s="223"/>
      <c r="BF120" s="223"/>
      <c r="BG120" s="223"/>
      <c r="BH120" s="223"/>
      <c r="BI120" s="223"/>
      <c r="BJ120" s="223"/>
      <c r="BK120" s="223"/>
      <c r="BL120" s="223"/>
      <c r="BM120" s="226"/>
    </row>
    <row r="121" spans="1:65">
      <c r="A121" s="29"/>
      <c r="B121" s="3" t="s">
        <v>272</v>
      </c>
      <c r="C121" s="28"/>
      <c r="D121" s="225">
        <v>965</v>
      </c>
      <c r="E121" s="225">
        <v>701.99537174919965</v>
      </c>
      <c r="F121" s="222"/>
      <c r="G121" s="223"/>
      <c r="H121" s="223"/>
      <c r="I121" s="223"/>
      <c r="J121" s="223"/>
      <c r="K121" s="223"/>
      <c r="L121" s="223"/>
      <c r="M121" s="223"/>
      <c r="N121" s="223"/>
      <c r="O121" s="223"/>
      <c r="P121" s="223"/>
      <c r="Q121" s="223"/>
      <c r="R121" s="223"/>
      <c r="S121" s="223"/>
      <c r="T121" s="223"/>
      <c r="U121" s="223"/>
      <c r="V121" s="223"/>
      <c r="W121" s="223"/>
      <c r="X121" s="223"/>
      <c r="Y121" s="223"/>
      <c r="Z121" s="223"/>
      <c r="AA121" s="223"/>
      <c r="AB121" s="223"/>
      <c r="AC121" s="223"/>
      <c r="AD121" s="223"/>
      <c r="AE121" s="223"/>
      <c r="AF121" s="223"/>
      <c r="AG121" s="223"/>
      <c r="AH121" s="223"/>
      <c r="AI121" s="223"/>
      <c r="AJ121" s="223"/>
      <c r="AK121" s="223"/>
      <c r="AL121" s="223"/>
      <c r="AM121" s="223"/>
      <c r="AN121" s="223"/>
      <c r="AO121" s="223"/>
      <c r="AP121" s="223"/>
      <c r="AQ121" s="223"/>
      <c r="AR121" s="223"/>
      <c r="AS121" s="223"/>
      <c r="AT121" s="223"/>
      <c r="AU121" s="223"/>
      <c r="AV121" s="223"/>
      <c r="AW121" s="223"/>
      <c r="AX121" s="223"/>
      <c r="AY121" s="223"/>
      <c r="AZ121" s="223"/>
      <c r="BA121" s="223"/>
      <c r="BB121" s="223"/>
      <c r="BC121" s="223"/>
      <c r="BD121" s="223"/>
      <c r="BE121" s="223"/>
      <c r="BF121" s="223"/>
      <c r="BG121" s="223"/>
      <c r="BH121" s="223"/>
      <c r="BI121" s="223"/>
      <c r="BJ121" s="223"/>
      <c r="BK121" s="223"/>
      <c r="BL121" s="223"/>
      <c r="BM121" s="226"/>
    </row>
    <row r="122" spans="1:65">
      <c r="A122" s="29"/>
      <c r="B122" s="3" t="s">
        <v>273</v>
      </c>
      <c r="C122" s="28"/>
      <c r="D122" s="225">
        <v>94.021274188345245</v>
      </c>
      <c r="E122" s="225">
        <v>44.083576956004237</v>
      </c>
      <c r="F122" s="222"/>
      <c r="G122" s="223"/>
      <c r="H122" s="223"/>
      <c r="I122" s="223"/>
      <c r="J122" s="223"/>
      <c r="K122" s="223"/>
      <c r="L122" s="223"/>
      <c r="M122" s="223"/>
      <c r="N122" s="223"/>
      <c r="O122" s="223"/>
      <c r="P122" s="223"/>
      <c r="Q122" s="223"/>
      <c r="R122" s="223"/>
      <c r="S122" s="223"/>
      <c r="T122" s="223"/>
      <c r="U122" s="223"/>
      <c r="V122" s="223"/>
      <c r="W122" s="223"/>
      <c r="X122" s="223"/>
      <c r="Y122" s="223"/>
      <c r="Z122" s="223"/>
      <c r="AA122" s="223"/>
      <c r="AB122" s="223"/>
      <c r="AC122" s="223"/>
      <c r="AD122" s="223"/>
      <c r="AE122" s="223"/>
      <c r="AF122" s="223"/>
      <c r="AG122" s="223"/>
      <c r="AH122" s="223"/>
      <c r="AI122" s="223"/>
      <c r="AJ122" s="223"/>
      <c r="AK122" s="223"/>
      <c r="AL122" s="223"/>
      <c r="AM122" s="223"/>
      <c r="AN122" s="223"/>
      <c r="AO122" s="223"/>
      <c r="AP122" s="223"/>
      <c r="AQ122" s="223"/>
      <c r="AR122" s="223"/>
      <c r="AS122" s="223"/>
      <c r="AT122" s="223"/>
      <c r="AU122" s="223"/>
      <c r="AV122" s="223"/>
      <c r="AW122" s="223"/>
      <c r="AX122" s="223"/>
      <c r="AY122" s="223"/>
      <c r="AZ122" s="223"/>
      <c r="BA122" s="223"/>
      <c r="BB122" s="223"/>
      <c r="BC122" s="223"/>
      <c r="BD122" s="223"/>
      <c r="BE122" s="223"/>
      <c r="BF122" s="223"/>
      <c r="BG122" s="223"/>
      <c r="BH122" s="223"/>
      <c r="BI122" s="223"/>
      <c r="BJ122" s="223"/>
      <c r="BK122" s="223"/>
      <c r="BL122" s="223"/>
      <c r="BM122" s="226"/>
    </row>
    <row r="123" spans="1:65">
      <c r="A123" s="29"/>
      <c r="B123" s="3" t="s">
        <v>86</v>
      </c>
      <c r="C123" s="28"/>
      <c r="D123" s="13">
        <v>0.1000226321152609</v>
      </c>
      <c r="E123" s="13">
        <v>6.3398799730611521E-2</v>
      </c>
      <c r="F123" s="147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3"/>
    </row>
    <row r="124" spans="1:65">
      <c r="A124" s="29"/>
      <c r="B124" s="3" t="s">
        <v>274</v>
      </c>
      <c r="C124" s="28"/>
      <c r="D124" s="13">
        <v>0.14960963425714136</v>
      </c>
      <c r="E124" s="13">
        <v>-0.1496096342571418</v>
      </c>
      <c r="F124" s="147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3"/>
    </row>
    <row r="125" spans="1:65">
      <c r="A125" s="29"/>
      <c r="B125" s="45" t="s">
        <v>275</v>
      </c>
      <c r="C125" s="46"/>
      <c r="D125" s="44">
        <v>0.67</v>
      </c>
      <c r="E125" s="44">
        <v>0.67</v>
      </c>
      <c r="F125" s="147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3"/>
    </row>
    <row r="126" spans="1:65">
      <c r="B126" s="30"/>
      <c r="C126" s="20"/>
      <c r="D126" s="20"/>
      <c r="E126" s="20"/>
      <c r="BM126" s="53"/>
    </row>
    <row r="127" spans="1:65" ht="15">
      <c r="B127" s="8" t="s">
        <v>617</v>
      </c>
      <c r="BM127" s="27" t="s">
        <v>66</v>
      </c>
    </row>
    <row r="128" spans="1:65" ht="15">
      <c r="A128" s="24" t="s">
        <v>25</v>
      </c>
      <c r="B128" s="18" t="s">
        <v>118</v>
      </c>
      <c r="C128" s="15" t="s">
        <v>119</v>
      </c>
      <c r="D128" s="16" t="s">
        <v>244</v>
      </c>
      <c r="E128" s="17" t="s">
        <v>244</v>
      </c>
      <c r="F128" s="17" t="s">
        <v>244</v>
      </c>
      <c r="G128" s="17" t="s">
        <v>244</v>
      </c>
      <c r="H128" s="17" t="s">
        <v>244</v>
      </c>
      <c r="I128" s="17" t="s">
        <v>244</v>
      </c>
      <c r="J128" s="17" t="s">
        <v>244</v>
      </c>
      <c r="K128" s="17" t="s">
        <v>244</v>
      </c>
      <c r="L128" s="17" t="s">
        <v>244</v>
      </c>
      <c r="M128" s="17" t="s">
        <v>244</v>
      </c>
      <c r="N128" s="17" t="s">
        <v>244</v>
      </c>
      <c r="O128" s="17" t="s">
        <v>244</v>
      </c>
      <c r="P128" s="17" t="s">
        <v>244</v>
      </c>
      <c r="Q128" s="17" t="s">
        <v>244</v>
      </c>
      <c r="R128" s="147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7">
        <v>1</v>
      </c>
    </row>
    <row r="129" spans="1:65">
      <c r="A129" s="29"/>
      <c r="B129" s="19" t="s">
        <v>245</v>
      </c>
      <c r="C129" s="9" t="s">
        <v>245</v>
      </c>
      <c r="D129" s="145" t="s">
        <v>247</v>
      </c>
      <c r="E129" s="146" t="s">
        <v>248</v>
      </c>
      <c r="F129" s="146" t="s">
        <v>249</v>
      </c>
      <c r="G129" s="146" t="s">
        <v>250</v>
      </c>
      <c r="H129" s="146" t="s">
        <v>287</v>
      </c>
      <c r="I129" s="146" t="s">
        <v>252</v>
      </c>
      <c r="J129" s="146" t="s">
        <v>253</v>
      </c>
      <c r="K129" s="146" t="s">
        <v>254</v>
      </c>
      <c r="L129" s="146" t="s">
        <v>255</v>
      </c>
      <c r="M129" s="146" t="s">
        <v>256</v>
      </c>
      <c r="N129" s="146" t="s">
        <v>257</v>
      </c>
      <c r="O129" s="146" t="s">
        <v>258</v>
      </c>
      <c r="P129" s="146" t="s">
        <v>288</v>
      </c>
      <c r="Q129" s="146" t="s">
        <v>264</v>
      </c>
      <c r="R129" s="147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7" t="s">
        <v>3</v>
      </c>
    </row>
    <row r="130" spans="1:65">
      <c r="A130" s="29"/>
      <c r="B130" s="19"/>
      <c r="C130" s="9"/>
      <c r="D130" s="10" t="s">
        <v>101</v>
      </c>
      <c r="E130" s="11" t="s">
        <v>322</v>
      </c>
      <c r="F130" s="11" t="s">
        <v>101</v>
      </c>
      <c r="G130" s="11" t="s">
        <v>322</v>
      </c>
      <c r="H130" s="11" t="s">
        <v>101</v>
      </c>
      <c r="I130" s="11" t="s">
        <v>101</v>
      </c>
      <c r="J130" s="11" t="s">
        <v>322</v>
      </c>
      <c r="K130" s="11" t="s">
        <v>101</v>
      </c>
      <c r="L130" s="11" t="s">
        <v>101</v>
      </c>
      <c r="M130" s="11" t="s">
        <v>101</v>
      </c>
      <c r="N130" s="11" t="s">
        <v>322</v>
      </c>
      <c r="O130" s="11" t="s">
        <v>322</v>
      </c>
      <c r="P130" s="11" t="s">
        <v>101</v>
      </c>
      <c r="Q130" s="11" t="s">
        <v>101</v>
      </c>
      <c r="R130" s="147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0</v>
      </c>
    </row>
    <row r="131" spans="1:65">
      <c r="A131" s="29"/>
      <c r="B131" s="19"/>
      <c r="C131" s="9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147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0</v>
      </c>
    </row>
    <row r="132" spans="1:65">
      <c r="A132" s="29"/>
      <c r="B132" s="18">
        <v>1</v>
      </c>
      <c r="C132" s="14">
        <v>1</v>
      </c>
      <c r="D132" s="221">
        <v>100</v>
      </c>
      <c r="E132" s="221">
        <v>100</v>
      </c>
      <c r="F132" s="237">
        <v>80</v>
      </c>
      <c r="G132" s="221">
        <v>100</v>
      </c>
      <c r="H132" s="237" t="s">
        <v>105</v>
      </c>
      <c r="I132" s="237" t="s">
        <v>95</v>
      </c>
      <c r="J132" s="221">
        <v>100</v>
      </c>
      <c r="K132" s="237">
        <v>60</v>
      </c>
      <c r="L132" s="221">
        <v>109.99999999999999</v>
      </c>
      <c r="M132" s="221">
        <v>109.99999999999999</v>
      </c>
      <c r="N132" s="237" t="s">
        <v>95</v>
      </c>
      <c r="O132" s="221">
        <v>100</v>
      </c>
      <c r="P132" s="237">
        <v>80.314009661835769</v>
      </c>
      <c r="Q132" s="221">
        <v>89.999999999999986</v>
      </c>
      <c r="R132" s="222"/>
      <c r="S132" s="223"/>
      <c r="T132" s="223"/>
      <c r="U132" s="223"/>
      <c r="V132" s="223"/>
      <c r="W132" s="223"/>
      <c r="X132" s="223"/>
      <c r="Y132" s="223"/>
      <c r="Z132" s="223"/>
      <c r="AA132" s="223"/>
      <c r="AB132" s="223"/>
      <c r="AC132" s="223"/>
      <c r="AD132" s="223"/>
      <c r="AE132" s="223"/>
      <c r="AF132" s="223"/>
      <c r="AG132" s="223"/>
      <c r="AH132" s="223"/>
      <c r="AI132" s="223"/>
      <c r="AJ132" s="223"/>
      <c r="AK132" s="223"/>
      <c r="AL132" s="223"/>
      <c r="AM132" s="223"/>
      <c r="AN132" s="223"/>
      <c r="AO132" s="223"/>
      <c r="AP132" s="223"/>
      <c r="AQ132" s="223"/>
      <c r="AR132" s="223"/>
      <c r="AS132" s="223"/>
      <c r="AT132" s="223"/>
      <c r="AU132" s="223"/>
      <c r="AV132" s="223"/>
      <c r="AW132" s="223"/>
      <c r="AX132" s="223"/>
      <c r="AY132" s="223"/>
      <c r="AZ132" s="223"/>
      <c r="BA132" s="223"/>
      <c r="BB132" s="223"/>
      <c r="BC132" s="223"/>
      <c r="BD132" s="223"/>
      <c r="BE132" s="223"/>
      <c r="BF132" s="223"/>
      <c r="BG132" s="223"/>
      <c r="BH132" s="223"/>
      <c r="BI132" s="223"/>
      <c r="BJ132" s="223"/>
      <c r="BK132" s="223"/>
      <c r="BL132" s="223"/>
      <c r="BM132" s="224">
        <v>1</v>
      </c>
    </row>
    <row r="133" spans="1:65">
      <c r="A133" s="29"/>
      <c r="B133" s="19">
        <v>1</v>
      </c>
      <c r="C133" s="9">
        <v>2</v>
      </c>
      <c r="D133" s="225">
        <v>89.999999999999986</v>
      </c>
      <c r="E133" s="225">
        <v>100</v>
      </c>
      <c r="F133" s="238">
        <v>80</v>
      </c>
      <c r="G133" s="225">
        <v>100</v>
      </c>
      <c r="H133" s="238" t="s">
        <v>105</v>
      </c>
      <c r="I133" s="238" t="s">
        <v>95</v>
      </c>
      <c r="J133" s="225">
        <v>100</v>
      </c>
      <c r="K133" s="238">
        <v>50</v>
      </c>
      <c r="L133" s="225">
        <v>109.99999999999999</v>
      </c>
      <c r="M133" s="225">
        <v>100</v>
      </c>
      <c r="N133" s="238" t="s">
        <v>95</v>
      </c>
      <c r="O133" s="225">
        <v>100</v>
      </c>
      <c r="P133" s="238">
        <v>70.267336683417085</v>
      </c>
      <c r="Q133" s="225">
        <v>109.99999999999999</v>
      </c>
      <c r="R133" s="222"/>
      <c r="S133" s="223"/>
      <c r="T133" s="223"/>
      <c r="U133" s="223"/>
      <c r="V133" s="223"/>
      <c r="W133" s="223"/>
      <c r="X133" s="223"/>
      <c r="Y133" s="223"/>
      <c r="Z133" s="223"/>
      <c r="AA133" s="223"/>
      <c r="AB133" s="223"/>
      <c r="AC133" s="223"/>
      <c r="AD133" s="223"/>
      <c r="AE133" s="223"/>
      <c r="AF133" s="223"/>
      <c r="AG133" s="223"/>
      <c r="AH133" s="223"/>
      <c r="AI133" s="223"/>
      <c r="AJ133" s="223"/>
      <c r="AK133" s="223"/>
      <c r="AL133" s="223"/>
      <c r="AM133" s="223"/>
      <c r="AN133" s="223"/>
      <c r="AO133" s="223"/>
      <c r="AP133" s="223"/>
      <c r="AQ133" s="223"/>
      <c r="AR133" s="223"/>
      <c r="AS133" s="223"/>
      <c r="AT133" s="223"/>
      <c r="AU133" s="223"/>
      <c r="AV133" s="223"/>
      <c r="AW133" s="223"/>
      <c r="AX133" s="223"/>
      <c r="AY133" s="223"/>
      <c r="AZ133" s="223"/>
      <c r="BA133" s="223"/>
      <c r="BB133" s="223"/>
      <c r="BC133" s="223"/>
      <c r="BD133" s="223"/>
      <c r="BE133" s="223"/>
      <c r="BF133" s="223"/>
      <c r="BG133" s="223"/>
      <c r="BH133" s="223"/>
      <c r="BI133" s="223"/>
      <c r="BJ133" s="223"/>
      <c r="BK133" s="223"/>
      <c r="BL133" s="223"/>
      <c r="BM133" s="224" t="e">
        <v>#N/A</v>
      </c>
    </row>
    <row r="134" spans="1:65">
      <c r="A134" s="29"/>
      <c r="B134" s="19">
        <v>1</v>
      </c>
      <c r="C134" s="9">
        <v>3</v>
      </c>
      <c r="D134" s="225">
        <v>100</v>
      </c>
      <c r="E134" s="225">
        <v>100</v>
      </c>
      <c r="F134" s="238">
        <v>80</v>
      </c>
      <c r="G134" s="225">
        <v>100</v>
      </c>
      <c r="H134" s="238" t="s">
        <v>105</v>
      </c>
      <c r="I134" s="238" t="s">
        <v>95</v>
      </c>
      <c r="J134" s="225">
        <v>100</v>
      </c>
      <c r="K134" s="238">
        <v>60</v>
      </c>
      <c r="L134" s="225">
        <v>109.99999999999999</v>
      </c>
      <c r="M134" s="225">
        <v>109.99999999999999</v>
      </c>
      <c r="N134" s="238" t="s">
        <v>95</v>
      </c>
      <c r="O134" s="225">
        <v>100</v>
      </c>
      <c r="P134" s="238">
        <v>80.69187449718423</v>
      </c>
      <c r="Q134" s="225">
        <v>109.99999999999999</v>
      </c>
      <c r="R134" s="222"/>
      <c r="S134" s="223"/>
      <c r="T134" s="223"/>
      <c r="U134" s="223"/>
      <c r="V134" s="223"/>
      <c r="W134" s="223"/>
      <c r="X134" s="223"/>
      <c r="Y134" s="223"/>
      <c r="Z134" s="223"/>
      <c r="AA134" s="223"/>
      <c r="AB134" s="223"/>
      <c r="AC134" s="223"/>
      <c r="AD134" s="223"/>
      <c r="AE134" s="223"/>
      <c r="AF134" s="223"/>
      <c r="AG134" s="223"/>
      <c r="AH134" s="223"/>
      <c r="AI134" s="223"/>
      <c r="AJ134" s="223"/>
      <c r="AK134" s="223"/>
      <c r="AL134" s="223"/>
      <c r="AM134" s="223"/>
      <c r="AN134" s="223"/>
      <c r="AO134" s="223"/>
      <c r="AP134" s="223"/>
      <c r="AQ134" s="223"/>
      <c r="AR134" s="223"/>
      <c r="AS134" s="223"/>
      <c r="AT134" s="223"/>
      <c r="AU134" s="223"/>
      <c r="AV134" s="223"/>
      <c r="AW134" s="223"/>
      <c r="AX134" s="223"/>
      <c r="AY134" s="223"/>
      <c r="AZ134" s="223"/>
      <c r="BA134" s="223"/>
      <c r="BB134" s="223"/>
      <c r="BC134" s="223"/>
      <c r="BD134" s="223"/>
      <c r="BE134" s="223"/>
      <c r="BF134" s="223"/>
      <c r="BG134" s="223"/>
      <c r="BH134" s="223"/>
      <c r="BI134" s="223"/>
      <c r="BJ134" s="223"/>
      <c r="BK134" s="223"/>
      <c r="BL134" s="223"/>
      <c r="BM134" s="224">
        <v>16</v>
      </c>
    </row>
    <row r="135" spans="1:65">
      <c r="A135" s="29"/>
      <c r="B135" s="19">
        <v>1</v>
      </c>
      <c r="C135" s="9">
        <v>4</v>
      </c>
      <c r="D135" s="225">
        <v>100</v>
      </c>
      <c r="E135" s="225">
        <v>100</v>
      </c>
      <c r="F135" s="238">
        <v>80</v>
      </c>
      <c r="G135" s="225">
        <v>100</v>
      </c>
      <c r="H135" s="238" t="s">
        <v>105</v>
      </c>
      <c r="I135" s="238" t="s">
        <v>95</v>
      </c>
      <c r="J135" s="225">
        <v>100</v>
      </c>
      <c r="K135" s="238">
        <v>80</v>
      </c>
      <c r="L135" s="225">
        <v>109.99999999999999</v>
      </c>
      <c r="M135" s="225">
        <v>100</v>
      </c>
      <c r="N135" s="238" t="s">
        <v>95</v>
      </c>
      <c r="O135" s="225">
        <v>100</v>
      </c>
      <c r="P135" s="238">
        <v>70.598290598290589</v>
      </c>
      <c r="Q135" s="225">
        <v>100</v>
      </c>
      <c r="R135" s="222"/>
      <c r="S135" s="223"/>
      <c r="T135" s="223"/>
      <c r="U135" s="223"/>
      <c r="V135" s="223"/>
      <c r="W135" s="223"/>
      <c r="X135" s="223"/>
      <c r="Y135" s="223"/>
      <c r="Z135" s="223"/>
      <c r="AA135" s="223"/>
      <c r="AB135" s="223"/>
      <c r="AC135" s="223"/>
      <c r="AD135" s="223"/>
      <c r="AE135" s="223"/>
      <c r="AF135" s="223"/>
      <c r="AG135" s="223"/>
      <c r="AH135" s="223"/>
      <c r="AI135" s="223"/>
      <c r="AJ135" s="223"/>
      <c r="AK135" s="223"/>
      <c r="AL135" s="223"/>
      <c r="AM135" s="223"/>
      <c r="AN135" s="223"/>
      <c r="AO135" s="223"/>
      <c r="AP135" s="223"/>
      <c r="AQ135" s="223"/>
      <c r="AR135" s="223"/>
      <c r="AS135" s="223"/>
      <c r="AT135" s="223"/>
      <c r="AU135" s="223"/>
      <c r="AV135" s="223"/>
      <c r="AW135" s="223"/>
      <c r="AX135" s="223"/>
      <c r="AY135" s="223"/>
      <c r="AZ135" s="223"/>
      <c r="BA135" s="223"/>
      <c r="BB135" s="223"/>
      <c r="BC135" s="223"/>
      <c r="BD135" s="223"/>
      <c r="BE135" s="223"/>
      <c r="BF135" s="223"/>
      <c r="BG135" s="223"/>
      <c r="BH135" s="223"/>
      <c r="BI135" s="223"/>
      <c r="BJ135" s="223"/>
      <c r="BK135" s="223"/>
      <c r="BL135" s="223"/>
      <c r="BM135" s="224">
        <v>101.66666666666667</v>
      </c>
    </row>
    <row r="136" spans="1:65">
      <c r="A136" s="29"/>
      <c r="B136" s="19">
        <v>1</v>
      </c>
      <c r="C136" s="9">
        <v>5</v>
      </c>
      <c r="D136" s="225">
        <v>100</v>
      </c>
      <c r="E136" s="225">
        <v>100</v>
      </c>
      <c r="F136" s="238">
        <v>80</v>
      </c>
      <c r="G136" s="225">
        <v>100</v>
      </c>
      <c r="H136" s="238" t="s">
        <v>105</v>
      </c>
      <c r="I136" s="238" t="s">
        <v>95</v>
      </c>
      <c r="J136" s="225">
        <v>100</v>
      </c>
      <c r="K136" s="238">
        <v>50</v>
      </c>
      <c r="L136" s="225">
        <v>109.99999999999999</v>
      </c>
      <c r="M136" s="225">
        <v>109.99999999999999</v>
      </c>
      <c r="N136" s="238" t="s">
        <v>95</v>
      </c>
      <c r="O136" s="225">
        <v>100</v>
      </c>
      <c r="P136" s="238">
        <v>80.821090762728929</v>
      </c>
      <c r="Q136" s="225">
        <v>89.999999999999986</v>
      </c>
      <c r="R136" s="222"/>
      <c r="S136" s="223"/>
      <c r="T136" s="223"/>
      <c r="U136" s="223"/>
      <c r="V136" s="223"/>
      <c r="W136" s="223"/>
      <c r="X136" s="223"/>
      <c r="Y136" s="223"/>
      <c r="Z136" s="223"/>
      <c r="AA136" s="223"/>
      <c r="AB136" s="223"/>
      <c r="AC136" s="223"/>
      <c r="AD136" s="223"/>
      <c r="AE136" s="223"/>
      <c r="AF136" s="223"/>
      <c r="AG136" s="223"/>
      <c r="AH136" s="223"/>
      <c r="AI136" s="223"/>
      <c r="AJ136" s="223"/>
      <c r="AK136" s="223"/>
      <c r="AL136" s="223"/>
      <c r="AM136" s="223"/>
      <c r="AN136" s="223"/>
      <c r="AO136" s="223"/>
      <c r="AP136" s="223"/>
      <c r="AQ136" s="223"/>
      <c r="AR136" s="223"/>
      <c r="AS136" s="223"/>
      <c r="AT136" s="223"/>
      <c r="AU136" s="223"/>
      <c r="AV136" s="223"/>
      <c r="AW136" s="223"/>
      <c r="AX136" s="223"/>
      <c r="AY136" s="223"/>
      <c r="AZ136" s="223"/>
      <c r="BA136" s="223"/>
      <c r="BB136" s="223"/>
      <c r="BC136" s="223"/>
      <c r="BD136" s="223"/>
      <c r="BE136" s="223"/>
      <c r="BF136" s="223"/>
      <c r="BG136" s="223"/>
      <c r="BH136" s="223"/>
      <c r="BI136" s="223"/>
      <c r="BJ136" s="223"/>
      <c r="BK136" s="223"/>
      <c r="BL136" s="223"/>
      <c r="BM136" s="224">
        <v>134</v>
      </c>
    </row>
    <row r="137" spans="1:65">
      <c r="A137" s="29"/>
      <c r="B137" s="19">
        <v>1</v>
      </c>
      <c r="C137" s="9">
        <v>6</v>
      </c>
      <c r="D137" s="225">
        <v>100</v>
      </c>
      <c r="E137" s="225">
        <v>100</v>
      </c>
      <c r="F137" s="238">
        <v>70.000000000000014</v>
      </c>
      <c r="G137" s="225">
        <v>100</v>
      </c>
      <c r="H137" s="238" t="s">
        <v>105</v>
      </c>
      <c r="I137" s="238" t="s">
        <v>95</v>
      </c>
      <c r="J137" s="225">
        <v>100</v>
      </c>
      <c r="K137" s="239">
        <v>109.99999999999999</v>
      </c>
      <c r="L137" s="225">
        <v>109.99999999999999</v>
      </c>
      <c r="M137" s="225">
        <v>100</v>
      </c>
      <c r="N137" s="238" t="s">
        <v>95</v>
      </c>
      <c r="O137" s="225">
        <v>100</v>
      </c>
      <c r="P137" s="238">
        <v>80.916951538306861</v>
      </c>
      <c r="Q137" s="239">
        <v>80</v>
      </c>
      <c r="R137" s="222"/>
      <c r="S137" s="223"/>
      <c r="T137" s="223"/>
      <c r="U137" s="223"/>
      <c r="V137" s="223"/>
      <c r="W137" s="223"/>
      <c r="X137" s="223"/>
      <c r="Y137" s="223"/>
      <c r="Z137" s="223"/>
      <c r="AA137" s="223"/>
      <c r="AB137" s="223"/>
      <c r="AC137" s="223"/>
      <c r="AD137" s="223"/>
      <c r="AE137" s="223"/>
      <c r="AF137" s="223"/>
      <c r="AG137" s="223"/>
      <c r="AH137" s="223"/>
      <c r="AI137" s="223"/>
      <c r="AJ137" s="223"/>
      <c r="AK137" s="223"/>
      <c r="AL137" s="223"/>
      <c r="AM137" s="223"/>
      <c r="AN137" s="223"/>
      <c r="AO137" s="223"/>
      <c r="AP137" s="223"/>
      <c r="AQ137" s="223"/>
      <c r="AR137" s="223"/>
      <c r="AS137" s="223"/>
      <c r="AT137" s="223"/>
      <c r="AU137" s="223"/>
      <c r="AV137" s="223"/>
      <c r="AW137" s="223"/>
      <c r="AX137" s="223"/>
      <c r="AY137" s="223"/>
      <c r="AZ137" s="223"/>
      <c r="BA137" s="223"/>
      <c r="BB137" s="223"/>
      <c r="BC137" s="223"/>
      <c r="BD137" s="223"/>
      <c r="BE137" s="223"/>
      <c r="BF137" s="223"/>
      <c r="BG137" s="223"/>
      <c r="BH137" s="223"/>
      <c r="BI137" s="223"/>
      <c r="BJ137" s="223"/>
      <c r="BK137" s="223"/>
      <c r="BL137" s="223"/>
      <c r="BM137" s="226"/>
    </row>
    <row r="138" spans="1:65">
      <c r="A138" s="29"/>
      <c r="B138" s="20" t="s">
        <v>271</v>
      </c>
      <c r="C138" s="12"/>
      <c r="D138" s="227">
        <v>98.333333333333329</v>
      </c>
      <c r="E138" s="227">
        <v>100</v>
      </c>
      <c r="F138" s="227">
        <v>78.333333333333329</v>
      </c>
      <c r="G138" s="227">
        <v>100</v>
      </c>
      <c r="H138" s="227" t="s">
        <v>647</v>
      </c>
      <c r="I138" s="227" t="s">
        <v>647</v>
      </c>
      <c r="J138" s="227">
        <v>100</v>
      </c>
      <c r="K138" s="227">
        <v>68.333333333333329</v>
      </c>
      <c r="L138" s="227">
        <v>109.99999999999999</v>
      </c>
      <c r="M138" s="227">
        <v>105</v>
      </c>
      <c r="N138" s="227" t="s">
        <v>647</v>
      </c>
      <c r="O138" s="227">
        <v>100</v>
      </c>
      <c r="P138" s="227">
        <v>77.26825895696058</v>
      </c>
      <c r="Q138" s="227">
        <v>96.666666666666671</v>
      </c>
      <c r="R138" s="222"/>
      <c r="S138" s="223"/>
      <c r="T138" s="223"/>
      <c r="U138" s="223"/>
      <c r="V138" s="223"/>
      <c r="W138" s="223"/>
      <c r="X138" s="223"/>
      <c r="Y138" s="223"/>
      <c r="Z138" s="223"/>
      <c r="AA138" s="223"/>
      <c r="AB138" s="223"/>
      <c r="AC138" s="223"/>
      <c r="AD138" s="223"/>
      <c r="AE138" s="223"/>
      <c r="AF138" s="223"/>
      <c r="AG138" s="223"/>
      <c r="AH138" s="223"/>
      <c r="AI138" s="223"/>
      <c r="AJ138" s="223"/>
      <c r="AK138" s="223"/>
      <c r="AL138" s="223"/>
      <c r="AM138" s="223"/>
      <c r="AN138" s="223"/>
      <c r="AO138" s="223"/>
      <c r="AP138" s="223"/>
      <c r="AQ138" s="223"/>
      <c r="AR138" s="223"/>
      <c r="AS138" s="223"/>
      <c r="AT138" s="223"/>
      <c r="AU138" s="223"/>
      <c r="AV138" s="223"/>
      <c r="AW138" s="223"/>
      <c r="AX138" s="223"/>
      <c r="AY138" s="223"/>
      <c r="AZ138" s="223"/>
      <c r="BA138" s="223"/>
      <c r="BB138" s="223"/>
      <c r="BC138" s="223"/>
      <c r="BD138" s="223"/>
      <c r="BE138" s="223"/>
      <c r="BF138" s="223"/>
      <c r="BG138" s="223"/>
      <c r="BH138" s="223"/>
      <c r="BI138" s="223"/>
      <c r="BJ138" s="223"/>
      <c r="BK138" s="223"/>
      <c r="BL138" s="223"/>
      <c r="BM138" s="226"/>
    </row>
    <row r="139" spans="1:65">
      <c r="A139" s="29"/>
      <c r="B139" s="3" t="s">
        <v>272</v>
      </c>
      <c r="C139" s="28"/>
      <c r="D139" s="225">
        <v>100</v>
      </c>
      <c r="E139" s="225">
        <v>100</v>
      </c>
      <c r="F139" s="225">
        <v>80</v>
      </c>
      <c r="G139" s="225">
        <v>100</v>
      </c>
      <c r="H139" s="225" t="s">
        <v>647</v>
      </c>
      <c r="I139" s="225" t="s">
        <v>647</v>
      </c>
      <c r="J139" s="225">
        <v>100</v>
      </c>
      <c r="K139" s="225">
        <v>60</v>
      </c>
      <c r="L139" s="225">
        <v>109.99999999999999</v>
      </c>
      <c r="M139" s="225">
        <v>105</v>
      </c>
      <c r="N139" s="225" t="s">
        <v>647</v>
      </c>
      <c r="O139" s="225">
        <v>100</v>
      </c>
      <c r="P139" s="225">
        <v>80.502942079510007</v>
      </c>
      <c r="Q139" s="225">
        <v>95</v>
      </c>
      <c r="R139" s="222"/>
      <c r="S139" s="223"/>
      <c r="T139" s="223"/>
      <c r="U139" s="223"/>
      <c r="V139" s="223"/>
      <c r="W139" s="223"/>
      <c r="X139" s="223"/>
      <c r="Y139" s="223"/>
      <c r="Z139" s="223"/>
      <c r="AA139" s="223"/>
      <c r="AB139" s="223"/>
      <c r="AC139" s="223"/>
      <c r="AD139" s="223"/>
      <c r="AE139" s="223"/>
      <c r="AF139" s="223"/>
      <c r="AG139" s="223"/>
      <c r="AH139" s="223"/>
      <c r="AI139" s="223"/>
      <c r="AJ139" s="223"/>
      <c r="AK139" s="223"/>
      <c r="AL139" s="223"/>
      <c r="AM139" s="223"/>
      <c r="AN139" s="223"/>
      <c r="AO139" s="223"/>
      <c r="AP139" s="223"/>
      <c r="AQ139" s="223"/>
      <c r="AR139" s="223"/>
      <c r="AS139" s="223"/>
      <c r="AT139" s="223"/>
      <c r="AU139" s="223"/>
      <c r="AV139" s="223"/>
      <c r="AW139" s="223"/>
      <c r="AX139" s="223"/>
      <c r="AY139" s="223"/>
      <c r="AZ139" s="223"/>
      <c r="BA139" s="223"/>
      <c r="BB139" s="223"/>
      <c r="BC139" s="223"/>
      <c r="BD139" s="223"/>
      <c r="BE139" s="223"/>
      <c r="BF139" s="223"/>
      <c r="BG139" s="223"/>
      <c r="BH139" s="223"/>
      <c r="BI139" s="223"/>
      <c r="BJ139" s="223"/>
      <c r="BK139" s="223"/>
      <c r="BL139" s="223"/>
      <c r="BM139" s="226"/>
    </row>
    <row r="140" spans="1:65">
      <c r="A140" s="29"/>
      <c r="B140" s="3" t="s">
        <v>273</v>
      </c>
      <c r="C140" s="28"/>
      <c r="D140" s="225">
        <v>4.0824829046386366</v>
      </c>
      <c r="E140" s="225">
        <v>0</v>
      </c>
      <c r="F140" s="225">
        <v>4.0824829046386251</v>
      </c>
      <c r="G140" s="225">
        <v>0</v>
      </c>
      <c r="H140" s="225" t="s">
        <v>647</v>
      </c>
      <c r="I140" s="225" t="s">
        <v>647</v>
      </c>
      <c r="J140" s="225">
        <v>0</v>
      </c>
      <c r="K140" s="225">
        <v>23.166067138525385</v>
      </c>
      <c r="L140" s="225">
        <v>0</v>
      </c>
      <c r="M140" s="225">
        <v>5.4772255750516532</v>
      </c>
      <c r="N140" s="225" t="s">
        <v>647</v>
      </c>
      <c r="O140" s="225">
        <v>0</v>
      </c>
      <c r="P140" s="225">
        <v>5.2997113638879512</v>
      </c>
      <c r="Q140" s="225">
        <v>12.110601416389866</v>
      </c>
      <c r="R140" s="222"/>
      <c r="S140" s="223"/>
      <c r="T140" s="223"/>
      <c r="U140" s="223"/>
      <c r="V140" s="223"/>
      <c r="W140" s="223"/>
      <c r="X140" s="223"/>
      <c r="Y140" s="223"/>
      <c r="Z140" s="223"/>
      <c r="AA140" s="223"/>
      <c r="AB140" s="223"/>
      <c r="AC140" s="223"/>
      <c r="AD140" s="223"/>
      <c r="AE140" s="223"/>
      <c r="AF140" s="223"/>
      <c r="AG140" s="223"/>
      <c r="AH140" s="223"/>
      <c r="AI140" s="223"/>
      <c r="AJ140" s="223"/>
      <c r="AK140" s="223"/>
      <c r="AL140" s="223"/>
      <c r="AM140" s="223"/>
      <c r="AN140" s="223"/>
      <c r="AO140" s="223"/>
      <c r="AP140" s="223"/>
      <c r="AQ140" s="223"/>
      <c r="AR140" s="223"/>
      <c r="AS140" s="223"/>
      <c r="AT140" s="223"/>
      <c r="AU140" s="223"/>
      <c r="AV140" s="223"/>
      <c r="AW140" s="223"/>
      <c r="AX140" s="223"/>
      <c r="AY140" s="223"/>
      <c r="AZ140" s="223"/>
      <c r="BA140" s="223"/>
      <c r="BB140" s="223"/>
      <c r="BC140" s="223"/>
      <c r="BD140" s="223"/>
      <c r="BE140" s="223"/>
      <c r="BF140" s="223"/>
      <c r="BG140" s="223"/>
      <c r="BH140" s="223"/>
      <c r="BI140" s="223"/>
      <c r="BJ140" s="223"/>
      <c r="BK140" s="223"/>
      <c r="BL140" s="223"/>
      <c r="BM140" s="226"/>
    </row>
    <row r="141" spans="1:65">
      <c r="A141" s="29"/>
      <c r="B141" s="3" t="s">
        <v>86</v>
      </c>
      <c r="C141" s="28"/>
      <c r="D141" s="13">
        <v>4.1516775301409868E-2</v>
      </c>
      <c r="E141" s="13">
        <v>0</v>
      </c>
      <c r="F141" s="13">
        <v>5.2116803037939897E-2</v>
      </c>
      <c r="G141" s="13">
        <v>0</v>
      </c>
      <c r="H141" s="13" t="s">
        <v>647</v>
      </c>
      <c r="I141" s="13" t="s">
        <v>647</v>
      </c>
      <c r="J141" s="13">
        <v>0</v>
      </c>
      <c r="K141" s="13">
        <v>0.33901561666134711</v>
      </c>
      <c r="L141" s="13">
        <v>0</v>
      </c>
      <c r="M141" s="13">
        <v>5.216405309573003E-2</v>
      </c>
      <c r="N141" s="13" t="s">
        <v>647</v>
      </c>
      <c r="O141" s="13">
        <v>0</v>
      </c>
      <c r="P141" s="13">
        <v>6.8588466149340305E-2</v>
      </c>
      <c r="Q141" s="13">
        <v>0.1252820836178262</v>
      </c>
      <c r="R141" s="147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3"/>
    </row>
    <row r="142" spans="1:65">
      <c r="A142" s="29"/>
      <c r="B142" s="3" t="s">
        <v>274</v>
      </c>
      <c r="C142" s="28"/>
      <c r="D142" s="13">
        <v>-3.2786885245901676E-2</v>
      </c>
      <c r="E142" s="13">
        <v>-1.6393442622950838E-2</v>
      </c>
      <c r="F142" s="13">
        <v>-0.22950819672131151</v>
      </c>
      <c r="G142" s="13">
        <v>-1.6393442622950838E-2</v>
      </c>
      <c r="H142" s="13" t="s">
        <v>647</v>
      </c>
      <c r="I142" s="13" t="s">
        <v>647</v>
      </c>
      <c r="J142" s="13">
        <v>-1.6393442622950838E-2</v>
      </c>
      <c r="K142" s="13">
        <v>-0.32786885245901642</v>
      </c>
      <c r="L142" s="13">
        <v>8.1967213114753967E-2</v>
      </c>
      <c r="M142" s="13">
        <v>3.2786885245901676E-2</v>
      </c>
      <c r="N142" s="13" t="s">
        <v>647</v>
      </c>
      <c r="O142" s="13">
        <v>-1.6393442622950838E-2</v>
      </c>
      <c r="P142" s="13">
        <v>-0.23998433812825659</v>
      </c>
      <c r="Q142" s="13">
        <v>-4.9180327868852403E-2</v>
      </c>
      <c r="R142" s="147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3"/>
    </row>
    <row r="143" spans="1:65">
      <c r="A143" s="29"/>
      <c r="B143" s="45" t="s">
        <v>275</v>
      </c>
      <c r="C143" s="46"/>
      <c r="D143" s="44">
        <v>0.06</v>
      </c>
      <c r="E143" s="44">
        <v>0.17</v>
      </c>
      <c r="F143" s="44">
        <v>1.29</v>
      </c>
      <c r="G143" s="44">
        <v>0.17</v>
      </c>
      <c r="H143" s="44">
        <v>3.92</v>
      </c>
      <c r="I143" s="44">
        <v>3.2</v>
      </c>
      <c r="J143" s="44">
        <v>0.17</v>
      </c>
      <c r="K143" s="44">
        <v>1.97</v>
      </c>
      <c r="L143" s="44">
        <v>0.84</v>
      </c>
      <c r="M143" s="44">
        <v>0.51</v>
      </c>
      <c r="N143" s="44">
        <v>3.2</v>
      </c>
      <c r="O143" s="44">
        <v>0.17</v>
      </c>
      <c r="P143" s="44">
        <v>1.36</v>
      </c>
      <c r="Q143" s="44">
        <v>0.06</v>
      </c>
      <c r="R143" s="147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3"/>
    </row>
    <row r="144" spans="1:65">
      <c r="B144" s="3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BM144" s="53"/>
    </row>
    <row r="145" spans="1:65" ht="19.5">
      <c r="B145" s="8" t="s">
        <v>618</v>
      </c>
      <c r="BM145" s="27" t="s">
        <v>66</v>
      </c>
    </row>
    <row r="146" spans="1:65" ht="19.5">
      <c r="A146" s="24" t="s">
        <v>334</v>
      </c>
      <c r="B146" s="18" t="s">
        <v>118</v>
      </c>
      <c r="C146" s="15" t="s">
        <v>119</v>
      </c>
      <c r="D146" s="16" t="s">
        <v>244</v>
      </c>
      <c r="E146" s="17" t="s">
        <v>244</v>
      </c>
      <c r="F146" s="17" t="s">
        <v>244</v>
      </c>
      <c r="G146" s="17" t="s">
        <v>244</v>
      </c>
      <c r="H146" s="17" t="s">
        <v>244</v>
      </c>
      <c r="I146" s="17" t="s">
        <v>244</v>
      </c>
      <c r="J146" s="17" t="s">
        <v>244</v>
      </c>
      <c r="K146" s="17" t="s">
        <v>244</v>
      </c>
      <c r="L146" s="17" t="s">
        <v>244</v>
      </c>
      <c r="M146" s="17" t="s">
        <v>244</v>
      </c>
      <c r="N146" s="17" t="s">
        <v>244</v>
      </c>
      <c r="O146" s="17" t="s">
        <v>244</v>
      </c>
      <c r="P146" s="17" t="s">
        <v>244</v>
      </c>
      <c r="Q146" s="17" t="s">
        <v>244</v>
      </c>
      <c r="R146" s="17" t="s">
        <v>244</v>
      </c>
      <c r="S146" s="17" t="s">
        <v>244</v>
      </c>
      <c r="T146" s="17" t="s">
        <v>244</v>
      </c>
      <c r="U146" s="147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7">
        <v>1</v>
      </c>
    </row>
    <row r="147" spans="1:65">
      <c r="A147" s="29"/>
      <c r="B147" s="19" t="s">
        <v>245</v>
      </c>
      <c r="C147" s="9" t="s">
        <v>245</v>
      </c>
      <c r="D147" s="145" t="s">
        <v>247</v>
      </c>
      <c r="E147" s="146" t="s">
        <v>248</v>
      </c>
      <c r="F147" s="146" t="s">
        <v>249</v>
      </c>
      <c r="G147" s="146" t="s">
        <v>250</v>
      </c>
      <c r="H147" s="146" t="s">
        <v>287</v>
      </c>
      <c r="I147" s="146" t="s">
        <v>251</v>
      </c>
      <c r="J147" s="146" t="s">
        <v>252</v>
      </c>
      <c r="K147" s="146" t="s">
        <v>253</v>
      </c>
      <c r="L147" s="146" t="s">
        <v>254</v>
      </c>
      <c r="M147" s="146" t="s">
        <v>255</v>
      </c>
      <c r="N147" s="146" t="s">
        <v>256</v>
      </c>
      <c r="O147" s="146" t="s">
        <v>257</v>
      </c>
      <c r="P147" s="146" t="s">
        <v>258</v>
      </c>
      <c r="Q147" s="146" t="s">
        <v>262</v>
      </c>
      <c r="R147" s="146" t="s">
        <v>288</v>
      </c>
      <c r="S147" s="146" t="s">
        <v>290</v>
      </c>
      <c r="T147" s="146" t="s">
        <v>264</v>
      </c>
      <c r="U147" s="147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7" t="s">
        <v>3</v>
      </c>
    </row>
    <row r="148" spans="1:65">
      <c r="A148" s="29"/>
      <c r="B148" s="19"/>
      <c r="C148" s="9"/>
      <c r="D148" s="10" t="s">
        <v>101</v>
      </c>
      <c r="E148" s="11" t="s">
        <v>322</v>
      </c>
      <c r="F148" s="11" t="s">
        <v>101</v>
      </c>
      <c r="G148" s="11" t="s">
        <v>322</v>
      </c>
      <c r="H148" s="11" t="s">
        <v>101</v>
      </c>
      <c r="I148" s="11" t="s">
        <v>101</v>
      </c>
      <c r="J148" s="11" t="s">
        <v>101</v>
      </c>
      <c r="K148" s="11" t="s">
        <v>322</v>
      </c>
      <c r="L148" s="11" t="s">
        <v>101</v>
      </c>
      <c r="M148" s="11" t="s">
        <v>101</v>
      </c>
      <c r="N148" s="11" t="s">
        <v>101</v>
      </c>
      <c r="O148" s="11" t="s">
        <v>322</v>
      </c>
      <c r="P148" s="11" t="s">
        <v>322</v>
      </c>
      <c r="Q148" s="11" t="s">
        <v>101</v>
      </c>
      <c r="R148" s="11" t="s">
        <v>101</v>
      </c>
      <c r="S148" s="11" t="s">
        <v>101</v>
      </c>
      <c r="T148" s="11" t="s">
        <v>101</v>
      </c>
      <c r="U148" s="147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7">
        <v>0</v>
      </c>
    </row>
    <row r="149" spans="1:65">
      <c r="A149" s="29"/>
      <c r="B149" s="19"/>
      <c r="C149" s="9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147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>
        <v>0</v>
      </c>
    </row>
    <row r="150" spans="1:65">
      <c r="A150" s="29"/>
      <c r="B150" s="18">
        <v>1</v>
      </c>
      <c r="C150" s="14">
        <v>1</v>
      </c>
      <c r="D150" s="221">
        <v>1750</v>
      </c>
      <c r="E150" s="221">
        <v>1750</v>
      </c>
      <c r="F150" s="221">
        <v>1769.9999999999998</v>
      </c>
      <c r="G150" s="221">
        <v>1750</v>
      </c>
      <c r="H150" s="221">
        <v>1780</v>
      </c>
      <c r="I150" s="221">
        <v>1800</v>
      </c>
      <c r="J150" s="221">
        <v>1800</v>
      </c>
      <c r="K150" s="221">
        <v>1750</v>
      </c>
      <c r="L150" s="221">
        <v>1700.0000000000002</v>
      </c>
      <c r="M150" s="221">
        <v>1830</v>
      </c>
      <c r="N150" s="221">
        <v>1720</v>
      </c>
      <c r="O150" s="221">
        <v>1750</v>
      </c>
      <c r="P150" s="221">
        <v>1750</v>
      </c>
      <c r="Q150" s="221">
        <v>1907.1140215585845</v>
      </c>
      <c r="R150" s="237">
        <v>1586.9513823449784</v>
      </c>
      <c r="S150" s="240">
        <v>2200</v>
      </c>
      <c r="T150" s="237">
        <v>1607.6</v>
      </c>
      <c r="U150" s="222"/>
      <c r="V150" s="223"/>
      <c r="W150" s="223"/>
      <c r="X150" s="223"/>
      <c r="Y150" s="223"/>
      <c r="Z150" s="223"/>
      <c r="AA150" s="223"/>
      <c r="AB150" s="223"/>
      <c r="AC150" s="223"/>
      <c r="AD150" s="223"/>
      <c r="AE150" s="223"/>
      <c r="AF150" s="223"/>
      <c r="AG150" s="223"/>
      <c r="AH150" s="223"/>
      <c r="AI150" s="223"/>
      <c r="AJ150" s="223"/>
      <c r="AK150" s="223"/>
      <c r="AL150" s="223"/>
      <c r="AM150" s="223"/>
      <c r="AN150" s="223"/>
      <c r="AO150" s="223"/>
      <c r="AP150" s="223"/>
      <c r="AQ150" s="223"/>
      <c r="AR150" s="223"/>
      <c r="AS150" s="223"/>
      <c r="AT150" s="223"/>
      <c r="AU150" s="223"/>
      <c r="AV150" s="223"/>
      <c r="AW150" s="223"/>
      <c r="AX150" s="223"/>
      <c r="AY150" s="223"/>
      <c r="AZ150" s="223"/>
      <c r="BA150" s="223"/>
      <c r="BB150" s="223"/>
      <c r="BC150" s="223"/>
      <c r="BD150" s="223"/>
      <c r="BE150" s="223"/>
      <c r="BF150" s="223"/>
      <c r="BG150" s="223"/>
      <c r="BH150" s="223"/>
      <c r="BI150" s="223"/>
      <c r="BJ150" s="223"/>
      <c r="BK150" s="223"/>
      <c r="BL150" s="223"/>
      <c r="BM150" s="224">
        <v>1</v>
      </c>
    </row>
    <row r="151" spans="1:65">
      <c r="A151" s="29"/>
      <c r="B151" s="19">
        <v>1</v>
      </c>
      <c r="C151" s="9">
        <v>2</v>
      </c>
      <c r="D151" s="225">
        <v>1900</v>
      </c>
      <c r="E151" s="225">
        <v>1750</v>
      </c>
      <c r="F151" s="225">
        <v>1780</v>
      </c>
      <c r="G151" s="225">
        <v>1750</v>
      </c>
      <c r="H151" s="225">
        <v>1749.9999999999998</v>
      </c>
      <c r="I151" s="225">
        <v>1700.0000000000002</v>
      </c>
      <c r="J151" s="225">
        <v>1800</v>
      </c>
      <c r="K151" s="225">
        <v>1750</v>
      </c>
      <c r="L151" s="225">
        <v>1800</v>
      </c>
      <c r="M151" s="225">
        <v>1830</v>
      </c>
      <c r="N151" s="225">
        <v>1720</v>
      </c>
      <c r="O151" s="225">
        <v>1750</v>
      </c>
      <c r="P151" s="225">
        <v>1750</v>
      </c>
      <c r="Q151" s="225">
        <v>1903.690822076471</v>
      </c>
      <c r="R151" s="238">
        <v>1381.6566030150755</v>
      </c>
      <c r="S151" s="225">
        <v>1800</v>
      </c>
      <c r="T151" s="238">
        <v>1636.9</v>
      </c>
      <c r="U151" s="222"/>
      <c r="V151" s="223"/>
      <c r="W151" s="223"/>
      <c r="X151" s="223"/>
      <c r="Y151" s="223"/>
      <c r="Z151" s="223"/>
      <c r="AA151" s="223"/>
      <c r="AB151" s="223"/>
      <c r="AC151" s="223"/>
      <c r="AD151" s="223"/>
      <c r="AE151" s="223"/>
      <c r="AF151" s="223"/>
      <c r="AG151" s="223"/>
      <c r="AH151" s="223"/>
      <c r="AI151" s="223"/>
      <c r="AJ151" s="223"/>
      <c r="AK151" s="223"/>
      <c r="AL151" s="223"/>
      <c r="AM151" s="223"/>
      <c r="AN151" s="223"/>
      <c r="AO151" s="223"/>
      <c r="AP151" s="223"/>
      <c r="AQ151" s="223"/>
      <c r="AR151" s="223"/>
      <c r="AS151" s="223"/>
      <c r="AT151" s="223"/>
      <c r="AU151" s="223"/>
      <c r="AV151" s="223"/>
      <c r="AW151" s="223"/>
      <c r="AX151" s="223"/>
      <c r="AY151" s="223"/>
      <c r="AZ151" s="223"/>
      <c r="BA151" s="223"/>
      <c r="BB151" s="223"/>
      <c r="BC151" s="223"/>
      <c r="BD151" s="223"/>
      <c r="BE151" s="223"/>
      <c r="BF151" s="223"/>
      <c r="BG151" s="223"/>
      <c r="BH151" s="223"/>
      <c r="BI151" s="223"/>
      <c r="BJ151" s="223"/>
      <c r="BK151" s="223"/>
      <c r="BL151" s="223"/>
      <c r="BM151" s="224" t="e">
        <v>#N/A</v>
      </c>
    </row>
    <row r="152" spans="1:65">
      <c r="A152" s="29"/>
      <c r="B152" s="19">
        <v>1</v>
      </c>
      <c r="C152" s="9">
        <v>3</v>
      </c>
      <c r="D152" s="225">
        <v>1900</v>
      </c>
      <c r="E152" s="225">
        <v>1750</v>
      </c>
      <c r="F152" s="225">
        <v>1769.9999999999998</v>
      </c>
      <c r="G152" s="225">
        <v>1750</v>
      </c>
      <c r="H152" s="239">
        <v>1560</v>
      </c>
      <c r="I152" s="225">
        <v>1900</v>
      </c>
      <c r="J152" s="225">
        <v>1800</v>
      </c>
      <c r="K152" s="225">
        <v>1900</v>
      </c>
      <c r="L152" s="225">
        <v>1700.0000000000002</v>
      </c>
      <c r="M152" s="225">
        <v>1830</v>
      </c>
      <c r="N152" s="225">
        <v>1710.0000000000002</v>
      </c>
      <c r="O152" s="225">
        <v>1750</v>
      </c>
      <c r="P152" s="225">
        <v>1750</v>
      </c>
      <c r="Q152" s="225">
        <v>1851.6743791184949</v>
      </c>
      <c r="R152" s="238">
        <v>1519.6297264682221</v>
      </c>
      <c r="S152" s="225">
        <v>1700.0000000000002</v>
      </c>
      <c r="T152" s="238">
        <v>1607.6</v>
      </c>
      <c r="U152" s="222"/>
      <c r="V152" s="223"/>
      <c r="W152" s="223"/>
      <c r="X152" s="223"/>
      <c r="Y152" s="223"/>
      <c r="Z152" s="223"/>
      <c r="AA152" s="223"/>
      <c r="AB152" s="223"/>
      <c r="AC152" s="223"/>
      <c r="AD152" s="223"/>
      <c r="AE152" s="223"/>
      <c r="AF152" s="223"/>
      <c r="AG152" s="223"/>
      <c r="AH152" s="223"/>
      <c r="AI152" s="223"/>
      <c r="AJ152" s="223"/>
      <c r="AK152" s="223"/>
      <c r="AL152" s="223"/>
      <c r="AM152" s="223"/>
      <c r="AN152" s="223"/>
      <c r="AO152" s="223"/>
      <c r="AP152" s="223"/>
      <c r="AQ152" s="223"/>
      <c r="AR152" s="223"/>
      <c r="AS152" s="223"/>
      <c r="AT152" s="223"/>
      <c r="AU152" s="223"/>
      <c r="AV152" s="223"/>
      <c r="AW152" s="223"/>
      <c r="AX152" s="223"/>
      <c r="AY152" s="223"/>
      <c r="AZ152" s="223"/>
      <c r="BA152" s="223"/>
      <c r="BB152" s="223"/>
      <c r="BC152" s="223"/>
      <c r="BD152" s="223"/>
      <c r="BE152" s="223"/>
      <c r="BF152" s="223"/>
      <c r="BG152" s="223"/>
      <c r="BH152" s="223"/>
      <c r="BI152" s="223"/>
      <c r="BJ152" s="223"/>
      <c r="BK152" s="223"/>
      <c r="BL152" s="223"/>
      <c r="BM152" s="224">
        <v>16</v>
      </c>
    </row>
    <row r="153" spans="1:65">
      <c r="A153" s="29"/>
      <c r="B153" s="19">
        <v>1</v>
      </c>
      <c r="C153" s="9">
        <v>4</v>
      </c>
      <c r="D153" s="225">
        <v>1900</v>
      </c>
      <c r="E153" s="225">
        <v>1750</v>
      </c>
      <c r="F153" s="225">
        <v>1790</v>
      </c>
      <c r="G153" s="225">
        <v>1750</v>
      </c>
      <c r="H153" s="225">
        <v>1710.0000000000002</v>
      </c>
      <c r="I153" s="225">
        <v>1800</v>
      </c>
      <c r="J153" s="225">
        <v>1900</v>
      </c>
      <c r="K153" s="225">
        <v>1750</v>
      </c>
      <c r="L153" s="225">
        <v>1800</v>
      </c>
      <c r="M153" s="225">
        <v>1820</v>
      </c>
      <c r="N153" s="225">
        <v>1729.9999999999998</v>
      </c>
      <c r="O153" s="225">
        <v>1900</v>
      </c>
      <c r="P153" s="225">
        <v>1750</v>
      </c>
      <c r="Q153" s="225">
        <v>1853.480546151711</v>
      </c>
      <c r="R153" s="238">
        <v>1453.8205128205127</v>
      </c>
      <c r="S153" s="225">
        <v>1800</v>
      </c>
      <c r="T153" s="238">
        <v>1636.9</v>
      </c>
      <c r="U153" s="222"/>
      <c r="V153" s="223"/>
      <c r="W153" s="223"/>
      <c r="X153" s="223"/>
      <c r="Y153" s="223"/>
      <c r="Z153" s="223"/>
      <c r="AA153" s="223"/>
      <c r="AB153" s="223"/>
      <c r="AC153" s="223"/>
      <c r="AD153" s="223"/>
      <c r="AE153" s="223"/>
      <c r="AF153" s="223"/>
      <c r="AG153" s="223"/>
      <c r="AH153" s="223"/>
      <c r="AI153" s="223"/>
      <c r="AJ153" s="223"/>
      <c r="AK153" s="223"/>
      <c r="AL153" s="223"/>
      <c r="AM153" s="223"/>
      <c r="AN153" s="223"/>
      <c r="AO153" s="223"/>
      <c r="AP153" s="223"/>
      <c r="AQ153" s="223"/>
      <c r="AR153" s="223"/>
      <c r="AS153" s="223"/>
      <c r="AT153" s="223"/>
      <c r="AU153" s="223"/>
      <c r="AV153" s="223"/>
      <c r="AW153" s="223"/>
      <c r="AX153" s="223"/>
      <c r="AY153" s="223"/>
      <c r="AZ153" s="223"/>
      <c r="BA153" s="223"/>
      <c r="BB153" s="223"/>
      <c r="BC153" s="223"/>
      <c r="BD153" s="223"/>
      <c r="BE153" s="223"/>
      <c r="BF153" s="223"/>
      <c r="BG153" s="223"/>
      <c r="BH153" s="223"/>
      <c r="BI153" s="223"/>
      <c r="BJ153" s="223"/>
      <c r="BK153" s="223"/>
      <c r="BL153" s="223"/>
      <c r="BM153" s="224">
        <v>1785.6421315737164</v>
      </c>
    </row>
    <row r="154" spans="1:65">
      <c r="A154" s="29"/>
      <c r="B154" s="19">
        <v>1</v>
      </c>
      <c r="C154" s="9">
        <v>5</v>
      </c>
      <c r="D154" s="225">
        <v>1750</v>
      </c>
      <c r="E154" s="225">
        <v>1750</v>
      </c>
      <c r="F154" s="225">
        <v>1769.9999999999998</v>
      </c>
      <c r="G154" s="225">
        <v>1750</v>
      </c>
      <c r="H154" s="225">
        <v>1680</v>
      </c>
      <c r="I154" s="225">
        <v>1800</v>
      </c>
      <c r="J154" s="225">
        <v>1900</v>
      </c>
      <c r="K154" s="225">
        <v>1750</v>
      </c>
      <c r="L154" s="225">
        <v>1700.0000000000002</v>
      </c>
      <c r="M154" s="225">
        <v>1870</v>
      </c>
      <c r="N154" s="225">
        <v>1700.0000000000002</v>
      </c>
      <c r="O154" s="225">
        <v>1900</v>
      </c>
      <c r="P154" s="225">
        <v>1750</v>
      </c>
      <c r="Q154" s="225">
        <v>1858.2613022840983</v>
      </c>
      <c r="R154" s="238">
        <v>1362.3405111692493</v>
      </c>
      <c r="S154" s="225">
        <v>1800</v>
      </c>
      <c r="T154" s="238">
        <v>1636.9</v>
      </c>
      <c r="U154" s="222"/>
      <c r="V154" s="223"/>
      <c r="W154" s="223"/>
      <c r="X154" s="223"/>
      <c r="Y154" s="223"/>
      <c r="Z154" s="223"/>
      <c r="AA154" s="223"/>
      <c r="AB154" s="223"/>
      <c r="AC154" s="223"/>
      <c r="AD154" s="223"/>
      <c r="AE154" s="223"/>
      <c r="AF154" s="223"/>
      <c r="AG154" s="223"/>
      <c r="AH154" s="223"/>
      <c r="AI154" s="223"/>
      <c r="AJ154" s="223"/>
      <c r="AK154" s="223"/>
      <c r="AL154" s="223"/>
      <c r="AM154" s="223"/>
      <c r="AN154" s="223"/>
      <c r="AO154" s="223"/>
      <c r="AP154" s="223"/>
      <c r="AQ154" s="223"/>
      <c r="AR154" s="223"/>
      <c r="AS154" s="223"/>
      <c r="AT154" s="223"/>
      <c r="AU154" s="223"/>
      <c r="AV154" s="223"/>
      <c r="AW154" s="223"/>
      <c r="AX154" s="223"/>
      <c r="AY154" s="223"/>
      <c r="AZ154" s="223"/>
      <c r="BA154" s="223"/>
      <c r="BB154" s="223"/>
      <c r="BC154" s="223"/>
      <c r="BD154" s="223"/>
      <c r="BE154" s="223"/>
      <c r="BF154" s="223"/>
      <c r="BG154" s="223"/>
      <c r="BH154" s="223"/>
      <c r="BI154" s="223"/>
      <c r="BJ154" s="223"/>
      <c r="BK154" s="223"/>
      <c r="BL154" s="223"/>
      <c r="BM154" s="224">
        <v>135</v>
      </c>
    </row>
    <row r="155" spans="1:65">
      <c r="A155" s="29"/>
      <c r="B155" s="19">
        <v>1</v>
      </c>
      <c r="C155" s="9">
        <v>6</v>
      </c>
      <c r="D155" s="225">
        <v>1750</v>
      </c>
      <c r="E155" s="225">
        <v>1900</v>
      </c>
      <c r="F155" s="225">
        <v>1780</v>
      </c>
      <c r="G155" s="225">
        <v>1750</v>
      </c>
      <c r="H155" s="225">
        <v>1749.9999999999998</v>
      </c>
      <c r="I155" s="225">
        <v>1800</v>
      </c>
      <c r="J155" s="225">
        <v>1800</v>
      </c>
      <c r="K155" s="225">
        <v>1750</v>
      </c>
      <c r="L155" s="225">
        <v>1800</v>
      </c>
      <c r="M155" s="225">
        <v>1910</v>
      </c>
      <c r="N155" s="225">
        <v>1720</v>
      </c>
      <c r="O155" s="225">
        <v>1750</v>
      </c>
      <c r="P155" s="225">
        <v>1750</v>
      </c>
      <c r="Q155" s="225">
        <v>1859.7207704451077</v>
      </c>
      <c r="R155" s="238">
        <v>1448.6157249145388</v>
      </c>
      <c r="S155" s="225">
        <v>1700.0000000000002</v>
      </c>
      <c r="T155" s="238">
        <v>1651.5</v>
      </c>
      <c r="U155" s="222"/>
      <c r="V155" s="223"/>
      <c r="W155" s="223"/>
      <c r="X155" s="223"/>
      <c r="Y155" s="223"/>
      <c r="Z155" s="223"/>
      <c r="AA155" s="223"/>
      <c r="AB155" s="223"/>
      <c r="AC155" s="223"/>
      <c r="AD155" s="223"/>
      <c r="AE155" s="223"/>
      <c r="AF155" s="223"/>
      <c r="AG155" s="223"/>
      <c r="AH155" s="223"/>
      <c r="AI155" s="223"/>
      <c r="AJ155" s="223"/>
      <c r="AK155" s="223"/>
      <c r="AL155" s="223"/>
      <c r="AM155" s="223"/>
      <c r="AN155" s="223"/>
      <c r="AO155" s="223"/>
      <c r="AP155" s="223"/>
      <c r="AQ155" s="223"/>
      <c r="AR155" s="223"/>
      <c r="AS155" s="223"/>
      <c r="AT155" s="223"/>
      <c r="AU155" s="223"/>
      <c r="AV155" s="223"/>
      <c r="AW155" s="223"/>
      <c r="AX155" s="223"/>
      <c r="AY155" s="223"/>
      <c r="AZ155" s="223"/>
      <c r="BA155" s="223"/>
      <c r="BB155" s="223"/>
      <c r="BC155" s="223"/>
      <c r="BD155" s="223"/>
      <c r="BE155" s="223"/>
      <c r="BF155" s="223"/>
      <c r="BG155" s="223"/>
      <c r="BH155" s="223"/>
      <c r="BI155" s="223"/>
      <c r="BJ155" s="223"/>
      <c r="BK155" s="223"/>
      <c r="BL155" s="223"/>
      <c r="BM155" s="226"/>
    </row>
    <row r="156" spans="1:65">
      <c r="A156" s="29"/>
      <c r="B156" s="20" t="s">
        <v>271</v>
      </c>
      <c r="C156" s="12"/>
      <c r="D156" s="227">
        <v>1825</v>
      </c>
      <c r="E156" s="227">
        <v>1775</v>
      </c>
      <c r="F156" s="227">
        <v>1776.6666666666667</v>
      </c>
      <c r="G156" s="227">
        <v>1750</v>
      </c>
      <c r="H156" s="227">
        <v>1705</v>
      </c>
      <c r="I156" s="227">
        <v>1800</v>
      </c>
      <c r="J156" s="227">
        <v>1833.3333333333333</v>
      </c>
      <c r="K156" s="227">
        <v>1775</v>
      </c>
      <c r="L156" s="227">
        <v>1750</v>
      </c>
      <c r="M156" s="227">
        <v>1848.3333333333333</v>
      </c>
      <c r="N156" s="227">
        <v>1716.6666666666667</v>
      </c>
      <c r="O156" s="227">
        <v>1800</v>
      </c>
      <c r="P156" s="227">
        <v>1750</v>
      </c>
      <c r="Q156" s="227">
        <v>1872.3236402724115</v>
      </c>
      <c r="R156" s="227">
        <v>1458.8357434554293</v>
      </c>
      <c r="S156" s="227">
        <v>1833.3333333333333</v>
      </c>
      <c r="T156" s="227">
        <v>1629.5666666666666</v>
      </c>
      <c r="U156" s="222"/>
      <c r="V156" s="223"/>
      <c r="W156" s="223"/>
      <c r="X156" s="223"/>
      <c r="Y156" s="223"/>
      <c r="Z156" s="223"/>
      <c r="AA156" s="223"/>
      <c r="AB156" s="223"/>
      <c r="AC156" s="223"/>
      <c r="AD156" s="223"/>
      <c r="AE156" s="223"/>
      <c r="AF156" s="223"/>
      <c r="AG156" s="223"/>
      <c r="AH156" s="223"/>
      <c r="AI156" s="223"/>
      <c r="AJ156" s="223"/>
      <c r="AK156" s="223"/>
      <c r="AL156" s="223"/>
      <c r="AM156" s="223"/>
      <c r="AN156" s="223"/>
      <c r="AO156" s="223"/>
      <c r="AP156" s="223"/>
      <c r="AQ156" s="223"/>
      <c r="AR156" s="223"/>
      <c r="AS156" s="223"/>
      <c r="AT156" s="223"/>
      <c r="AU156" s="223"/>
      <c r="AV156" s="223"/>
      <c r="AW156" s="223"/>
      <c r="AX156" s="223"/>
      <c r="AY156" s="223"/>
      <c r="AZ156" s="223"/>
      <c r="BA156" s="223"/>
      <c r="BB156" s="223"/>
      <c r="BC156" s="223"/>
      <c r="BD156" s="223"/>
      <c r="BE156" s="223"/>
      <c r="BF156" s="223"/>
      <c r="BG156" s="223"/>
      <c r="BH156" s="223"/>
      <c r="BI156" s="223"/>
      <c r="BJ156" s="223"/>
      <c r="BK156" s="223"/>
      <c r="BL156" s="223"/>
      <c r="BM156" s="226"/>
    </row>
    <row r="157" spans="1:65">
      <c r="A157" s="29"/>
      <c r="B157" s="3" t="s">
        <v>272</v>
      </c>
      <c r="C157" s="28"/>
      <c r="D157" s="225">
        <v>1825</v>
      </c>
      <c r="E157" s="225">
        <v>1750</v>
      </c>
      <c r="F157" s="225">
        <v>1775</v>
      </c>
      <c r="G157" s="225">
        <v>1750</v>
      </c>
      <c r="H157" s="225">
        <v>1730</v>
      </c>
      <c r="I157" s="225">
        <v>1800</v>
      </c>
      <c r="J157" s="225">
        <v>1800</v>
      </c>
      <c r="K157" s="225">
        <v>1750</v>
      </c>
      <c r="L157" s="225">
        <v>1750</v>
      </c>
      <c r="M157" s="225">
        <v>1830</v>
      </c>
      <c r="N157" s="225">
        <v>1720</v>
      </c>
      <c r="O157" s="225">
        <v>1750</v>
      </c>
      <c r="P157" s="225">
        <v>1750</v>
      </c>
      <c r="Q157" s="225">
        <v>1858.9910363646031</v>
      </c>
      <c r="R157" s="225">
        <v>1451.2181188675258</v>
      </c>
      <c r="S157" s="225">
        <v>1800</v>
      </c>
      <c r="T157" s="225">
        <v>1636.9</v>
      </c>
      <c r="U157" s="222"/>
      <c r="V157" s="223"/>
      <c r="W157" s="223"/>
      <c r="X157" s="223"/>
      <c r="Y157" s="223"/>
      <c r="Z157" s="223"/>
      <c r="AA157" s="223"/>
      <c r="AB157" s="223"/>
      <c r="AC157" s="223"/>
      <c r="AD157" s="223"/>
      <c r="AE157" s="223"/>
      <c r="AF157" s="223"/>
      <c r="AG157" s="223"/>
      <c r="AH157" s="223"/>
      <c r="AI157" s="223"/>
      <c r="AJ157" s="223"/>
      <c r="AK157" s="223"/>
      <c r="AL157" s="223"/>
      <c r="AM157" s="223"/>
      <c r="AN157" s="223"/>
      <c r="AO157" s="223"/>
      <c r="AP157" s="223"/>
      <c r="AQ157" s="223"/>
      <c r="AR157" s="223"/>
      <c r="AS157" s="223"/>
      <c r="AT157" s="223"/>
      <c r="AU157" s="223"/>
      <c r="AV157" s="223"/>
      <c r="AW157" s="223"/>
      <c r="AX157" s="223"/>
      <c r="AY157" s="223"/>
      <c r="AZ157" s="223"/>
      <c r="BA157" s="223"/>
      <c r="BB157" s="223"/>
      <c r="BC157" s="223"/>
      <c r="BD157" s="223"/>
      <c r="BE157" s="223"/>
      <c r="BF157" s="223"/>
      <c r="BG157" s="223"/>
      <c r="BH157" s="223"/>
      <c r="BI157" s="223"/>
      <c r="BJ157" s="223"/>
      <c r="BK157" s="223"/>
      <c r="BL157" s="223"/>
      <c r="BM157" s="226"/>
    </row>
    <row r="158" spans="1:65">
      <c r="A158" s="29"/>
      <c r="B158" s="3" t="s">
        <v>273</v>
      </c>
      <c r="C158" s="28"/>
      <c r="D158" s="225">
        <v>82.158383625774917</v>
      </c>
      <c r="E158" s="225">
        <v>61.237243569579455</v>
      </c>
      <c r="F158" s="225">
        <v>8.1649658092773727</v>
      </c>
      <c r="G158" s="225">
        <v>0</v>
      </c>
      <c r="H158" s="225">
        <v>79.183331579316558</v>
      </c>
      <c r="I158" s="225">
        <v>63.245553203367521</v>
      </c>
      <c r="J158" s="225">
        <v>51.639777949432222</v>
      </c>
      <c r="K158" s="225">
        <v>61.237243569579455</v>
      </c>
      <c r="L158" s="225">
        <v>54.772255750516486</v>
      </c>
      <c r="M158" s="225">
        <v>34.880749227427252</v>
      </c>
      <c r="N158" s="225">
        <v>10.327955589886283</v>
      </c>
      <c r="O158" s="225">
        <v>77.459666924148337</v>
      </c>
      <c r="P158" s="225">
        <v>0</v>
      </c>
      <c r="Q158" s="225">
        <v>25.815912086122239</v>
      </c>
      <c r="R158" s="225">
        <v>84.269895204646261</v>
      </c>
      <c r="S158" s="225">
        <v>186.18986725025246</v>
      </c>
      <c r="T158" s="225">
        <v>17.930272353387974</v>
      </c>
      <c r="U158" s="222"/>
      <c r="V158" s="223"/>
      <c r="W158" s="223"/>
      <c r="X158" s="223"/>
      <c r="Y158" s="223"/>
      <c r="Z158" s="223"/>
      <c r="AA158" s="223"/>
      <c r="AB158" s="223"/>
      <c r="AC158" s="223"/>
      <c r="AD158" s="223"/>
      <c r="AE158" s="223"/>
      <c r="AF158" s="223"/>
      <c r="AG158" s="223"/>
      <c r="AH158" s="223"/>
      <c r="AI158" s="223"/>
      <c r="AJ158" s="223"/>
      <c r="AK158" s="223"/>
      <c r="AL158" s="223"/>
      <c r="AM158" s="223"/>
      <c r="AN158" s="223"/>
      <c r="AO158" s="223"/>
      <c r="AP158" s="223"/>
      <c r="AQ158" s="223"/>
      <c r="AR158" s="223"/>
      <c r="AS158" s="223"/>
      <c r="AT158" s="223"/>
      <c r="AU158" s="223"/>
      <c r="AV158" s="223"/>
      <c r="AW158" s="223"/>
      <c r="AX158" s="223"/>
      <c r="AY158" s="223"/>
      <c r="AZ158" s="223"/>
      <c r="BA158" s="223"/>
      <c r="BB158" s="223"/>
      <c r="BC158" s="223"/>
      <c r="BD158" s="223"/>
      <c r="BE158" s="223"/>
      <c r="BF158" s="223"/>
      <c r="BG158" s="223"/>
      <c r="BH158" s="223"/>
      <c r="BI158" s="223"/>
      <c r="BJ158" s="223"/>
      <c r="BK158" s="223"/>
      <c r="BL158" s="223"/>
      <c r="BM158" s="226"/>
    </row>
    <row r="159" spans="1:65">
      <c r="A159" s="29"/>
      <c r="B159" s="3" t="s">
        <v>86</v>
      </c>
      <c r="C159" s="28"/>
      <c r="D159" s="13">
        <v>4.5018292397684886E-2</v>
      </c>
      <c r="E159" s="13">
        <v>3.4499855532157439E-2</v>
      </c>
      <c r="F159" s="13">
        <v>4.5956655586927046E-3</v>
      </c>
      <c r="G159" s="13">
        <v>0</v>
      </c>
      <c r="H159" s="13">
        <v>4.6441836703411468E-2</v>
      </c>
      <c r="I159" s="13">
        <v>3.5136418446315293E-2</v>
      </c>
      <c r="J159" s="13">
        <v>2.8167151608781214E-2</v>
      </c>
      <c r="K159" s="13">
        <v>3.4499855532157439E-2</v>
      </c>
      <c r="L159" s="13">
        <v>3.129843185743799E-2</v>
      </c>
      <c r="M159" s="13">
        <v>1.8871460357489947E-2</v>
      </c>
      <c r="N159" s="13">
        <v>6.0162848096424948E-3</v>
      </c>
      <c r="O159" s="13">
        <v>4.3033148291193521E-2</v>
      </c>
      <c r="P159" s="13">
        <v>0</v>
      </c>
      <c r="Q159" s="13">
        <v>1.3788167564004151E-2</v>
      </c>
      <c r="R159" s="13">
        <v>5.7765170330309291E-2</v>
      </c>
      <c r="S159" s="13">
        <v>0.10155810940922862</v>
      </c>
      <c r="T159" s="13">
        <v>1.1003092245415739E-2</v>
      </c>
      <c r="U159" s="147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3"/>
    </row>
    <row r="160" spans="1:65">
      <c r="A160" s="29"/>
      <c r="B160" s="3" t="s">
        <v>274</v>
      </c>
      <c r="C160" s="28"/>
      <c r="D160" s="13">
        <v>2.2041296926387455E-2</v>
      </c>
      <c r="E160" s="13">
        <v>-5.9598344962533689E-3</v>
      </c>
      <c r="F160" s="13">
        <v>-5.0264634488319526E-3</v>
      </c>
      <c r="G160" s="13">
        <v>-1.9960400207573725E-2</v>
      </c>
      <c r="H160" s="13">
        <v>-4.5161418487950411E-2</v>
      </c>
      <c r="I160" s="13">
        <v>8.0407312150669874E-3</v>
      </c>
      <c r="J160" s="13">
        <v>2.6708152163494203E-2</v>
      </c>
      <c r="K160" s="13">
        <v>-5.9598344962533689E-3</v>
      </c>
      <c r="L160" s="13">
        <v>-1.9960400207573725E-2</v>
      </c>
      <c r="M160" s="13">
        <v>3.5108491590286395E-2</v>
      </c>
      <c r="N160" s="13">
        <v>-3.862782115600083E-2</v>
      </c>
      <c r="O160" s="13">
        <v>8.0407312150669874E-3</v>
      </c>
      <c r="P160" s="13">
        <v>-1.9960400207573725E-2</v>
      </c>
      <c r="Q160" s="13">
        <v>4.8543606339698675E-2</v>
      </c>
      <c r="R160" s="13">
        <v>-0.18301897246917387</v>
      </c>
      <c r="S160" s="13">
        <v>2.6708152163494203E-2</v>
      </c>
      <c r="T160" s="13">
        <v>-8.7405792094241153E-2</v>
      </c>
      <c r="U160" s="147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3"/>
    </row>
    <row r="161" spans="1:65">
      <c r="A161" s="29"/>
      <c r="B161" s="45" t="s">
        <v>275</v>
      </c>
      <c r="C161" s="46"/>
      <c r="D161" s="44">
        <v>0.67</v>
      </c>
      <c r="E161" s="44">
        <v>0</v>
      </c>
      <c r="F161" s="44">
        <v>0.02</v>
      </c>
      <c r="G161" s="44">
        <v>0.34</v>
      </c>
      <c r="H161" s="44">
        <v>1.01</v>
      </c>
      <c r="I161" s="44">
        <v>0.3</v>
      </c>
      <c r="J161" s="44">
        <v>0.76</v>
      </c>
      <c r="K161" s="44">
        <v>0</v>
      </c>
      <c r="L161" s="44">
        <v>0.39</v>
      </c>
      <c r="M161" s="44">
        <v>0.97</v>
      </c>
      <c r="N161" s="44">
        <v>0.85</v>
      </c>
      <c r="O161" s="44">
        <v>0.34</v>
      </c>
      <c r="P161" s="44">
        <v>0.34</v>
      </c>
      <c r="Q161" s="44">
        <v>1.3</v>
      </c>
      <c r="R161" s="44">
        <v>4.42</v>
      </c>
      <c r="S161" s="44">
        <v>0.76</v>
      </c>
      <c r="T161" s="44">
        <v>2.06</v>
      </c>
      <c r="U161" s="147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3"/>
    </row>
    <row r="162" spans="1:65">
      <c r="B162" s="3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BM162" s="53"/>
    </row>
    <row r="163" spans="1:65" ht="15">
      <c r="B163" s="8" t="s">
        <v>619</v>
      </c>
      <c r="BM163" s="27" t="s">
        <v>66</v>
      </c>
    </row>
    <row r="164" spans="1:65" ht="15">
      <c r="A164" s="24" t="s">
        <v>0</v>
      </c>
      <c r="B164" s="18" t="s">
        <v>118</v>
      </c>
      <c r="C164" s="15" t="s">
        <v>119</v>
      </c>
      <c r="D164" s="16" t="s">
        <v>244</v>
      </c>
      <c r="E164" s="17" t="s">
        <v>244</v>
      </c>
      <c r="F164" s="17" t="s">
        <v>244</v>
      </c>
      <c r="G164" s="17" t="s">
        <v>244</v>
      </c>
      <c r="H164" s="17" t="s">
        <v>244</v>
      </c>
      <c r="I164" s="17" t="s">
        <v>244</v>
      </c>
      <c r="J164" s="17" t="s">
        <v>244</v>
      </c>
      <c r="K164" s="17" t="s">
        <v>244</v>
      </c>
      <c r="L164" s="17" t="s">
        <v>244</v>
      </c>
      <c r="M164" s="17" t="s">
        <v>244</v>
      </c>
      <c r="N164" s="17" t="s">
        <v>244</v>
      </c>
      <c r="O164" s="17" t="s">
        <v>244</v>
      </c>
      <c r="P164" s="17" t="s">
        <v>244</v>
      </c>
      <c r="Q164" s="17" t="s">
        <v>244</v>
      </c>
      <c r="R164" s="17" t="s">
        <v>244</v>
      </c>
      <c r="S164" s="17" t="s">
        <v>244</v>
      </c>
      <c r="T164" s="147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7">
        <v>1</v>
      </c>
    </row>
    <row r="165" spans="1:65">
      <c r="A165" s="29"/>
      <c r="B165" s="19" t="s">
        <v>245</v>
      </c>
      <c r="C165" s="9" t="s">
        <v>245</v>
      </c>
      <c r="D165" s="145" t="s">
        <v>247</v>
      </c>
      <c r="E165" s="146" t="s">
        <v>248</v>
      </c>
      <c r="F165" s="146" t="s">
        <v>249</v>
      </c>
      <c r="G165" s="146" t="s">
        <v>250</v>
      </c>
      <c r="H165" s="146" t="s">
        <v>287</v>
      </c>
      <c r="I165" s="146" t="s">
        <v>252</v>
      </c>
      <c r="J165" s="146" t="s">
        <v>253</v>
      </c>
      <c r="K165" s="146" t="s">
        <v>254</v>
      </c>
      <c r="L165" s="146" t="s">
        <v>255</v>
      </c>
      <c r="M165" s="146" t="s">
        <v>256</v>
      </c>
      <c r="N165" s="146" t="s">
        <v>257</v>
      </c>
      <c r="O165" s="146" t="s">
        <v>258</v>
      </c>
      <c r="P165" s="146" t="s">
        <v>262</v>
      </c>
      <c r="Q165" s="146" t="s">
        <v>288</v>
      </c>
      <c r="R165" s="146" t="s">
        <v>290</v>
      </c>
      <c r="S165" s="146" t="s">
        <v>264</v>
      </c>
      <c r="T165" s="147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7" t="s">
        <v>3</v>
      </c>
    </row>
    <row r="166" spans="1:65">
      <c r="A166" s="29"/>
      <c r="B166" s="19"/>
      <c r="C166" s="9"/>
      <c r="D166" s="10" t="s">
        <v>101</v>
      </c>
      <c r="E166" s="11" t="s">
        <v>322</v>
      </c>
      <c r="F166" s="11" t="s">
        <v>101</v>
      </c>
      <c r="G166" s="11" t="s">
        <v>322</v>
      </c>
      <c r="H166" s="11" t="s">
        <v>101</v>
      </c>
      <c r="I166" s="11" t="s">
        <v>101</v>
      </c>
      <c r="J166" s="11" t="s">
        <v>322</v>
      </c>
      <c r="K166" s="11" t="s">
        <v>101</v>
      </c>
      <c r="L166" s="11" t="s">
        <v>101</v>
      </c>
      <c r="M166" s="11" t="s">
        <v>101</v>
      </c>
      <c r="N166" s="11" t="s">
        <v>322</v>
      </c>
      <c r="O166" s="11" t="s">
        <v>322</v>
      </c>
      <c r="P166" s="11" t="s">
        <v>101</v>
      </c>
      <c r="Q166" s="11" t="s">
        <v>101</v>
      </c>
      <c r="R166" s="11" t="s">
        <v>101</v>
      </c>
      <c r="S166" s="11" t="s">
        <v>101</v>
      </c>
      <c r="T166" s="147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7">
        <v>0</v>
      </c>
    </row>
    <row r="167" spans="1:65">
      <c r="A167" s="29"/>
      <c r="B167" s="19"/>
      <c r="C167" s="9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147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7">
        <v>0</v>
      </c>
    </row>
    <row r="168" spans="1:65">
      <c r="A168" s="29"/>
      <c r="B168" s="18">
        <v>1</v>
      </c>
      <c r="C168" s="14">
        <v>1</v>
      </c>
      <c r="D168" s="221">
        <v>130</v>
      </c>
      <c r="E168" s="221">
        <v>150</v>
      </c>
      <c r="F168" s="221">
        <v>130</v>
      </c>
      <c r="G168" s="221">
        <v>140.00000000000003</v>
      </c>
      <c r="H168" s="221">
        <v>128</v>
      </c>
      <c r="I168" s="237">
        <v>200</v>
      </c>
      <c r="J168" s="221">
        <v>130</v>
      </c>
      <c r="K168" s="237">
        <v>300</v>
      </c>
      <c r="L168" s="221">
        <v>140.00000000000003</v>
      </c>
      <c r="M168" s="221">
        <v>150</v>
      </c>
      <c r="N168" s="237">
        <v>400</v>
      </c>
      <c r="O168" s="221">
        <v>130</v>
      </c>
      <c r="P168" s="221">
        <v>97.652734999999993</v>
      </c>
      <c r="Q168" s="221">
        <v>145.56172074138811</v>
      </c>
      <c r="R168" s="237">
        <v>240</v>
      </c>
      <c r="S168" s="221">
        <v>120</v>
      </c>
      <c r="T168" s="222"/>
      <c r="U168" s="223"/>
      <c r="V168" s="223"/>
      <c r="W168" s="223"/>
      <c r="X168" s="223"/>
      <c r="Y168" s="223"/>
      <c r="Z168" s="223"/>
      <c r="AA168" s="223"/>
      <c r="AB168" s="223"/>
      <c r="AC168" s="223"/>
      <c r="AD168" s="223"/>
      <c r="AE168" s="223"/>
      <c r="AF168" s="223"/>
      <c r="AG168" s="223"/>
      <c r="AH168" s="223"/>
      <c r="AI168" s="223"/>
      <c r="AJ168" s="223"/>
      <c r="AK168" s="223"/>
      <c r="AL168" s="223"/>
      <c r="AM168" s="223"/>
      <c r="AN168" s="223"/>
      <c r="AO168" s="223"/>
      <c r="AP168" s="223"/>
      <c r="AQ168" s="223"/>
      <c r="AR168" s="223"/>
      <c r="AS168" s="223"/>
      <c r="AT168" s="223"/>
      <c r="AU168" s="223"/>
      <c r="AV168" s="223"/>
      <c r="AW168" s="223"/>
      <c r="AX168" s="223"/>
      <c r="AY168" s="223"/>
      <c r="AZ168" s="223"/>
      <c r="BA168" s="223"/>
      <c r="BB168" s="223"/>
      <c r="BC168" s="223"/>
      <c r="BD168" s="223"/>
      <c r="BE168" s="223"/>
      <c r="BF168" s="223"/>
      <c r="BG168" s="223"/>
      <c r="BH168" s="223"/>
      <c r="BI168" s="223"/>
      <c r="BJ168" s="223"/>
      <c r="BK168" s="223"/>
      <c r="BL168" s="223"/>
      <c r="BM168" s="224">
        <v>1</v>
      </c>
    </row>
    <row r="169" spans="1:65">
      <c r="A169" s="29"/>
      <c r="B169" s="19">
        <v>1</v>
      </c>
      <c r="C169" s="9">
        <v>2</v>
      </c>
      <c r="D169" s="225">
        <v>130</v>
      </c>
      <c r="E169" s="225">
        <v>150</v>
      </c>
      <c r="F169" s="225">
        <v>140.00000000000003</v>
      </c>
      <c r="G169" s="225">
        <v>140.00000000000003</v>
      </c>
      <c r="H169" s="225">
        <v>120</v>
      </c>
      <c r="I169" s="238">
        <v>100</v>
      </c>
      <c r="J169" s="225">
        <v>130</v>
      </c>
      <c r="K169" s="238">
        <v>100</v>
      </c>
      <c r="L169" s="225">
        <v>140.00000000000003</v>
      </c>
      <c r="M169" s="225">
        <v>150</v>
      </c>
      <c r="N169" s="238">
        <v>300</v>
      </c>
      <c r="O169" s="225">
        <v>120</v>
      </c>
      <c r="P169" s="225">
        <v>119.048194</v>
      </c>
      <c r="Q169" s="225">
        <v>140.53467336683417</v>
      </c>
      <c r="R169" s="238">
        <v>160</v>
      </c>
      <c r="S169" s="225">
        <v>130</v>
      </c>
      <c r="T169" s="222"/>
      <c r="U169" s="223"/>
      <c r="V169" s="223"/>
      <c r="W169" s="223"/>
      <c r="X169" s="223"/>
      <c r="Y169" s="223"/>
      <c r="Z169" s="223"/>
      <c r="AA169" s="223"/>
      <c r="AB169" s="223"/>
      <c r="AC169" s="223"/>
      <c r="AD169" s="223"/>
      <c r="AE169" s="223"/>
      <c r="AF169" s="223"/>
      <c r="AG169" s="223"/>
      <c r="AH169" s="223"/>
      <c r="AI169" s="223"/>
      <c r="AJ169" s="223"/>
      <c r="AK169" s="223"/>
      <c r="AL169" s="223"/>
      <c r="AM169" s="223"/>
      <c r="AN169" s="223"/>
      <c r="AO169" s="223"/>
      <c r="AP169" s="223"/>
      <c r="AQ169" s="223"/>
      <c r="AR169" s="223"/>
      <c r="AS169" s="223"/>
      <c r="AT169" s="223"/>
      <c r="AU169" s="223"/>
      <c r="AV169" s="223"/>
      <c r="AW169" s="223"/>
      <c r="AX169" s="223"/>
      <c r="AY169" s="223"/>
      <c r="AZ169" s="223"/>
      <c r="BA169" s="223"/>
      <c r="BB169" s="223"/>
      <c r="BC169" s="223"/>
      <c r="BD169" s="223"/>
      <c r="BE169" s="223"/>
      <c r="BF169" s="223"/>
      <c r="BG169" s="223"/>
      <c r="BH169" s="223"/>
      <c r="BI169" s="223"/>
      <c r="BJ169" s="223"/>
      <c r="BK169" s="223"/>
      <c r="BL169" s="223"/>
      <c r="BM169" s="224" t="e">
        <v>#N/A</v>
      </c>
    </row>
    <row r="170" spans="1:65">
      <c r="A170" s="29"/>
      <c r="B170" s="19">
        <v>1</v>
      </c>
      <c r="C170" s="9">
        <v>3</v>
      </c>
      <c r="D170" s="225">
        <v>130</v>
      </c>
      <c r="E170" s="225">
        <v>140.00000000000003</v>
      </c>
      <c r="F170" s="225">
        <v>140.00000000000003</v>
      </c>
      <c r="G170" s="225">
        <v>150</v>
      </c>
      <c r="H170" s="225">
        <v>80</v>
      </c>
      <c r="I170" s="238">
        <v>100</v>
      </c>
      <c r="J170" s="225">
        <v>160</v>
      </c>
      <c r="K170" s="238">
        <v>100</v>
      </c>
      <c r="L170" s="225">
        <v>160</v>
      </c>
      <c r="M170" s="225">
        <v>160</v>
      </c>
      <c r="N170" s="238">
        <v>300</v>
      </c>
      <c r="O170" s="225">
        <v>150</v>
      </c>
      <c r="P170" s="225">
        <v>107.42403299999999</v>
      </c>
      <c r="Q170" s="225">
        <v>121.03781174577632</v>
      </c>
      <c r="R170" s="238">
        <v>240</v>
      </c>
      <c r="S170" s="225">
        <v>120</v>
      </c>
      <c r="T170" s="222"/>
      <c r="U170" s="223"/>
      <c r="V170" s="223"/>
      <c r="W170" s="223"/>
      <c r="X170" s="223"/>
      <c r="Y170" s="223"/>
      <c r="Z170" s="223"/>
      <c r="AA170" s="223"/>
      <c r="AB170" s="223"/>
      <c r="AC170" s="223"/>
      <c r="AD170" s="223"/>
      <c r="AE170" s="223"/>
      <c r="AF170" s="223"/>
      <c r="AG170" s="223"/>
      <c r="AH170" s="223"/>
      <c r="AI170" s="223"/>
      <c r="AJ170" s="223"/>
      <c r="AK170" s="223"/>
      <c r="AL170" s="223"/>
      <c r="AM170" s="223"/>
      <c r="AN170" s="223"/>
      <c r="AO170" s="223"/>
      <c r="AP170" s="223"/>
      <c r="AQ170" s="223"/>
      <c r="AR170" s="223"/>
      <c r="AS170" s="223"/>
      <c r="AT170" s="223"/>
      <c r="AU170" s="223"/>
      <c r="AV170" s="223"/>
      <c r="AW170" s="223"/>
      <c r="AX170" s="223"/>
      <c r="AY170" s="223"/>
      <c r="AZ170" s="223"/>
      <c r="BA170" s="223"/>
      <c r="BB170" s="223"/>
      <c r="BC170" s="223"/>
      <c r="BD170" s="223"/>
      <c r="BE170" s="223"/>
      <c r="BF170" s="223"/>
      <c r="BG170" s="223"/>
      <c r="BH170" s="223"/>
      <c r="BI170" s="223"/>
      <c r="BJ170" s="223"/>
      <c r="BK170" s="223"/>
      <c r="BL170" s="223"/>
      <c r="BM170" s="224">
        <v>16</v>
      </c>
    </row>
    <row r="171" spans="1:65">
      <c r="A171" s="29"/>
      <c r="B171" s="19">
        <v>1</v>
      </c>
      <c r="C171" s="9">
        <v>4</v>
      </c>
      <c r="D171" s="225">
        <v>130</v>
      </c>
      <c r="E171" s="225">
        <v>150</v>
      </c>
      <c r="F171" s="225">
        <v>140.00000000000003</v>
      </c>
      <c r="G171" s="225">
        <v>150</v>
      </c>
      <c r="H171" s="225">
        <v>112</v>
      </c>
      <c r="I171" s="238">
        <v>200</v>
      </c>
      <c r="J171" s="225">
        <v>130</v>
      </c>
      <c r="K171" s="238">
        <v>100</v>
      </c>
      <c r="L171" s="225">
        <v>150</v>
      </c>
      <c r="M171" s="225">
        <v>160</v>
      </c>
      <c r="N171" s="238">
        <v>300</v>
      </c>
      <c r="O171" s="225">
        <v>140.00000000000003</v>
      </c>
      <c r="P171" s="239">
        <v>207.01971799999998</v>
      </c>
      <c r="Q171" s="225">
        <v>131.11111111111109</v>
      </c>
      <c r="R171" s="238">
        <v>240</v>
      </c>
      <c r="S171" s="225">
        <v>109.99999999999999</v>
      </c>
      <c r="T171" s="222"/>
      <c r="U171" s="223"/>
      <c r="V171" s="223"/>
      <c r="W171" s="223"/>
      <c r="X171" s="223"/>
      <c r="Y171" s="223"/>
      <c r="Z171" s="223"/>
      <c r="AA171" s="223"/>
      <c r="AB171" s="223"/>
      <c r="AC171" s="223"/>
      <c r="AD171" s="223"/>
      <c r="AE171" s="223"/>
      <c r="AF171" s="223"/>
      <c r="AG171" s="223"/>
      <c r="AH171" s="223"/>
      <c r="AI171" s="223"/>
      <c r="AJ171" s="223"/>
      <c r="AK171" s="223"/>
      <c r="AL171" s="223"/>
      <c r="AM171" s="223"/>
      <c r="AN171" s="223"/>
      <c r="AO171" s="223"/>
      <c r="AP171" s="223"/>
      <c r="AQ171" s="223"/>
      <c r="AR171" s="223"/>
      <c r="AS171" s="223"/>
      <c r="AT171" s="223"/>
      <c r="AU171" s="223"/>
      <c r="AV171" s="223"/>
      <c r="AW171" s="223"/>
      <c r="AX171" s="223"/>
      <c r="AY171" s="223"/>
      <c r="AZ171" s="223"/>
      <c r="BA171" s="223"/>
      <c r="BB171" s="223"/>
      <c r="BC171" s="223"/>
      <c r="BD171" s="223"/>
      <c r="BE171" s="223"/>
      <c r="BF171" s="223"/>
      <c r="BG171" s="223"/>
      <c r="BH171" s="223"/>
      <c r="BI171" s="223"/>
      <c r="BJ171" s="223"/>
      <c r="BK171" s="223"/>
      <c r="BL171" s="223"/>
      <c r="BM171" s="224">
        <v>136.08355860399649</v>
      </c>
    </row>
    <row r="172" spans="1:65">
      <c r="A172" s="29"/>
      <c r="B172" s="19">
        <v>1</v>
      </c>
      <c r="C172" s="9">
        <v>5</v>
      </c>
      <c r="D172" s="225">
        <v>130</v>
      </c>
      <c r="E172" s="225">
        <v>160</v>
      </c>
      <c r="F172" s="225">
        <v>130</v>
      </c>
      <c r="G172" s="225">
        <v>140.00000000000003</v>
      </c>
      <c r="H172" s="225">
        <v>144</v>
      </c>
      <c r="I172" s="238">
        <v>200</v>
      </c>
      <c r="J172" s="225">
        <v>140.00000000000003</v>
      </c>
      <c r="K172" s="238">
        <v>200</v>
      </c>
      <c r="L172" s="225">
        <v>150</v>
      </c>
      <c r="M172" s="225">
        <v>160</v>
      </c>
      <c r="N172" s="238">
        <v>300</v>
      </c>
      <c r="O172" s="225">
        <v>130</v>
      </c>
      <c r="P172" s="239">
        <v>220.74295599999999</v>
      </c>
      <c r="Q172" s="225">
        <v>131.33427248943451</v>
      </c>
      <c r="R172" s="238">
        <v>160</v>
      </c>
      <c r="S172" s="225">
        <v>100</v>
      </c>
      <c r="T172" s="222"/>
      <c r="U172" s="223"/>
      <c r="V172" s="223"/>
      <c r="W172" s="223"/>
      <c r="X172" s="223"/>
      <c r="Y172" s="223"/>
      <c r="Z172" s="223"/>
      <c r="AA172" s="223"/>
      <c r="AB172" s="223"/>
      <c r="AC172" s="223"/>
      <c r="AD172" s="223"/>
      <c r="AE172" s="223"/>
      <c r="AF172" s="223"/>
      <c r="AG172" s="223"/>
      <c r="AH172" s="223"/>
      <c r="AI172" s="223"/>
      <c r="AJ172" s="223"/>
      <c r="AK172" s="223"/>
      <c r="AL172" s="223"/>
      <c r="AM172" s="223"/>
      <c r="AN172" s="223"/>
      <c r="AO172" s="223"/>
      <c r="AP172" s="223"/>
      <c r="AQ172" s="223"/>
      <c r="AR172" s="223"/>
      <c r="AS172" s="223"/>
      <c r="AT172" s="223"/>
      <c r="AU172" s="223"/>
      <c r="AV172" s="223"/>
      <c r="AW172" s="223"/>
      <c r="AX172" s="223"/>
      <c r="AY172" s="223"/>
      <c r="AZ172" s="223"/>
      <c r="BA172" s="223"/>
      <c r="BB172" s="223"/>
      <c r="BC172" s="223"/>
      <c r="BD172" s="223"/>
      <c r="BE172" s="223"/>
      <c r="BF172" s="223"/>
      <c r="BG172" s="223"/>
      <c r="BH172" s="223"/>
      <c r="BI172" s="223"/>
      <c r="BJ172" s="223"/>
      <c r="BK172" s="223"/>
      <c r="BL172" s="223"/>
      <c r="BM172" s="224">
        <v>136</v>
      </c>
    </row>
    <row r="173" spans="1:65">
      <c r="A173" s="29"/>
      <c r="B173" s="19">
        <v>1</v>
      </c>
      <c r="C173" s="9">
        <v>6</v>
      </c>
      <c r="D173" s="225">
        <v>140.00000000000003</v>
      </c>
      <c r="E173" s="225">
        <v>160</v>
      </c>
      <c r="F173" s="239">
        <v>210</v>
      </c>
      <c r="G173" s="225">
        <v>130</v>
      </c>
      <c r="H173" s="225">
        <v>95.999999999999986</v>
      </c>
      <c r="I173" s="238">
        <v>100</v>
      </c>
      <c r="J173" s="225">
        <v>140.00000000000003</v>
      </c>
      <c r="K173" s="238">
        <v>100</v>
      </c>
      <c r="L173" s="225">
        <v>150</v>
      </c>
      <c r="M173" s="225">
        <v>150</v>
      </c>
      <c r="N173" s="238">
        <v>300</v>
      </c>
      <c r="O173" s="225">
        <v>150</v>
      </c>
      <c r="P173" s="225">
        <v>197.15795500000002</v>
      </c>
      <c r="Q173" s="225">
        <v>131.49004624974864</v>
      </c>
      <c r="R173" s="238">
        <v>160</v>
      </c>
      <c r="S173" s="225">
        <v>120</v>
      </c>
      <c r="T173" s="222"/>
      <c r="U173" s="223"/>
      <c r="V173" s="223"/>
      <c r="W173" s="223"/>
      <c r="X173" s="223"/>
      <c r="Y173" s="223"/>
      <c r="Z173" s="223"/>
      <c r="AA173" s="223"/>
      <c r="AB173" s="223"/>
      <c r="AC173" s="223"/>
      <c r="AD173" s="223"/>
      <c r="AE173" s="223"/>
      <c r="AF173" s="223"/>
      <c r="AG173" s="223"/>
      <c r="AH173" s="223"/>
      <c r="AI173" s="223"/>
      <c r="AJ173" s="223"/>
      <c r="AK173" s="223"/>
      <c r="AL173" s="223"/>
      <c r="AM173" s="223"/>
      <c r="AN173" s="223"/>
      <c r="AO173" s="223"/>
      <c r="AP173" s="223"/>
      <c r="AQ173" s="223"/>
      <c r="AR173" s="223"/>
      <c r="AS173" s="223"/>
      <c r="AT173" s="223"/>
      <c r="AU173" s="223"/>
      <c r="AV173" s="223"/>
      <c r="AW173" s="223"/>
      <c r="AX173" s="223"/>
      <c r="AY173" s="223"/>
      <c r="AZ173" s="223"/>
      <c r="BA173" s="223"/>
      <c r="BB173" s="223"/>
      <c r="BC173" s="223"/>
      <c r="BD173" s="223"/>
      <c r="BE173" s="223"/>
      <c r="BF173" s="223"/>
      <c r="BG173" s="223"/>
      <c r="BH173" s="223"/>
      <c r="BI173" s="223"/>
      <c r="BJ173" s="223"/>
      <c r="BK173" s="223"/>
      <c r="BL173" s="223"/>
      <c r="BM173" s="226"/>
    </row>
    <row r="174" spans="1:65">
      <c r="A174" s="29"/>
      <c r="B174" s="20" t="s">
        <v>271</v>
      </c>
      <c r="C174" s="12"/>
      <c r="D174" s="227">
        <v>131.66666666666666</v>
      </c>
      <c r="E174" s="227">
        <v>151.66666666666666</v>
      </c>
      <c r="F174" s="227">
        <v>148.33333333333334</v>
      </c>
      <c r="G174" s="227">
        <v>141.66666666666666</v>
      </c>
      <c r="H174" s="227">
        <v>113.33333333333333</v>
      </c>
      <c r="I174" s="227">
        <v>150</v>
      </c>
      <c r="J174" s="227">
        <v>138.33333333333334</v>
      </c>
      <c r="K174" s="227">
        <v>150</v>
      </c>
      <c r="L174" s="227">
        <v>148.33333333333334</v>
      </c>
      <c r="M174" s="227">
        <v>155</v>
      </c>
      <c r="N174" s="227">
        <v>316.66666666666669</v>
      </c>
      <c r="O174" s="227">
        <v>136.66666666666666</v>
      </c>
      <c r="P174" s="227">
        <v>158.17426516666666</v>
      </c>
      <c r="Q174" s="227">
        <v>133.51160595071545</v>
      </c>
      <c r="R174" s="227">
        <v>200</v>
      </c>
      <c r="S174" s="227">
        <v>116.66666666666667</v>
      </c>
      <c r="T174" s="222"/>
      <c r="U174" s="223"/>
      <c r="V174" s="223"/>
      <c r="W174" s="223"/>
      <c r="X174" s="223"/>
      <c r="Y174" s="223"/>
      <c r="Z174" s="223"/>
      <c r="AA174" s="223"/>
      <c r="AB174" s="223"/>
      <c r="AC174" s="223"/>
      <c r="AD174" s="223"/>
      <c r="AE174" s="223"/>
      <c r="AF174" s="223"/>
      <c r="AG174" s="223"/>
      <c r="AH174" s="223"/>
      <c r="AI174" s="223"/>
      <c r="AJ174" s="223"/>
      <c r="AK174" s="223"/>
      <c r="AL174" s="223"/>
      <c r="AM174" s="223"/>
      <c r="AN174" s="223"/>
      <c r="AO174" s="223"/>
      <c r="AP174" s="223"/>
      <c r="AQ174" s="223"/>
      <c r="AR174" s="223"/>
      <c r="AS174" s="223"/>
      <c r="AT174" s="223"/>
      <c r="AU174" s="223"/>
      <c r="AV174" s="223"/>
      <c r="AW174" s="223"/>
      <c r="AX174" s="223"/>
      <c r="AY174" s="223"/>
      <c r="AZ174" s="223"/>
      <c r="BA174" s="223"/>
      <c r="BB174" s="223"/>
      <c r="BC174" s="223"/>
      <c r="BD174" s="223"/>
      <c r="BE174" s="223"/>
      <c r="BF174" s="223"/>
      <c r="BG174" s="223"/>
      <c r="BH174" s="223"/>
      <c r="BI174" s="223"/>
      <c r="BJ174" s="223"/>
      <c r="BK174" s="223"/>
      <c r="BL174" s="223"/>
      <c r="BM174" s="226"/>
    </row>
    <row r="175" spans="1:65">
      <c r="A175" s="29"/>
      <c r="B175" s="3" t="s">
        <v>272</v>
      </c>
      <c r="C175" s="28"/>
      <c r="D175" s="225">
        <v>130</v>
      </c>
      <c r="E175" s="225">
        <v>150</v>
      </c>
      <c r="F175" s="225">
        <v>140.00000000000003</v>
      </c>
      <c r="G175" s="225">
        <v>140.00000000000003</v>
      </c>
      <c r="H175" s="225">
        <v>116</v>
      </c>
      <c r="I175" s="225">
        <v>150</v>
      </c>
      <c r="J175" s="225">
        <v>135</v>
      </c>
      <c r="K175" s="225">
        <v>100</v>
      </c>
      <c r="L175" s="225">
        <v>150</v>
      </c>
      <c r="M175" s="225">
        <v>155</v>
      </c>
      <c r="N175" s="225">
        <v>300</v>
      </c>
      <c r="O175" s="225">
        <v>135</v>
      </c>
      <c r="P175" s="225">
        <v>158.10307449999999</v>
      </c>
      <c r="Q175" s="225">
        <v>131.41215936959156</v>
      </c>
      <c r="R175" s="225">
        <v>200</v>
      </c>
      <c r="S175" s="225">
        <v>120</v>
      </c>
      <c r="T175" s="222"/>
      <c r="U175" s="223"/>
      <c r="V175" s="223"/>
      <c r="W175" s="223"/>
      <c r="X175" s="223"/>
      <c r="Y175" s="223"/>
      <c r="Z175" s="223"/>
      <c r="AA175" s="223"/>
      <c r="AB175" s="223"/>
      <c r="AC175" s="223"/>
      <c r="AD175" s="223"/>
      <c r="AE175" s="223"/>
      <c r="AF175" s="223"/>
      <c r="AG175" s="223"/>
      <c r="AH175" s="223"/>
      <c r="AI175" s="223"/>
      <c r="AJ175" s="223"/>
      <c r="AK175" s="223"/>
      <c r="AL175" s="223"/>
      <c r="AM175" s="223"/>
      <c r="AN175" s="223"/>
      <c r="AO175" s="223"/>
      <c r="AP175" s="223"/>
      <c r="AQ175" s="223"/>
      <c r="AR175" s="223"/>
      <c r="AS175" s="223"/>
      <c r="AT175" s="223"/>
      <c r="AU175" s="223"/>
      <c r="AV175" s="223"/>
      <c r="AW175" s="223"/>
      <c r="AX175" s="223"/>
      <c r="AY175" s="223"/>
      <c r="AZ175" s="223"/>
      <c r="BA175" s="223"/>
      <c r="BB175" s="223"/>
      <c r="BC175" s="223"/>
      <c r="BD175" s="223"/>
      <c r="BE175" s="223"/>
      <c r="BF175" s="223"/>
      <c r="BG175" s="223"/>
      <c r="BH175" s="223"/>
      <c r="BI175" s="223"/>
      <c r="BJ175" s="223"/>
      <c r="BK175" s="223"/>
      <c r="BL175" s="223"/>
      <c r="BM175" s="226"/>
    </row>
    <row r="176" spans="1:65">
      <c r="A176" s="29"/>
      <c r="B176" s="3" t="s">
        <v>273</v>
      </c>
      <c r="C176" s="28"/>
      <c r="D176" s="225">
        <v>4.0824829046386419</v>
      </c>
      <c r="E176" s="225">
        <v>7.5277265270908016</v>
      </c>
      <c r="F176" s="225">
        <v>30.605010483034874</v>
      </c>
      <c r="G176" s="225">
        <v>7.527726527090806</v>
      </c>
      <c r="H176" s="225">
        <v>22.861904265976307</v>
      </c>
      <c r="I176" s="225">
        <v>54.772255750516614</v>
      </c>
      <c r="J176" s="225">
        <v>11.690451944500122</v>
      </c>
      <c r="K176" s="225">
        <v>83.66600265340756</v>
      </c>
      <c r="L176" s="225">
        <v>7.527726527090798</v>
      </c>
      <c r="M176" s="225">
        <v>5.4772255750516612</v>
      </c>
      <c r="N176" s="225">
        <v>40.824829046386398</v>
      </c>
      <c r="O176" s="225">
        <v>12.110601416389969</v>
      </c>
      <c r="P176" s="225">
        <v>55.838586177904915</v>
      </c>
      <c r="Q176" s="225">
        <v>8.5406574028942686</v>
      </c>
      <c r="R176" s="225">
        <v>43.81780460041329</v>
      </c>
      <c r="S176" s="225">
        <v>10.327955589886447</v>
      </c>
      <c r="T176" s="222"/>
      <c r="U176" s="223"/>
      <c r="V176" s="223"/>
      <c r="W176" s="223"/>
      <c r="X176" s="223"/>
      <c r="Y176" s="223"/>
      <c r="Z176" s="223"/>
      <c r="AA176" s="223"/>
      <c r="AB176" s="223"/>
      <c r="AC176" s="223"/>
      <c r="AD176" s="223"/>
      <c r="AE176" s="223"/>
      <c r="AF176" s="223"/>
      <c r="AG176" s="223"/>
      <c r="AH176" s="223"/>
      <c r="AI176" s="223"/>
      <c r="AJ176" s="223"/>
      <c r="AK176" s="223"/>
      <c r="AL176" s="223"/>
      <c r="AM176" s="223"/>
      <c r="AN176" s="223"/>
      <c r="AO176" s="223"/>
      <c r="AP176" s="223"/>
      <c r="AQ176" s="223"/>
      <c r="AR176" s="223"/>
      <c r="AS176" s="223"/>
      <c r="AT176" s="223"/>
      <c r="AU176" s="223"/>
      <c r="AV176" s="223"/>
      <c r="AW176" s="223"/>
      <c r="AX176" s="223"/>
      <c r="AY176" s="223"/>
      <c r="AZ176" s="223"/>
      <c r="BA176" s="223"/>
      <c r="BB176" s="223"/>
      <c r="BC176" s="223"/>
      <c r="BD176" s="223"/>
      <c r="BE176" s="223"/>
      <c r="BF176" s="223"/>
      <c r="BG176" s="223"/>
      <c r="BH176" s="223"/>
      <c r="BI176" s="223"/>
      <c r="BJ176" s="223"/>
      <c r="BK176" s="223"/>
      <c r="BL176" s="223"/>
      <c r="BM176" s="226"/>
    </row>
    <row r="177" spans="1:65">
      <c r="A177" s="29"/>
      <c r="B177" s="3" t="s">
        <v>86</v>
      </c>
      <c r="C177" s="28"/>
      <c r="D177" s="13">
        <v>3.1006199275736522E-2</v>
      </c>
      <c r="E177" s="13">
        <v>4.9633361717082214E-2</v>
      </c>
      <c r="F177" s="13">
        <v>0.20632591336877443</v>
      </c>
      <c r="G177" s="13">
        <v>5.3136893132405695E-2</v>
      </c>
      <c r="H177" s="13">
        <v>0.20172268469979096</v>
      </c>
      <c r="I177" s="13">
        <v>0.36514837167011077</v>
      </c>
      <c r="J177" s="13">
        <v>8.4509291165061118E-2</v>
      </c>
      <c r="K177" s="13">
        <v>0.55777335102271708</v>
      </c>
      <c r="L177" s="13">
        <v>5.074871816016268E-2</v>
      </c>
      <c r="M177" s="13">
        <v>3.5336939193881686E-2</v>
      </c>
      <c r="N177" s="13">
        <v>0.1289205127780623</v>
      </c>
      <c r="O177" s="13">
        <v>8.8614156705292463E-2</v>
      </c>
      <c r="P177" s="13">
        <v>0.35301941260209652</v>
      </c>
      <c r="Q177" s="13">
        <v>6.3969400578156269E-2</v>
      </c>
      <c r="R177" s="13">
        <v>0.21908902300206645</v>
      </c>
      <c r="S177" s="13">
        <v>8.852533362759811E-2</v>
      </c>
      <c r="T177" s="147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3"/>
    </row>
    <row r="178" spans="1:65">
      <c r="A178" s="29"/>
      <c r="B178" s="3" t="s">
        <v>274</v>
      </c>
      <c r="C178" s="28"/>
      <c r="D178" s="13">
        <v>-3.2457204842673226E-2</v>
      </c>
      <c r="E178" s="13">
        <v>0.1145113210040094</v>
      </c>
      <c r="F178" s="13">
        <v>9.001656669622915E-2</v>
      </c>
      <c r="G178" s="13">
        <v>4.1027058080667977E-2</v>
      </c>
      <c r="H178" s="13">
        <v>-0.16717835353546551</v>
      </c>
      <c r="I178" s="13">
        <v>0.10226394385011917</v>
      </c>
      <c r="J178" s="13">
        <v>1.6532303772887724E-2</v>
      </c>
      <c r="K178" s="13">
        <v>0.10226394385011917</v>
      </c>
      <c r="L178" s="13">
        <v>9.001656669622915E-2</v>
      </c>
      <c r="M178" s="13">
        <v>0.13900607531178988</v>
      </c>
      <c r="N178" s="13">
        <v>1.3270016592391407</v>
      </c>
      <c r="O178" s="13">
        <v>4.2849266189974866E-3</v>
      </c>
      <c r="P178" s="13">
        <v>0.16233192892136361</v>
      </c>
      <c r="Q178" s="13">
        <v>-1.8899804500008943E-2</v>
      </c>
      <c r="R178" s="13">
        <v>0.46968525846682563</v>
      </c>
      <c r="S178" s="13">
        <v>-0.14268359922768503</v>
      </c>
      <c r="T178" s="147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3"/>
    </row>
    <row r="179" spans="1:65">
      <c r="A179" s="29"/>
      <c r="B179" s="45" t="s">
        <v>275</v>
      </c>
      <c r="C179" s="46"/>
      <c r="D179" s="44">
        <v>0.67</v>
      </c>
      <c r="E179" s="44">
        <v>0.94</v>
      </c>
      <c r="F179" s="44">
        <v>0.67</v>
      </c>
      <c r="G179" s="44">
        <v>0.13</v>
      </c>
      <c r="H179" s="44">
        <v>2.17</v>
      </c>
      <c r="I179" s="44" t="s">
        <v>276</v>
      </c>
      <c r="J179" s="44">
        <v>0.13</v>
      </c>
      <c r="K179" s="44" t="s">
        <v>276</v>
      </c>
      <c r="L179" s="44">
        <v>0.67</v>
      </c>
      <c r="M179" s="44">
        <v>1.21</v>
      </c>
      <c r="N179" s="44" t="s">
        <v>276</v>
      </c>
      <c r="O179" s="44">
        <v>0.27</v>
      </c>
      <c r="P179" s="44">
        <v>1.47</v>
      </c>
      <c r="Q179" s="44">
        <v>0.53</v>
      </c>
      <c r="R179" s="44" t="s">
        <v>276</v>
      </c>
      <c r="S179" s="44">
        <v>1.89</v>
      </c>
      <c r="T179" s="147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3"/>
    </row>
    <row r="180" spans="1:65">
      <c r="B180" s="30" t="s">
        <v>324</v>
      </c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BM180" s="53"/>
    </row>
    <row r="181" spans="1:65">
      <c r="BM181" s="53"/>
    </row>
    <row r="182" spans="1:65" ht="19.5">
      <c r="B182" s="8" t="s">
        <v>620</v>
      </c>
      <c r="BM182" s="27" t="s">
        <v>66</v>
      </c>
    </row>
    <row r="183" spans="1:65" ht="19.5">
      <c r="A183" s="24" t="s">
        <v>316</v>
      </c>
      <c r="B183" s="18" t="s">
        <v>118</v>
      </c>
      <c r="C183" s="15" t="s">
        <v>119</v>
      </c>
      <c r="D183" s="16" t="s">
        <v>244</v>
      </c>
      <c r="E183" s="17" t="s">
        <v>244</v>
      </c>
      <c r="F183" s="17" t="s">
        <v>244</v>
      </c>
      <c r="G183" s="17" t="s">
        <v>244</v>
      </c>
      <c r="H183" s="17" t="s">
        <v>244</v>
      </c>
      <c r="I183" s="17" t="s">
        <v>244</v>
      </c>
      <c r="J183" s="17" t="s">
        <v>244</v>
      </c>
      <c r="K183" s="17" t="s">
        <v>244</v>
      </c>
      <c r="L183" s="17" t="s">
        <v>244</v>
      </c>
      <c r="M183" s="17" t="s">
        <v>244</v>
      </c>
      <c r="N183" s="17" t="s">
        <v>244</v>
      </c>
      <c r="O183" s="17" t="s">
        <v>244</v>
      </c>
      <c r="P183" s="17" t="s">
        <v>244</v>
      </c>
      <c r="Q183" s="17" t="s">
        <v>244</v>
      </c>
      <c r="R183" s="17" t="s">
        <v>244</v>
      </c>
      <c r="S183" s="17" t="s">
        <v>244</v>
      </c>
      <c r="T183" s="17" t="s">
        <v>244</v>
      </c>
      <c r="U183" s="17" t="s">
        <v>244</v>
      </c>
      <c r="V183" s="147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7">
        <v>1</v>
      </c>
    </row>
    <row r="184" spans="1:65">
      <c r="A184" s="29"/>
      <c r="B184" s="19" t="s">
        <v>245</v>
      </c>
      <c r="C184" s="9" t="s">
        <v>245</v>
      </c>
      <c r="D184" s="145" t="s">
        <v>247</v>
      </c>
      <c r="E184" s="146" t="s">
        <v>248</v>
      </c>
      <c r="F184" s="146" t="s">
        <v>249</v>
      </c>
      <c r="G184" s="146" t="s">
        <v>250</v>
      </c>
      <c r="H184" s="146" t="s">
        <v>287</v>
      </c>
      <c r="I184" s="146" t="s">
        <v>251</v>
      </c>
      <c r="J184" s="146" t="s">
        <v>252</v>
      </c>
      <c r="K184" s="146" t="s">
        <v>253</v>
      </c>
      <c r="L184" s="146" t="s">
        <v>254</v>
      </c>
      <c r="M184" s="146" t="s">
        <v>255</v>
      </c>
      <c r="N184" s="146" t="s">
        <v>256</v>
      </c>
      <c r="O184" s="146" t="s">
        <v>257</v>
      </c>
      <c r="P184" s="146" t="s">
        <v>258</v>
      </c>
      <c r="Q184" s="146" t="s">
        <v>262</v>
      </c>
      <c r="R184" s="146" t="s">
        <v>288</v>
      </c>
      <c r="S184" s="146" t="s">
        <v>290</v>
      </c>
      <c r="T184" s="146" t="s">
        <v>279</v>
      </c>
      <c r="U184" s="146" t="s">
        <v>264</v>
      </c>
      <c r="V184" s="147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7" t="s">
        <v>1</v>
      </c>
    </row>
    <row r="185" spans="1:65">
      <c r="A185" s="29"/>
      <c r="B185" s="19"/>
      <c r="C185" s="9"/>
      <c r="D185" s="10" t="s">
        <v>101</v>
      </c>
      <c r="E185" s="11" t="s">
        <v>322</v>
      </c>
      <c r="F185" s="11" t="s">
        <v>101</v>
      </c>
      <c r="G185" s="11" t="s">
        <v>322</v>
      </c>
      <c r="H185" s="11" t="s">
        <v>101</v>
      </c>
      <c r="I185" s="11" t="s">
        <v>101</v>
      </c>
      <c r="J185" s="11" t="s">
        <v>101</v>
      </c>
      <c r="K185" s="11" t="s">
        <v>322</v>
      </c>
      <c r="L185" s="11" t="s">
        <v>101</v>
      </c>
      <c r="M185" s="11" t="s">
        <v>101</v>
      </c>
      <c r="N185" s="11" t="s">
        <v>101</v>
      </c>
      <c r="O185" s="11" t="s">
        <v>322</v>
      </c>
      <c r="P185" s="11" t="s">
        <v>322</v>
      </c>
      <c r="Q185" s="11" t="s">
        <v>101</v>
      </c>
      <c r="R185" s="11" t="s">
        <v>101</v>
      </c>
      <c r="S185" s="11" t="s">
        <v>101</v>
      </c>
      <c r="T185" s="11" t="s">
        <v>101</v>
      </c>
      <c r="U185" s="11" t="s">
        <v>101</v>
      </c>
      <c r="V185" s="147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>
        <v>2</v>
      </c>
    </row>
    <row r="186" spans="1:65">
      <c r="A186" s="29"/>
      <c r="B186" s="19"/>
      <c r="C186" s="9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147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>
        <v>3</v>
      </c>
    </row>
    <row r="187" spans="1:65">
      <c r="A187" s="29"/>
      <c r="B187" s="18">
        <v>1</v>
      </c>
      <c r="C187" s="14">
        <v>1</v>
      </c>
      <c r="D187" s="21">
        <v>10.38</v>
      </c>
      <c r="E187" s="21">
        <v>10.38</v>
      </c>
      <c r="F187" s="21">
        <v>10.29</v>
      </c>
      <c r="G187" s="21">
        <v>10.465</v>
      </c>
      <c r="H187" s="21">
        <v>10.7</v>
      </c>
      <c r="I187" s="21">
        <v>10.51</v>
      </c>
      <c r="J187" s="21">
        <v>10.220000000000001</v>
      </c>
      <c r="K187" s="21">
        <v>10.28</v>
      </c>
      <c r="L187" s="141">
        <v>9.8699999999999992</v>
      </c>
      <c r="M187" s="21">
        <v>10.351000000000001</v>
      </c>
      <c r="N187" s="21">
        <v>10.407999999999999</v>
      </c>
      <c r="O187" s="21">
        <v>10.3</v>
      </c>
      <c r="P187" s="21">
        <v>10.237</v>
      </c>
      <c r="Q187" s="21">
        <v>10.403648539105538</v>
      </c>
      <c r="R187" s="21">
        <v>10.39571690821256</v>
      </c>
      <c r="S187" s="21">
        <v>10.220000000000001</v>
      </c>
      <c r="T187" s="141">
        <v>10.825699999999999</v>
      </c>
      <c r="U187" s="21">
        <v>10.1</v>
      </c>
      <c r="V187" s="147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1</v>
      </c>
    </row>
    <row r="188" spans="1:65">
      <c r="A188" s="29"/>
      <c r="B188" s="19">
        <v>1</v>
      </c>
      <c r="C188" s="9">
        <v>2</v>
      </c>
      <c r="D188" s="11">
        <v>10.6</v>
      </c>
      <c r="E188" s="11">
        <v>10.28</v>
      </c>
      <c r="F188" s="11">
        <v>10.3</v>
      </c>
      <c r="G188" s="11">
        <v>10.465</v>
      </c>
      <c r="H188" s="11">
        <v>10.66</v>
      </c>
      <c r="I188" s="11">
        <v>10.53</v>
      </c>
      <c r="J188" s="11">
        <v>10.19</v>
      </c>
      <c r="K188" s="11">
        <v>10.265000000000001</v>
      </c>
      <c r="L188" s="142">
        <v>9.77</v>
      </c>
      <c r="M188" s="11">
        <v>10.351000000000001</v>
      </c>
      <c r="N188" s="11">
        <v>10.38</v>
      </c>
      <c r="O188" s="11">
        <v>10.29</v>
      </c>
      <c r="P188" s="11">
        <v>10.208</v>
      </c>
      <c r="Q188" s="11">
        <v>10.361035726111037</v>
      </c>
      <c r="R188" s="11">
        <v>10.382380446231153</v>
      </c>
      <c r="S188" s="11">
        <v>10.25</v>
      </c>
      <c r="T188" s="142">
        <v>10.8443</v>
      </c>
      <c r="U188" s="11">
        <v>10.1</v>
      </c>
      <c r="V188" s="147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7" t="e">
        <v>#N/A</v>
      </c>
    </row>
    <row r="189" spans="1:65">
      <c r="A189" s="29"/>
      <c r="B189" s="19">
        <v>1</v>
      </c>
      <c r="C189" s="9">
        <v>3</v>
      </c>
      <c r="D189" s="11">
        <v>10.59</v>
      </c>
      <c r="E189" s="11">
        <v>10.337</v>
      </c>
      <c r="F189" s="11">
        <v>10.210000000000001</v>
      </c>
      <c r="G189" s="11">
        <v>10.423</v>
      </c>
      <c r="H189" s="148">
        <v>9.86</v>
      </c>
      <c r="I189" s="11">
        <v>10.5</v>
      </c>
      <c r="J189" s="11">
        <v>10.18</v>
      </c>
      <c r="K189" s="11">
        <v>10.265000000000001</v>
      </c>
      <c r="L189" s="142">
        <v>9.7899999999999991</v>
      </c>
      <c r="M189" s="11">
        <v>10.265000000000001</v>
      </c>
      <c r="N189" s="11">
        <v>10.407999999999999</v>
      </c>
      <c r="O189" s="11">
        <v>10.25</v>
      </c>
      <c r="P189" s="11">
        <v>10.28</v>
      </c>
      <c r="Q189" s="11">
        <v>10.368053116217173</v>
      </c>
      <c r="R189" s="11">
        <v>10.354445888978276</v>
      </c>
      <c r="S189" s="11">
        <v>10.26</v>
      </c>
      <c r="T189" s="142">
        <v>10.8414</v>
      </c>
      <c r="U189" s="11">
        <v>10.1</v>
      </c>
      <c r="V189" s="147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7">
        <v>16</v>
      </c>
    </row>
    <row r="190" spans="1:65">
      <c r="A190" s="29"/>
      <c r="B190" s="19">
        <v>1</v>
      </c>
      <c r="C190" s="9">
        <v>4</v>
      </c>
      <c r="D190" s="11">
        <v>10.5</v>
      </c>
      <c r="E190" s="11">
        <v>10.321999999999999</v>
      </c>
      <c r="F190" s="11">
        <v>10.23</v>
      </c>
      <c r="G190" s="11">
        <v>10.451000000000001</v>
      </c>
      <c r="H190" s="11">
        <v>10.72</v>
      </c>
      <c r="I190" s="11">
        <v>10.45</v>
      </c>
      <c r="J190" s="11">
        <v>10.27</v>
      </c>
      <c r="K190" s="11">
        <v>10.208</v>
      </c>
      <c r="L190" s="142">
        <v>9.9</v>
      </c>
      <c r="M190" s="11">
        <v>10.265000000000001</v>
      </c>
      <c r="N190" s="11">
        <v>10.423</v>
      </c>
      <c r="O190" s="11">
        <v>10.32</v>
      </c>
      <c r="P190" s="11">
        <v>10.164999999999999</v>
      </c>
      <c r="Q190" s="11">
        <v>10.365242705367725</v>
      </c>
      <c r="R190" s="11">
        <v>10.330861675213674</v>
      </c>
      <c r="S190" s="11">
        <v>10.1</v>
      </c>
      <c r="T190" s="142">
        <v>10.7928</v>
      </c>
      <c r="U190" s="11">
        <v>10.1</v>
      </c>
      <c r="V190" s="147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7">
        <v>10.342252213419011</v>
      </c>
    </row>
    <row r="191" spans="1:65">
      <c r="A191" s="29"/>
      <c r="B191" s="19">
        <v>1</v>
      </c>
      <c r="C191" s="9">
        <v>5</v>
      </c>
      <c r="D191" s="11">
        <v>10.35</v>
      </c>
      <c r="E191" s="11">
        <v>10.394</v>
      </c>
      <c r="F191" s="11">
        <v>10.23</v>
      </c>
      <c r="G191" s="11">
        <v>10.436999999999999</v>
      </c>
      <c r="H191" s="11">
        <v>10.67</v>
      </c>
      <c r="I191" s="11">
        <v>10.52</v>
      </c>
      <c r="J191" s="11">
        <v>10.17</v>
      </c>
      <c r="K191" s="11">
        <v>10.294</v>
      </c>
      <c r="L191" s="142">
        <v>9.64</v>
      </c>
      <c r="M191" s="11">
        <v>10.308</v>
      </c>
      <c r="N191" s="11">
        <v>10.351000000000001</v>
      </c>
      <c r="O191" s="11">
        <v>10.42</v>
      </c>
      <c r="P191" s="11">
        <v>10.365</v>
      </c>
      <c r="Q191" s="11">
        <v>10.467938460143829</v>
      </c>
      <c r="R191" s="11">
        <v>10.377185590662107</v>
      </c>
      <c r="S191" s="11">
        <v>10.119999999999999</v>
      </c>
      <c r="T191" s="142">
        <v>10.835699999999999</v>
      </c>
      <c r="U191" s="11">
        <v>10.1</v>
      </c>
      <c r="V191" s="147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7">
        <v>137</v>
      </c>
    </row>
    <row r="192" spans="1:65">
      <c r="A192" s="29"/>
      <c r="B192" s="19">
        <v>1</v>
      </c>
      <c r="C192" s="9">
        <v>6</v>
      </c>
      <c r="D192" s="11">
        <v>10.43</v>
      </c>
      <c r="E192" s="11">
        <v>10.351000000000001</v>
      </c>
      <c r="F192" s="11">
        <v>10.29</v>
      </c>
      <c r="G192" s="11">
        <v>10.407999999999999</v>
      </c>
      <c r="H192" s="11">
        <v>10.64</v>
      </c>
      <c r="I192" s="11">
        <v>10.48</v>
      </c>
      <c r="J192" s="11">
        <v>10.23</v>
      </c>
      <c r="K192" s="11">
        <v>10.294</v>
      </c>
      <c r="L192" s="142">
        <v>10</v>
      </c>
      <c r="M192" s="11">
        <v>10.265000000000001</v>
      </c>
      <c r="N192" s="11">
        <v>10.407999999999999</v>
      </c>
      <c r="O192" s="11">
        <v>10.24</v>
      </c>
      <c r="P192" s="11">
        <v>10.208</v>
      </c>
      <c r="Q192" s="11">
        <v>10.370441827920128</v>
      </c>
      <c r="R192" s="11">
        <v>10.416212604061934</v>
      </c>
      <c r="S192" s="11">
        <v>10.11</v>
      </c>
      <c r="T192" s="142">
        <v>10.801399999999999</v>
      </c>
      <c r="U192" s="11">
        <v>10.199999999999999</v>
      </c>
      <c r="V192" s="147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53"/>
    </row>
    <row r="193" spans="1:65">
      <c r="A193" s="29"/>
      <c r="B193" s="20" t="s">
        <v>271</v>
      </c>
      <c r="C193" s="12"/>
      <c r="D193" s="22">
        <v>10.475</v>
      </c>
      <c r="E193" s="22">
        <v>10.343999999999999</v>
      </c>
      <c r="F193" s="22">
        <v>10.258333333333335</v>
      </c>
      <c r="G193" s="22">
        <v>10.4415</v>
      </c>
      <c r="H193" s="22">
        <v>10.541666666666666</v>
      </c>
      <c r="I193" s="22">
        <v>10.498333333333333</v>
      </c>
      <c r="J193" s="22">
        <v>10.210000000000001</v>
      </c>
      <c r="K193" s="22">
        <v>10.267666666666665</v>
      </c>
      <c r="L193" s="22">
        <v>9.8283333333333331</v>
      </c>
      <c r="M193" s="22">
        <v>10.300833333333333</v>
      </c>
      <c r="N193" s="22">
        <v>10.396333333333333</v>
      </c>
      <c r="O193" s="22">
        <v>10.303333333333333</v>
      </c>
      <c r="P193" s="22">
        <v>10.243833333333333</v>
      </c>
      <c r="Q193" s="22">
        <v>10.389393395810904</v>
      </c>
      <c r="R193" s="22">
        <v>10.376133852226618</v>
      </c>
      <c r="S193" s="22">
        <v>10.176666666666666</v>
      </c>
      <c r="T193" s="22">
        <v>10.823549999999999</v>
      </c>
      <c r="U193" s="22">
        <v>10.116666666666667</v>
      </c>
      <c r="V193" s="147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3"/>
    </row>
    <row r="194" spans="1:65">
      <c r="A194" s="29"/>
      <c r="B194" s="3" t="s">
        <v>272</v>
      </c>
      <c r="C194" s="28"/>
      <c r="D194" s="11">
        <v>10.465</v>
      </c>
      <c r="E194" s="11">
        <v>10.344000000000001</v>
      </c>
      <c r="F194" s="11">
        <v>10.26</v>
      </c>
      <c r="G194" s="11">
        <v>10.443999999999999</v>
      </c>
      <c r="H194" s="11">
        <v>10.664999999999999</v>
      </c>
      <c r="I194" s="11">
        <v>10.504999999999999</v>
      </c>
      <c r="J194" s="11">
        <v>10.205</v>
      </c>
      <c r="K194" s="11">
        <v>10.272500000000001</v>
      </c>
      <c r="L194" s="11">
        <v>9.8299999999999983</v>
      </c>
      <c r="M194" s="11">
        <v>10.2865</v>
      </c>
      <c r="N194" s="11">
        <v>10.407999999999999</v>
      </c>
      <c r="O194" s="11">
        <v>10.295</v>
      </c>
      <c r="P194" s="11">
        <v>10.2225</v>
      </c>
      <c r="Q194" s="11">
        <v>10.36924747206865</v>
      </c>
      <c r="R194" s="11">
        <v>10.379783018446631</v>
      </c>
      <c r="S194" s="11">
        <v>10.17</v>
      </c>
      <c r="T194" s="11">
        <v>10.8307</v>
      </c>
      <c r="U194" s="11">
        <v>10.1</v>
      </c>
      <c r="V194" s="147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3"/>
    </row>
    <row r="195" spans="1:65">
      <c r="A195" s="29"/>
      <c r="B195" s="3" t="s">
        <v>273</v>
      </c>
      <c r="C195" s="28"/>
      <c r="D195" s="23">
        <v>0.10597169433391149</v>
      </c>
      <c r="E195" s="23">
        <v>4.1167948697986401E-2</v>
      </c>
      <c r="F195" s="23">
        <v>3.9200340134578307E-2</v>
      </c>
      <c r="G195" s="23">
        <v>2.3149514033776325E-2</v>
      </c>
      <c r="H195" s="23">
        <v>0.3351666252279108</v>
      </c>
      <c r="I195" s="23">
        <v>2.9268868558020217E-2</v>
      </c>
      <c r="J195" s="23">
        <v>3.7416573867739472E-2</v>
      </c>
      <c r="K195" s="23">
        <v>3.19791598805639E-2</v>
      </c>
      <c r="L195" s="23">
        <v>0.12384129628951178</v>
      </c>
      <c r="M195" s="23">
        <v>4.2277259450757644E-2</v>
      </c>
      <c r="N195" s="23">
        <v>2.6234836890414222E-2</v>
      </c>
      <c r="O195" s="23">
        <v>6.4704456312271591E-2</v>
      </c>
      <c r="P195" s="23">
        <v>7.0454003907987298E-2</v>
      </c>
      <c r="Q195" s="23">
        <v>4.1411396933115276E-2</v>
      </c>
      <c r="R195" s="23">
        <v>3.0165762984457584E-2</v>
      </c>
      <c r="S195" s="23">
        <v>7.4475946900101342E-2</v>
      </c>
      <c r="T195" s="23">
        <v>2.1622280175781904E-2</v>
      </c>
      <c r="U195" s="23">
        <v>4.0824829046386159E-2</v>
      </c>
      <c r="V195" s="230"/>
      <c r="W195" s="231"/>
      <c r="X195" s="231"/>
      <c r="Y195" s="231"/>
      <c r="Z195" s="231"/>
      <c r="AA195" s="231"/>
      <c r="AB195" s="231"/>
      <c r="AC195" s="231"/>
      <c r="AD195" s="231"/>
      <c r="AE195" s="231"/>
      <c r="AF195" s="231"/>
      <c r="AG195" s="231"/>
      <c r="AH195" s="231"/>
      <c r="AI195" s="231"/>
      <c r="AJ195" s="231"/>
      <c r="AK195" s="231"/>
      <c r="AL195" s="231"/>
      <c r="AM195" s="231"/>
      <c r="AN195" s="231"/>
      <c r="AO195" s="231"/>
      <c r="AP195" s="231"/>
      <c r="AQ195" s="231"/>
      <c r="AR195" s="231"/>
      <c r="AS195" s="231"/>
      <c r="AT195" s="231"/>
      <c r="AU195" s="231"/>
      <c r="AV195" s="231"/>
      <c r="AW195" s="231"/>
      <c r="AX195" s="231"/>
      <c r="AY195" s="231"/>
      <c r="AZ195" s="231"/>
      <c r="BA195" s="231"/>
      <c r="BB195" s="231"/>
      <c r="BC195" s="231"/>
      <c r="BD195" s="231"/>
      <c r="BE195" s="231"/>
      <c r="BF195" s="231"/>
      <c r="BG195" s="231"/>
      <c r="BH195" s="231"/>
      <c r="BI195" s="231"/>
      <c r="BJ195" s="231"/>
      <c r="BK195" s="231"/>
      <c r="BL195" s="231"/>
      <c r="BM195" s="54"/>
    </row>
    <row r="196" spans="1:65">
      <c r="A196" s="29"/>
      <c r="B196" s="3" t="s">
        <v>86</v>
      </c>
      <c r="C196" s="28"/>
      <c r="D196" s="13">
        <v>1.0116629530683674E-2</v>
      </c>
      <c r="E196" s="13">
        <v>3.979886765079892E-3</v>
      </c>
      <c r="F196" s="13">
        <v>3.8213166662464633E-3</v>
      </c>
      <c r="G196" s="13">
        <v>2.2170678574703179E-3</v>
      </c>
      <c r="H196" s="13">
        <v>3.1794462472212882E-2</v>
      </c>
      <c r="I196" s="13">
        <v>2.7879538235929722E-3</v>
      </c>
      <c r="J196" s="13">
        <v>3.664698713784473E-3</v>
      </c>
      <c r="K196" s="13">
        <v>3.1145498698727952E-3</v>
      </c>
      <c r="L196" s="13">
        <v>1.2600437133068861E-2</v>
      </c>
      <c r="M196" s="13">
        <v>4.1042562366239927E-3</v>
      </c>
      <c r="N196" s="13">
        <v>2.5234701552227603E-3</v>
      </c>
      <c r="O196" s="13">
        <v>6.2799537022586475E-3</v>
      </c>
      <c r="P196" s="13">
        <v>6.8776991596232497E-3</v>
      </c>
      <c r="Q196" s="13">
        <v>3.9859302035682581E-3</v>
      </c>
      <c r="R196" s="13">
        <v>2.9072256983254225E-3</v>
      </c>
      <c r="S196" s="13">
        <v>7.3183046413463496E-3</v>
      </c>
      <c r="T196" s="13">
        <v>1.9977068684287414E-3</v>
      </c>
      <c r="U196" s="13">
        <v>4.0354032006312511E-3</v>
      </c>
      <c r="V196" s="147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3"/>
    </row>
    <row r="197" spans="1:65">
      <c r="A197" s="29"/>
      <c r="B197" s="3" t="s">
        <v>274</v>
      </c>
      <c r="C197" s="28"/>
      <c r="D197" s="13">
        <v>1.2835481463964848E-2</v>
      </c>
      <c r="E197" s="13">
        <v>1.6899477453469203E-4</v>
      </c>
      <c r="F197" s="13">
        <v>-8.1141784549395579E-3</v>
      </c>
      <c r="G197" s="13">
        <v>9.5963417380418026E-3</v>
      </c>
      <c r="H197" s="13">
        <v>1.9281530669781555E-2</v>
      </c>
      <c r="I197" s="13">
        <v>1.509159868600074E-2</v>
      </c>
      <c r="J197" s="13">
        <v>-1.2787564129156825E-2</v>
      </c>
      <c r="K197" s="13">
        <v>-7.2117315661255343E-3</v>
      </c>
      <c r="L197" s="13">
        <v>-4.9691195832458068E-2</v>
      </c>
      <c r="M197" s="13">
        <v>-4.0048220862315409E-3</v>
      </c>
      <c r="N197" s="13">
        <v>5.2291434011009219E-3</v>
      </c>
      <c r="O197" s="13">
        <v>-3.763095241013481E-3</v>
      </c>
      <c r="P197" s="13">
        <v>-9.5161941572049491E-3</v>
      </c>
      <c r="Q197" s="13">
        <v>4.5581157197780442E-3</v>
      </c>
      <c r="R197" s="13">
        <v>3.2760406639131823E-3</v>
      </c>
      <c r="S197" s="13">
        <v>-1.6010588732065401E-2</v>
      </c>
      <c r="T197" s="13">
        <v>4.6537038224276461E-2</v>
      </c>
      <c r="U197" s="13">
        <v>-2.1812033017300392E-2</v>
      </c>
      <c r="V197" s="147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3"/>
    </row>
    <row r="198" spans="1:65">
      <c r="A198" s="29"/>
      <c r="B198" s="45" t="s">
        <v>275</v>
      </c>
      <c r="C198" s="46"/>
      <c r="D198" s="44">
        <v>1.06</v>
      </c>
      <c r="E198" s="44">
        <v>0.14000000000000001</v>
      </c>
      <c r="F198" s="44">
        <v>0.46</v>
      </c>
      <c r="G198" s="44">
        <v>0.82</v>
      </c>
      <c r="H198" s="44">
        <v>1.52</v>
      </c>
      <c r="I198" s="44">
        <v>1.22</v>
      </c>
      <c r="J198" s="44">
        <v>0.79</v>
      </c>
      <c r="K198" s="44">
        <v>0.39</v>
      </c>
      <c r="L198" s="44">
        <v>3.45</v>
      </c>
      <c r="M198" s="44">
        <v>0.16</v>
      </c>
      <c r="N198" s="44">
        <v>0.51</v>
      </c>
      <c r="O198" s="44">
        <v>0.14000000000000001</v>
      </c>
      <c r="P198" s="44">
        <v>0.56000000000000005</v>
      </c>
      <c r="Q198" s="44">
        <v>0.46</v>
      </c>
      <c r="R198" s="44">
        <v>0.37</v>
      </c>
      <c r="S198" s="44">
        <v>1.02</v>
      </c>
      <c r="T198" s="44">
        <v>3.49</v>
      </c>
      <c r="U198" s="44">
        <v>1.44</v>
      </c>
      <c r="V198" s="147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3"/>
    </row>
    <row r="199" spans="1:65">
      <c r="B199" s="30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BM199" s="53"/>
    </row>
    <row r="200" spans="1:65" ht="15">
      <c r="B200" s="8" t="s">
        <v>621</v>
      </c>
      <c r="BM200" s="27" t="s">
        <v>66</v>
      </c>
    </row>
    <row r="201" spans="1:65" ht="15">
      <c r="A201" s="24" t="s">
        <v>8</v>
      </c>
      <c r="B201" s="18" t="s">
        <v>118</v>
      </c>
      <c r="C201" s="15" t="s">
        <v>119</v>
      </c>
      <c r="D201" s="16" t="s">
        <v>244</v>
      </c>
      <c r="E201" s="17" t="s">
        <v>244</v>
      </c>
      <c r="F201" s="17" t="s">
        <v>244</v>
      </c>
      <c r="G201" s="17" t="s">
        <v>244</v>
      </c>
      <c r="H201" s="17" t="s">
        <v>244</v>
      </c>
      <c r="I201" s="17" t="s">
        <v>244</v>
      </c>
      <c r="J201" s="147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7">
        <v>1</v>
      </c>
    </row>
    <row r="202" spans="1:65">
      <c r="A202" s="29"/>
      <c r="B202" s="19" t="s">
        <v>245</v>
      </c>
      <c r="C202" s="9" t="s">
        <v>245</v>
      </c>
      <c r="D202" s="145" t="s">
        <v>248</v>
      </c>
      <c r="E202" s="146" t="s">
        <v>250</v>
      </c>
      <c r="F202" s="146" t="s">
        <v>253</v>
      </c>
      <c r="G202" s="146" t="s">
        <v>258</v>
      </c>
      <c r="H202" s="146" t="s">
        <v>262</v>
      </c>
      <c r="I202" s="146" t="s">
        <v>290</v>
      </c>
      <c r="J202" s="147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7" t="s">
        <v>3</v>
      </c>
    </row>
    <row r="203" spans="1:65">
      <c r="A203" s="29"/>
      <c r="B203" s="19"/>
      <c r="C203" s="9"/>
      <c r="D203" s="10" t="s">
        <v>322</v>
      </c>
      <c r="E203" s="11" t="s">
        <v>322</v>
      </c>
      <c r="F203" s="11" t="s">
        <v>322</v>
      </c>
      <c r="G203" s="11" t="s">
        <v>322</v>
      </c>
      <c r="H203" s="11" t="s">
        <v>101</v>
      </c>
      <c r="I203" s="11" t="s">
        <v>101</v>
      </c>
      <c r="J203" s="147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7">
        <v>0</v>
      </c>
    </row>
    <row r="204" spans="1:65">
      <c r="A204" s="29"/>
      <c r="B204" s="19"/>
      <c r="C204" s="9"/>
      <c r="D204" s="25"/>
      <c r="E204" s="25"/>
      <c r="F204" s="25"/>
      <c r="G204" s="25"/>
      <c r="H204" s="25"/>
      <c r="I204" s="25"/>
      <c r="J204" s="147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7">
        <v>0</v>
      </c>
    </row>
    <row r="205" spans="1:65">
      <c r="A205" s="29"/>
      <c r="B205" s="18">
        <v>1</v>
      </c>
      <c r="C205" s="14">
        <v>1</v>
      </c>
      <c r="D205" s="221" t="s">
        <v>105</v>
      </c>
      <c r="E205" s="221" t="s">
        <v>105</v>
      </c>
      <c r="F205" s="221" t="s">
        <v>105</v>
      </c>
      <c r="G205" s="221" t="s">
        <v>105</v>
      </c>
      <c r="H205" s="221" t="s">
        <v>325</v>
      </c>
      <c r="I205" s="221" t="s">
        <v>105</v>
      </c>
      <c r="J205" s="222"/>
      <c r="K205" s="223"/>
      <c r="L205" s="223"/>
      <c r="M205" s="223"/>
      <c r="N205" s="223"/>
      <c r="O205" s="223"/>
      <c r="P205" s="223"/>
      <c r="Q205" s="223"/>
      <c r="R205" s="223"/>
      <c r="S205" s="223"/>
      <c r="T205" s="223"/>
      <c r="U205" s="223"/>
      <c r="V205" s="223"/>
      <c r="W205" s="223"/>
      <c r="X205" s="223"/>
      <c r="Y205" s="223"/>
      <c r="Z205" s="223"/>
      <c r="AA205" s="223"/>
      <c r="AB205" s="223"/>
      <c r="AC205" s="223"/>
      <c r="AD205" s="223"/>
      <c r="AE205" s="223"/>
      <c r="AF205" s="223"/>
      <c r="AG205" s="223"/>
      <c r="AH205" s="223"/>
      <c r="AI205" s="223"/>
      <c r="AJ205" s="223"/>
      <c r="AK205" s="223"/>
      <c r="AL205" s="223"/>
      <c r="AM205" s="223"/>
      <c r="AN205" s="223"/>
      <c r="AO205" s="223"/>
      <c r="AP205" s="223"/>
      <c r="AQ205" s="223"/>
      <c r="AR205" s="223"/>
      <c r="AS205" s="223"/>
      <c r="AT205" s="223"/>
      <c r="AU205" s="223"/>
      <c r="AV205" s="223"/>
      <c r="AW205" s="223"/>
      <c r="AX205" s="223"/>
      <c r="AY205" s="223"/>
      <c r="AZ205" s="223"/>
      <c r="BA205" s="223"/>
      <c r="BB205" s="223"/>
      <c r="BC205" s="223"/>
      <c r="BD205" s="223"/>
      <c r="BE205" s="223"/>
      <c r="BF205" s="223"/>
      <c r="BG205" s="223"/>
      <c r="BH205" s="223"/>
      <c r="BI205" s="223"/>
      <c r="BJ205" s="223"/>
      <c r="BK205" s="223"/>
      <c r="BL205" s="223"/>
      <c r="BM205" s="224">
        <v>1</v>
      </c>
    </row>
    <row r="206" spans="1:65">
      <c r="A206" s="29"/>
      <c r="B206" s="19">
        <v>1</v>
      </c>
      <c r="C206" s="9">
        <v>2</v>
      </c>
      <c r="D206" s="225" t="s">
        <v>105</v>
      </c>
      <c r="E206" s="225" t="s">
        <v>105</v>
      </c>
      <c r="F206" s="225" t="s">
        <v>105</v>
      </c>
      <c r="G206" s="225" t="s">
        <v>105</v>
      </c>
      <c r="H206" s="225" t="s">
        <v>325</v>
      </c>
      <c r="I206" s="225" t="s">
        <v>105</v>
      </c>
      <c r="J206" s="222"/>
      <c r="K206" s="223"/>
      <c r="L206" s="223"/>
      <c r="M206" s="223"/>
      <c r="N206" s="223"/>
      <c r="O206" s="223"/>
      <c r="P206" s="223"/>
      <c r="Q206" s="223"/>
      <c r="R206" s="223"/>
      <c r="S206" s="223"/>
      <c r="T206" s="223"/>
      <c r="U206" s="223"/>
      <c r="V206" s="223"/>
      <c r="W206" s="223"/>
      <c r="X206" s="223"/>
      <c r="Y206" s="223"/>
      <c r="Z206" s="223"/>
      <c r="AA206" s="223"/>
      <c r="AB206" s="223"/>
      <c r="AC206" s="223"/>
      <c r="AD206" s="223"/>
      <c r="AE206" s="223"/>
      <c r="AF206" s="223"/>
      <c r="AG206" s="223"/>
      <c r="AH206" s="223"/>
      <c r="AI206" s="223"/>
      <c r="AJ206" s="223"/>
      <c r="AK206" s="223"/>
      <c r="AL206" s="223"/>
      <c r="AM206" s="223"/>
      <c r="AN206" s="223"/>
      <c r="AO206" s="223"/>
      <c r="AP206" s="223"/>
      <c r="AQ206" s="223"/>
      <c r="AR206" s="223"/>
      <c r="AS206" s="223"/>
      <c r="AT206" s="223"/>
      <c r="AU206" s="223"/>
      <c r="AV206" s="223"/>
      <c r="AW206" s="223"/>
      <c r="AX206" s="223"/>
      <c r="AY206" s="223"/>
      <c r="AZ206" s="223"/>
      <c r="BA206" s="223"/>
      <c r="BB206" s="223"/>
      <c r="BC206" s="223"/>
      <c r="BD206" s="223"/>
      <c r="BE206" s="223"/>
      <c r="BF206" s="223"/>
      <c r="BG206" s="223"/>
      <c r="BH206" s="223"/>
      <c r="BI206" s="223"/>
      <c r="BJ206" s="223"/>
      <c r="BK206" s="223"/>
      <c r="BL206" s="223"/>
      <c r="BM206" s="224" t="e">
        <v>#N/A</v>
      </c>
    </row>
    <row r="207" spans="1:65">
      <c r="A207" s="29"/>
      <c r="B207" s="19">
        <v>1</v>
      </c>
      <c r="C207" s="9">
        <v>3</v>
      </c>
      <c r="D207" s="225" t="s">
        <v>105</v>
      </c>
      <c r="E207" s="225" t="s">
        <v>105</v>
      </c>
      <c r="F207" s="225" t="s">
        <v>105</v>
      </c>
      <c r="G207" s="225" t="s">
        <v>105</v>
      </c>
      <c r="H207" s="225" t="s">
        <v>325</v>
      </c>
      <c r="I207" s="225" t="s">
        <v>105</v>
      </c>
      <c r="J207" s="222"/>
      <c r="K207" s="223"/>
      <c r="L207" s="223"/>
      <c r="M207" s="223"/>
      <c r="N207" s="223"/>
      <c r="O207" s="223"/>
      <c r="P207" s="223"/>
      <c r="Q207" s="223"/>
      <c r="R207" s="223"/>
      <c r="S207" s="223"/>
      <c r="T207" s="223"/>
      <c r="U207" s="223"/>
      <c r="V207" s="223"/>
      <c r="W207" s="223"/>
      <c r="X207" s="223"/>
      <c r="Y207" s="223"/>
      <c r="Z207" s="223"/>
      <c r="AA207" s="223"/>
      <c r="AB207" s="223"/>
      <c r="AC207" s="223"/>
      <c r="AD207" s="223"/>
      <c r="AE207" s="223"/>
      <c r="AF207" s="223"/>
      <c r="AG207" s="223"/>
      <c r="AH207" s="223"/>
      <c r="AI207" s="223"/>
      <c r="AJ207" s="223"/>
      <c r="AK207" s="223"/>
      <c r="AL207" s="223"/>
      <c r="AM207" s="223"/>
      <c r="AN207" s="223"/>
      <c r="AO207" s="223"/>
      <c r="AP207" s="223"/>
      <c r="AQ207" s="223"/>
      <c r="AR207" s="223"/>
      <c r="AS207" s="223"/>
      <c r="AT207" s="223"/>
      <c r="AU207" s="223"/>
      <c r="AV207" s="223"/>
      <c r="AW207" s="223"/>
      <c r="AX207" s="223"/>
      <c r="AY207" s="223"/>
      <c r="AZ207" s="223"/>
      <c r="BA207" s="223"/>
      <c r="BB207" s="223"/>
      <c r="BC207" s="223"/>
      <c r="BD207" s="223"/>
      <c r="BE207" s="223"/>
      <c r="BF207" s="223"/>
      <c r="BG207" s="223"/>
      <c r="BH207" s="223"/>
      <c r="BI207" s="223"/>
      <c r="BJ207" s="223"/>
      <c r="BK207" s="223"/>
      <c r="BL207" s="223"/>
      <c r="BM207" s="224">
        <v>16</v>
      </c>
    </row>
    <row r="208" spans="1:65">
      <c r="A208" s="29"/>
      <c r="B208" s="19">
        <v>1</v>
      </c>
      <c r="C208" s="9">
        <v>4</v>
      </c>
      <c r="D208" s="225" t="s">
        <v>105</v>
      </c>
      <c r="E208" s="225" t="s">
        <v>105</v>
      </c>
      <c r="F208" s="225" t="s">
        <v>105</v>
      </c>
      <c r="G208" s="225" t="s">
        <v>105</v>
      </c>
      <c r="H208" s="225" t="s">
        <v>325</v>
      </c>
      <c r="I208" s="225" t="s">
        <v>105</v>
      </c>
      <c r="J208" s="222"/>
      <c r="K208" s="223"/>
      <c r="L208" s="223"/>
      <c r="M208" s="223"/>
      <c r="N208" s="223"/>
      <c r="O208" s="223"/>
      <c r="P208" s="223"/>
      <c r="Q208" s="223"/>
      <c r="R208" s="223"/>
      <c r="S208" s="223"/>
      <c r="T208" s="223"/>
      <c r="U208" s="223"/>
      <c r="V208" s="223"/>
      <c r="W208" s="223"/>
      <c r="X208" s="223"/>
      <c r="Y208" s="223"/>
      <c r="Z208" s="223"/>
      <c r="AA208" s="223"/>
      <c r="AB208" s="223"/>
      <c r="AC208" s="223"/>
      <c r="AD208" s="223"/>
      <c r="AE208" s="223"/>
      <c r="AF208" s="223"/>
      <c r="AG208" s="223"/>
      <c r="AH208" s="223"/>
      <c r="AI208" s="223"/>
      <c r="AJ208" s="223"/>
      <c r="AK208" s="223"/>
      <c r="AL208" s="223"/>
      <c r="AM208" s="223"/>
      <c r="AN208" s="223"/>
      <c r="AO208" s="223"/>
      <c r="AP208" s="223"/>
      <c r="AQ208" s="223"/>
      <c r="AR208" s="223"/>
      <c r="AS208" s="223"/>
      <c r="AT208" s="223"/>
      <c r="AU208" s="223"/>
      <c r="AV208" s="223"/>
      <c r="AW208" s="223"/>
      <c r="AX208" s="223"/>
      <c r="AY208" s="223"/>
      <c r="AZ208" s="223"/>
      <c r="BA208" s="223"/>
      <c r="BB208" s="223"/>
      <c r="BC208" s="223"/>
      <c r="BD208" s="223"/>
      <c r="BE208" s="223"/>
      <c r="BF208" s="223"/>
      <c r="BG208" s="223"/>
      <c r="BH208" s="223"/>
      <c r="BI208" s="223"/>
      <c r="BJ208" s="223"/>
      <c r="BK208" s="223"/>
      <c r="BL208" s="223"/>
      <c r="BM208" s="224" t="s">
        <v>105</v>
      </c>
    </row>
    <row r="209" spans="1:65">
      <c r="A209" s="29"/>
      <c r="B209" s="19">
        <v>1</v>
      </c>
      <c r="C209" s="9">
        <v>5</v>
      </c>
      <c r="D209" s="225" t="s">
        <v>105</v>
      </c>
      <c r="E209" s="225" t="s">
        <v>105</v>
      </c>
      <c r="F209" s="225" t="s">
        <v>105</v>
      </c>
      <c r="G209" s="225" t="s">
        <v>105</v>
      </c>
      <c r="H209" s="225" t="s">
        <v>325</v>
      </c>
      <c r="I209" s="225" t="s">
        <v>105</v>
      </c>
      <c r="J209" s="222"/>
      <c r="K209" s="223"/>
      <c r="L209" s="223"/>
      <c r="M209" s="223"/>
      <c r="N209" s="223"/>
      <c r="O209" s="223"/>
      <c r="P209" s="223"/>
      <c r="Q209" s="223"/>
      <c r="R209" s="223"/>
      <c r="S209" s="223"/>
      <c r="T209" s="223"/>
      <c r="U209" s="223"/>
      <c r="V209" s="223"/>
      <c r="W209" s="223"/>
      <c r="X209" s="223"/>
      <c r="Y209" s="223"/>
      <c r="Z209" s="223"/>
      <c r="AA209" s="223"/>
      <c r="AB209" s="223"/>
      <c r="AC209" s="223"/>
      <c r="AD209" s="223"/>
      <c r="AE209" s="223"/>
      <c r="AF209" s="223"/>
      <c r="AG209" s="223"/>
      <c r="AH209" s="223"/>
      <c r="AI209" s="223"/>
      <c r="AJ209" s="223"/>
      <c r="AK209" s="223"/>
      <c r="AL209" s="223"/>
      <c r="AM209" s="223"/>
      <c r="AN209" s="223"/>
      <c r="AO209" s="223"/>
      <c r="AP209" s="223"/>
      <c r="AQ209" s="223"/>
      <c r="AR209" s="223"/>
      <c r="AS209" s="223"/>
      <c r="AT209" s="223"/>
      <c r="AU209" s="223"/>
      <c r="AV209" s="223"/>
      <c r="AW209" s="223"/>
      <c r="AX209" s="223"/>
      <c r="AY209" s="223"/>
      <c r="AZ209" s="223"/>
      <c r="BA209" s="223"/>
      <c r="BB209" s="223"/>
      <c r="BC209" s="223"/>
      <c r="BD209" s="223"/>
      <c r="BE209" s="223"/>
      <c r="BF209" s="223"/>
      <c r="BG209" s="223"/>
      <c r="BH209" s="223"/>
      <c r="BI209" s="223"/>
      <c r="BJ209" s="223"/>
      <c r="BK209" s="223"/>
      <c r="BL209" s="223"/>
      <c r="BM209" s="224">
        <v>138</v>
      </c>
    </row>
    <row r="210" spans="1:65">
      <c r="A210" s="29"/>
      <c r="B210" s="19">
        <v>1</v>
      </c>
      <c r="C210" s="9">
        <v>6</v>
      </c>
      <c r="D210" s="225" t="s">
        <v>105</v>
      </c>
      <c r="E210" s="225" t="s">
        <v>105</v>
      </c>
      <c r="F210" s="225" t="s">
        <v>105</v>
      </c>
      <c r="G210" s="225" t="s">
        <v>105</v>
      </c>
      <c r="H210" s="225" t="s">
        <v>325</v>
      </c>
      <c r="I210" s="225" t="s">
        <v>105</v>
      </c>
      <c r="J210" s="222"/>
      <c r="K210" s="223"/>
      <c r="L210" s="223"/>
      <c r="M210" s="223"/>
      <c r="N210" s="223"/>
      <c r="O210" s="223"/>
      <c r="P210" s="223"/>
      <c r="Q210" s="223"/>
      <c r="R210" s="223"/>
      <c r="S210" s="223"/>
      <c r="T210" s="223"/>
      <c r="U210" s="223"/>
      <c r="V210" s="223"/>
      <c r="W210" s="223"/>
      <c r="X210" s="223"/>
      <c r="Y210" s="223"/>
      <c r="Z210" s="223"/>
      <c r="AA210" s="223"/>
      <c r="AB210" s="223"/>
      <c r="AC210" s="223"/>
      <c r="AD210" s="223"/>
      <c r="AE210" s="223"/>
      <c r="AF210" s="223"/>
      <c r="AG210" s="223"/>
      <c r="AH210" s="223"/>
      <c r="AI210" s="223"/>
      <c r="AJ210" s="223"/>
      <c r="AK210" s="223"/>
      <c r="AL210" s="223"/>
      <c r="AM210" s="223"/>
      <c r="AN210" s="223"/>
      <c r="AO210" s="223"/>
      <c r="AP210" s="223"/>
      <c r="AQ210" s="223"/>
      <c r="AR210" s="223"/>
      <c r="AS210" s="223"/>
      <c r="AT210" s="223"/>
      <c r="AU210" s="223"/>
      <c r="AV210" s="223"/>
      <c r="AW210" s="223"/>
      <c r="AX210" s="223"/>
      <c r="AY210" s="223"/>
      <c r="AZ210" s="223"/>
      <c r="BA210" s="223"/>
      <c r="BB210" s="223"/>
      <c r="BC210" s="223"/>
      <c r="BD210" s="223"/>
      <c r="BE210" s="223"/>
      <c r="BF210" s="223"/>
      <c r="BG210" s="223"/>
      <c r="BH210" s="223"/>
      <c r="BI210" s="223"/>
      <c r="BJ210" s="223"/>
      <c r="BK210" s="223"/>
      <c r="BL210" s="223"/>
      <c r="BM210" s="226"/>
    </row>
    <row r="211" spans="1:65">
      <c r="A211" s="29"/>
      <c r="B211" s="20" t="s">
        <v>271</v>
      </c>
      <c r="C211" s="12"/>
      <c r="D211" s="227" t="s">
        <v>647</v>
      </c>
      <c r="E211" s="227" t="s">
        <v>647</v>
      </c>
      <c r="F211" s="227" t="s">
        <v>647</v>
      </c>
      <c r="G211" s="227" t="s">
        <v>647</v>
      </c>
      <c r="H211" s="227" t="s">
        <v>647</v>
      </c>
      <c r="I211" s="227" t="s">
        <v>647</v>
      </c>
      <c r="J211" s="222"/>
      <c r="K211" s="223"/>
      <c r="L211" s="223"/>
      <c r="M211" s="223"/>
      <c r="N211" s="223"/>
      <c r="O211" s="223"/>
      <c r="P211" s="223"/>
      <c r="Q211" s="223"/>
      <c r="R211" s="223"/>
      <c r="S211" s="223"/>
      <c r="T211" s="223"/>
      <c r="U211" s="223"/>
      <c r="V211" s="223"/>
      <c r="W211" s="223"/>
      <c r="X211" s="223"/>
      <c r="Y211" s="223"/>
      <c r="Z211" s="223"/>
      <c r="AA211" s="223"/>
      <c r="AB211" s="223"/>
      <c r="AC211" s="223"/>
      <c r="AD211" s="223"/>
      <c r="AE211" s="223"/>
      <c r="AF211" s="223"/>
      <c r="AG211" s="223"/>
      <c r="AH211" s="223"/>
      <c r="AI211" s="223"/>
      <c r="AJ211" s="223"/>
      <c r="AK211" s="223"/>
      <c r="AL211" s="223"/>
      <c r="AM211" s="223"/>
      <c r="AN211" s="223"/>
      <c r="AO211" s="223"/>
      <c r="AP211" s="223"/>
      <c r="AQ211" s="223"/>
      <c r="AR211" s="223"/>
      <c r="AS211" s="223"/>
      <c r="AT211" s="223"/>
      <c r="AU211" s="223"/>
      <c r="AV211" s="223"/>
      <c r="AW211" s="223"/>
      <c r="AX211" s="223"/>
      <c r="AY211" s="223"/>
      <c r="AZ211" s="223"/>
      <c r="BA211" s="223"/>
      <c r="BB211" s="223"/>
      <c r="BC211" s="223"/>
      <c r="BD211" s="223"/>
      <c r="BE211" s="223"/>
      <c r="BF211" s="223"/>
      <c r="BG211" s="223"/>
      <c r="BH211" s="223"/>
      <c r="BI211" s="223"/>
      <c r="BJ211" s="223"/>
      <c r="BK211" s="223"/>
      <c r="BL211" s="223"/>
      <c r="BM211" s="226"/>
    </row>
    <row r="212" spans="1:65">
      <c r="A212" s="29"/>
      <c r="B212" s="3" t="s">
        <v>272</v>
      </c>
      <c r="C212" s="28"/>
      <c r="D212" s="225" t="s">
        <v>647</v>
      </c>
      <c r="E212" s="225" t="s">
        <v>647</v>
      </c>
      <c r="F212" s="225" t="s">
        <v>647</v>
      </c>
      <c r="G212" s="225" t="s">
        <v>647</v>
      </c>
      <c r="H212" s="225" t="s">
        <v>647</v>
      </c>
      <c r="I212" s="225" t="s">
        <v>647</v>
      </c>
      <c r="J212" s="222"/>
      <c r="K212" s="223"/>
      <c r="L212" s="223"/>
      <c r="M212" s="223"/>
      <c r="N212" s="223"/>
      <c r="O212" s="223"/>
      <c r="P212" s="223"/>
      <c r="Q212" s="223"/>
      <c r="R212" s="223"/>
      <c r="S212" s="223"/>
      <c r="T212" s="223"/>
      <c r="U212" s="223"/>
      <c r="V212" s="223"/>
      <c r="W212" s="223"/>
      <c r="X212" s="223"/>
      <c r="Y212" s="223"/>
      <c r="Z212" s="223"/>
      <c r="AA212" s="223"/>
      <c r="AB212" s="223"/>
      <c r="AC212" s="223"/>
      <c r="AD212" s="223"/>
      <c r="AE212" s="223"/>
      <c r="AF212" s="223"/>
      <c r="AG212" s="223"/>
      <c r="AH212" s="223"/>
      <c r="AI212" s="223"/>
      <c r="AJ212" s="223"/>
      <c r="AK212" s="223"/>
      <c r="AL212" s="223"/>
      <c r="AM212" s="223"/>
      <c r="AN212" s="223"/>
      <c r="AO212" s="223"/>
      <c r="AP212" s="223"/>
      <c r="AQ212" s="223"/>
      <c r="AR212" s="223"/>
      <c r="AS212" s="223"/>
      <c r="AT212" s="223"/>
      <c r="AU212" s="223"/>
      <c r="AV212" s="223"/>
      <c r="AW212" s="223"/>
      <c r="AX212" s="223"/>
      <c r="AY212" s="223"/>
      <c r="AZ212" s="223"/>
      <c r="BA212" s="223"/>
      <c r="BB212" s="223"/>
      <c r="BC212" s="223"/>
      <c r="BD212" s="223"/>
      <c r="BE212" s="223"/>
      <c r="BF212" s="223"/>
      <c r="BG212" s="223"/>
      <c r="BH212" s="223"/>
      <c r="BI212" s="223"/>
      <c r="BJ212" s="223"/>
      <c r="BK212" s="223"/>
      <c r="BL212" s="223"/>
      <c r="BM212" s="226"/>
    </row>
    <row r="213" spans="1:65">
      <c r="A213" s="29"/>
      <c r="B213" s="3" t="s">
        <v>273</v>
      </c>
      <c r="C213" s="28"/>
      <c r="D213" s="225" t="s">
        <v>647</v>
      </c>
      <c r="E213" s="225" t="s">
        <v>647</v>
      </c>
      <c r="F213" s="225" t="s">
        <v>647</v>
      </c>
      <c r="G213" s="225" t="s">
        <v>647</v>
      </c>
      <c r="H213" s="225" t="s">
        <v>647</v>
      </c>
      <c r="I213" s="225" t="s">
        <v>647</v>
      </c>
      <c r="J213" s="222"/>
      <c r="K213" s="223"/>
      <c r="L213" s="223"/>
      <c r="M213" s="223"/>
      <c r="N213" s="223"/>
      <c r="O213" s="223"/>
      <c r="P213" s="223"/>
      <c r="Q213" s="223"/>
      <c r="R213" s="223"/>
      <c r="S213" s="223"/>
      <c r="T213" s="223"/>
      <c r="U213" s="223"/>
      <c r="V213" s="223"/>
      <c r="W213" s="223"/>
      <c r="X213" s="223"/>
      <c r="Y213" s="223"/>
      <c r="Z213" s="223"/>
      <c r="AA213" s="223"/>
      <c r="AB213" s="223"/>
      <c r="AC213" s="223"/>
      <c r="AD213" s="223"/>
      <c r="AE213" s="223"/>
      <c r="AF213" s="223"/>
      <c r="AG213" s="223"/>
      <c r="AH213" s="223"/>
      <c r="AI213" s="223"/>
      <c r="AJ213" s="223"/>
      <c r="AK213" s="223"/>
      <c r="AL213" s="223"/>
      <c r="AM213" s="223"/>
      <c r="AN213" s="223"/>
      <c r="AO213" s="223"/>
      <c r="AP213" s="223"/>
      <c r="AQ213" s="223"/>
      <c r="AR213" s="223"/>
      <c r="AS213" s="223"/>
      <c r="AT213" s="223"/>
      <c r="AU213" s="223"/>
      <c r="AV213" s="223"/>
      <c r="AW213" s="223"/>
      <c r="AX213" s="223"/>
      <c r="AY213" s="223"/>
      <c r="AZ213" s="223"/>
      <c r="BA213" s="223"/>
      <c r="BB213" s="223"/>
      <c r="BC213" s="223"/>
      <c r="BD213" s="223"/>
      <c r="BE213" s="223"/>
      <c r="BF213" s="223"/>
      <c r="BG213" s="223"/>
      <c r="BH213" s="223"/>
      <c r="BI213" s="223"/>
      <c r="BJ213" s="223"/>
      <c r="BK213" s="223"/>
      <c r="BL213" s="223"/>
      <c r="BM213" s="226"/>
    </row>
    <row r="214" spans="1:65">
      <c r="A214" s="29"/>
      <c r="B214" s="3" t="s">
        <v>86</v>
      </c>
      <c r="C214" s="28"/>
      <c r="D214" s="13" t="s">
        <v>647</v>
      </c>
      <c r="E214" s="13" t="s">
        <v>647</v>
      </c>
      <c r="F214" s="13" t="s">
        <v>647</v>
      </c>
      <c r="G214" s="13" t="s">
        <v>647</v>
      </c>
      <c r="H214" s="13" t="s">
        <v>647</v>
      </c>
      <c r="I214" s="13" t="s">
        <v>647</v>
      </c>
      <c r="J214" s="147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3"/>
    </row>
    <row r="215" spans="1:65">
      <c r="A215" s="29"/>
      <c r="B215" s="3" t="s">
        <v>274</v>
      </c>
      <c r="C215" s="28"/>
      <c r="D215" s="13" t="s">
        <v>647</v>
      </c>
      <c r="E215" s="13" t="s">
        <v>647</v>
      </c>
      <c r="F215" s="13" t="s">
        <v>647</v>
      </c>
      <c r="G215" s="13" t="s">
        <v>647</v>
      </c>
      <c r="H215" s="13" t="s">
        <v>647</v>
      </c>
      <c r="I215" s="13" t="s">
        <v>647</v>
      </c>
      <c r="J215" s="147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3"/>
    </row>
    <row r="216" spans="1:65">
      <c r="A216" s="29"/>
      <c r="B216" s="45" t="s">
        <v>275</v>
      </c>
      <c r="C216" s="46"/>
      <c r="D216" s="44" t="s">
        <v>276</v>
      </c>
      <c r="E216" s="44" t="s">
        <v>276</v>
      </c>
      <c r="F216" s="44" t="s">
        <v>276</v>
      </c>
      <c r="G216" s="44" t="s">
        <v>276</v>
      </c>
      <c r="H216" s="44" t="s">
        <v>276</v>
      </c>
      <c r="I216" s="44" t="s">
        <v>276</v>
      </c>
      <c r="J216" s="147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3"/>
    </row>
    <row r="217" spans="1:65">
      <c r="B217" s="30"/>
      <c r="C217" s="20"/>
      <c r="D217" s="20"/>
      <c r="E217" s="20"/>
      <c r="F217" s="20"/>
      <c r="G217" s="20"/>
      <c r="H217" s="20"/>
      <c r="I217" s="20"/>
      <c r="BM217" s="53"/>
    </row>
    <row r="218" spans="1:65" ht="19.5">
      <c r="B218" s="8" t="s">
        <v>622</v>
      </c>
      <c r="BM218" s="27" t="s">
        <v>66</v>
      </c>
    </row>
    <row r="219" spans="1:65" ht="19.5">
      <c r="A219" s="24" t="s">
        <v>317</v>
      </c>
      <c r="B219" s="18" t="s">
        <v>118</v>
      </c>
      <c r="C219" s="15" t="s">
        <v>119</v>
      </c>
      <c r="D219" s="16" t="s">
        <v>244</v>
      </c>
      <c r="E219" s="17" t="s">
        <v>244</v>
      </c>
      <c r="F219" s="17" t="s">
        <v>244</v>
      </c>
      <c r="G219" s="17" t="s">
        <v>244</v>
      </c>
      <c r="H219" s="17" t="s">
        <v>244</v>
      </c>
      <c r="I219" s="17" t="s">
        <v>244</v>
      </c>
      <c r="J219" s="17" t="s">
        <v>244</v>
      </c>
      <c r="K219" s="17" t="s">
        <v>244</v>
      </c>
      <c r="L219" s="17" t="s">
        <v>244</v>
      </c>
      <c r="M219" s="17" t="s">
        <v>244</v>
      </c>
      <c r="N219" s="17" t="s">
        <v>244</v>
      </c>
      <c r="O219" s="17" t="s">
        <v>244</v>
      </c>
      <c r="P219" s="17" t="s">
        <v>244</v>
      </c>
      <c r="Q219" s="17" t="s">
        <v>244</v>
      </c>
      <c r="R219" s="17" t="s">
        <v>244</v>
      </c>
      <c r="S219" s="17" t="s">
        <v>244</v>
      </c>
      <c r="T219" s="17" t="s">
        <v>244</v>
      </c>
      <c r="U219" s="17" t="s">
        <v>244</v>
      </c>
      <c r="V219" s="147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7">
        <v>1</v>
      </c>
    </row>
    <row r="220" spans="1:65">
      <c r="A220" s="29"/>
      <c r="B220" s="19" t="s">
        <v>245</v>
      </c>
      <c r="C220" s="9" t="s">
        <v>245</v>
      </c>
      <c r="D220" s="145" t="s">
        <v>247</v>
      </c>
      <c r="E220" s="146" t="s">
        <v>248</v>
      </c>
      <c r="F220" s="146" t="s">
        <v>249</v>
      </c>
      <c r="G220" s="146" t="s">
        <v>250</v>
      </c>
      <c r="H220" s="146" t="s">
        <v>287</v>
      </c>
      <c r="I220" s="146" t="s">
        <v>251</v>
      </c>
      <c r="J220" s="146" t="s">
        <v>252</v>
      </c>
      <c r="K220" s="146" t="s">
        <v>253</v>
      </c>
      <c r="L220" s="146" t="s">
        <v>254</v>
      </c>
      <c r="M220" s="146" t="s">
        <v>255</v>
      </c>
      <c r="N220" s="146" t="s">
        <v>256</v>
      </c>
      <c r="O220" s="146" t="s">
        <v>257</v>
      </c>
      <c r="P220" s="146" t="s">
        <v>258</v>
      </c>
      <c r="Q220" s="146" t="s">
        <v>262</v>
      </c>
      <c r="R220" s="146" t="s">
        <v>288</v>
      </c>
      <c r="S220" s="146" t="s">
        <v>290</v>
      </c>
      <c r="T220" s="146" t="s">
        <v>279</v>
      </c>
      <c r="U220" s="146" t="s">
        <v>264</v>
      </c>
      <c r="V220" s="147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7" t="s">
        <v>1</v>
      </c>
    </row>
    <row r="221" spans="1:65">
      <c r="A221" s="29"/>
      <c r="B221" s="19"/>
      <c r="C221" s="9"/>
      <c r="D221" s="10" t="s">
        <v>101</v>
      </c>
      <c r="E221" s="11" t="s">
        <v>322</v>
      </c>
      <c r="F221" s="11" t="s">
        <v>101</v>
      </c>
      <c r="G221" s="11" t="s">
        <v>322</v>
      </c>
      <c r="H221" s="11" t="s">
        <v>101</v>
      </c>
      <c r="I221" s="11" t="s">
        <v>101</v>
      </c>
      <c r="J221" s="11" t="s">
        <v>101</v>
      </c>
      <c r="K221" s="11" t="s">
        <v>322</v>
      </c>
      <c r="L221" s="11" t="s">
        <v>101</v>
      </c>
      <c r="M221" s="11" t="s">
        <v>101</v>
      </c>
      <c r="N221" s="11" t="s">
        <v>101</v>
      </c>
      <c r="O221" s="11" t="s">
        <v>322</v>
      </c>
      <c r="P221" s="11" t="s">
        <v>322</v>
      </c>
      <c r="Q221" s="11" t="s">
        <v>101</v>
      </c>
      <c r="R221" s="11" t="s">
        <v>101</v>
      </c>
      <c r="S221" s="11" t="s">
        <v>101</v>
      </c>
      <c r="T221" s="11" t="s">
        <v>101</v>
      </c>
      <c r="U221" s="11" t="s">
        <v>101</v>
      </c>
      <c r="V221" s="147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7">
        <v>2</v>
      </c>
    </row>
    <row r="222" spans="1:65">
      <c r="A222" s="29"/>
      <c r="B222" s="19"/>
      <c r="C222" s="9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147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7">
        <v>3</v>
      </c>
    </row>
    <row r="223" spans="1:65">
      <c r="A223" s="29"/>
      <c r="B223" s="18">
        <v>1</v>
      </c>
      <c r="C223" s="14">
        <v>1</v>
      </c>
      <c r="D223" s="141">
        <v>1.7000000000000002</v>
      </c>
      <c r="E223" s="21">
        <v>1.68</v>
      </c>
      <c r="F223" s="21">
        <v>1.68</v>
      </c>
      <c r="G223" s="21">
        <v>1.7399999999999998</v>
      </c>
      <c r="H223" s="141">
        <v>1.6719999999999999</v>
      </c>
      <c r="I223" s="21">
        <v>1.72</v>
      </c>
      <c r="J223" s="21">
        <v>1.7500000000000002</v>
      </c>
      <c r="K223" s="21">
        <v>1.7399999999999998</v>
      </c>
      <c r="L223" s="141">
        <v>1.7000000000000002</v>
      </c>
      <c r="M223" s="21">
        <v>1.7649999999999999</v>
      </c>
      <c r="N223" s="21">
        <v>1.7399999999999998</v>
      </c>
      <c r="O223" s="21">
        <v>1.71</v>
      </c>
      <c r="P223" s="21">
        <v>1.73</v>
      </c>
      <c r="Q223" s="21">
        <v>1.7489464930410883</v>
      </c>
      <c r="R223" s="21">
        <v>1.7440187198067634</v>
      </c>
      <c r="S223" s="21">
        <v>1.7500000000000002</v>
      </c>
      <c r="T223" s="21">
        <v>1.81</v>
      </c>
      <c r="U223" s="21">
        <v>1.71</v>
      </c>
      <c r="V223" s="147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7">
        <v>1</v>
      </c>
    </row>
    <row r="224" spans="1:65">
      <c r="A224" s="29"/>
      <c r="B224" s="19">
        <v>1</v>
      </c>
      <c r="C224" s="9">
        <v>2</v>
      </c>
      <c r="D224" s="142">
        <v>1.7000000000000002</v>
      </c>
      <c r="E224" s="11">
        <v>1.66</v>
      </c>
      <c r="F224" s="11">
        <v>1.71</v>
      </c>
      <c r="G224" s="11">
        <v>1.73</v>
      </c>
      <c r="H224" s="142">
        <v>1.7010000000000001</v>
      </c>
      <c r="I224" s="11">
        <v>1.76</v>
      </c>
      <c r="J224" s="11">
        <v>1.7500000000000002</v>
      </c>
      <c r="K224" s="11">
        <v>1.7399999999999998</v>
      </c>
      <c r="L224" s="142">
        <v>1.63</v>
      </c>
      <c r="M224" s="11">
        <v>1.76</v>
      </c>
      <c r="N224" s="11">
        <v>1.7399999999999998</v>
      </c>
      <c r="O224" s="11">
        <v>1.71</v>
      </c>
      <c r="P224" s="11">
        <v>1.72</v>
      </c>
      <c r="Q224" s="11">
        <v>1.7406542426585889</v>
      </c>
      <c r="R224" s="11">
        <v>1.7458622472361813</v>
      </c>
      <c r="S224" s="11">
        <v>1.7500000000000002</v>
      </c>
      <c r="T224" s="11">
        <v>1.79</v>
      </c>
      <c r="U224" s="11">
        <v>1.72</v>
      </c>
      <c r="V224" s="147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7" t="e">
        <v>#N/A</v>
      </c>
    </row>
    <row r="225" spans="1:65">
      <c r="A225" s="29"/>
      <c r="B225" s="19">
        <v>1</v>
      </c>
      <c r="C225" s="9">
        <v>3</v>
      </c>
      <c r="D225" s="142">
        <v>1.63</v>
      </c>
      <c r="E225" s="11">
        <v>1.68</v>
      </c>
      <c r="F225" s="11">
        <v>1.7000000000000002</v>
      </c>
      <c r="G225" s="11">
        <v>1.72</v>
      </c>
      <c r="H225" s="148">
        <v>1.538</v>
      </c>
      <c r="I225" s="11">
        <v>1.7399999999999998</v>
      </c>
      <c r="J225" s="11">
        <v>1.73</v>
      </c>
      <c r="K225" s="11">
        <v>1.7399999999999998</v>
      </c>
      <c r="L225" s="142">
        <v>1.68</v>
      </c>
      <c r="M225" s="11">
        <v>1.7549999999999999</v>
      </c>
      <c r="N225" s="11">
        <v>1.7500000000000002</v>
      </c>
      <c r="O225" s="11">
        <v>1.7000000000000002</v>
      </c>
      <c r="P225" s="11">
        <v>1.7399999999999998</v>
      </c>
      <c r="Q225" s="11">
        <v>1.7400496757253254</v>
      </c>
      <c r="R225" s="11">
        <v>1.7389805008045049</v>
      </c>
      <c r="S225" s="11">
        <v>1.72</v>
      </c>
      <c r="T225" s="11">
        <v>1.78</v>
      </c>
      <c r="U225" s="11">
        <v>1.72</v>
      </c>
      <c r="V225" s="147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7">
        <v>16</v>
      </c>
    </row>
    <row r="226" spans="1:65">
      <c r="A226" s="29"/>
      <c r="B226" s="19">
        <v>1</v>
      </c>
      <c r="C226" s="9">
        <v>4</v>
      </c>
      <c r="D226" s="142">
        <v>1.69</v>
      </c>
      <c r="E226" s="11">
        <v>1.68</v>
      </c>
      <c r="F226" s="11">
        <v>1.72</v>
      </c>
      <c r="G226" s="11">
        <v>1.73</v>
      </c>
      <c r="H226" s="142">
        <v>1.67</v>
      </c>
      <c r="I226" s="11">
        <v>1.73</v>
      </c>
      <c r="J226" s="11">
        <v>1.7399999999999998</v>
      </c>
      <c r="K226" s="11">
        <v>1.73</v>
      </c>
      <c r="L226" s="142">
        <v>1.66</v>
      </c>
      <c r="M226" s="11">
        <v>1.7500000000000002</v>
      </c>
      <c r="N226" s="11">
        <v>1.7399999999999998</v>
      </c>
      <c r="O226" s="11">
        <v>1.71</v>
      </c>
      <c r="P226" s="11">
        <v>1.72</v>
      </c>
      <c r="Q226" s="11">
        <v>1.7379073156300187</v>
      </c>
      <c r="R226" s="11">
        <v>1.7408429059829058</v>
      </c>
      <c r="S226" s="11">
        <v>1.72</v>
      </c>
      <c r="T226" s="11">
        <v>1.79</v>
      </c>
      <c r="U226" s="11">
        <v>1.7000000000000002</v>
      </c>
      <c r="V226" s="147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1.7339101804733057</v>
      </c>
    </row>
    <row r="227" spans="1:65">
      <c r="A227" s="29"/>
      <c r="B227" s="19">
        <v>1</v>
      </c>
      <c r="C227" s="9">
        <v>5</v>
      </c>
      <c r="D227" s="142">
        <v>1.66</v>
      </c>
      <c r="E227" s="11">
        <v>1.69</v>
      </c>
      <c r="F227" s="11">
        <v>1.72</v>
      </c>
      <c r="G227" s="11">
        <v>1.7399999999999998</v>
      </c>
      <c r="H227" s="142">
        <v>1.6549999999999998</v>
      </c>
      <c r="I227" s="11">
        <v>1.7500000000000002</v>
      </c>
      <c r="J227" s="11">
        <v>1.76</v>
      </c>
      <c r="K227" s="11">
        <v>1.7500000000000002</v>
      </c>
      <c r="L227" s="142">
        <v>1.7000000000000002</v>
      </c>
      <c r="M227" s="11">
        <v>1.7549999999999999</v>
      </c>
      <c r="N227" s="11">
        <v>1.76</v>
      </c>
      <c r="O227" s="11">
        <v>1.72</v>
      </c>
      <c r="P227" s="11">
        <v>1.7500000000000002</v>
      </c>
      <c r="Q227" s="11">
        <v>1.751159224918603</v>
      </c>
      <c r="R227" s="11">
        <v>1.7357812143789078</v>
      </c>
      <c r="S227" s="11">
        <v>1.7399999999999998</v>
      </c>
      <c r="T227" s="11">
        <v>1.79</v>
      </c>
      <c r="U227" s="11">
        <v>1.71</v>
      </c>
      <c r="V227" s="147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>
        <v>139</v>
      </c>
    </row>
    <row r="228" spans="1:65">
      <c r="A228" s="29"/>
      <c r="B228" s="19">
        <v>1</v>
      </c>
      <c r="C228" s="9">
        <v>6</v>
      </c>
      <c r="D228" s="142">
        <v>1.66</v>
      </c>
      <c r="E228" s="11">
        <v>1.68</v>
      </c>
      <c r="F228" s="11">
        <v>1.71</v>
      </c>
      <c r="G228" s="11">
        <v>1.7399999999999998</v>
      </c>
      <c r="H228" s="142">
        <v>1.6459999999999999</v>
      </c>
      <c r="I228" s="11">
        <v>1.7399999999999998</v>
      </c>
      <c r="J228" s="11">
        <v>1.7399999999999998</v>
      </c>
      <c r="K228" s="11">
        <v>1.7399999999999998</v>
      </c>
      <c r="L228" s="142">
        <v>1.6399999999999997</v>
      </c>
      <c r="M228" s="11">
        <v>1.7450000000000001</v>
      </c>
      <c r="N228" s="11">
        <v>1.7500000000000002</v>
      </c>
      <c r="O228" s="11">
        <v>1.69</v>
      </c>
      <c r="P228" s="11">
        <v>1.72</v>
      </c>
      <c r="Q228" s="11">
        <v>1.7369473239710185</v>
      </c>
      <c r="R228" s="11">
        <v>1.7407663784435958</v>
      </c>
      <c r="S228" s="11">
        <v>1.7399999999999998</v>
      </c>
      <c r="T228" s="11">
        <v>1.79</v>
      </c>
      <c r="U228" s="11">
        <v>1.73</v>
      </c>
      <c r="V228" s="147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3"/>
    </row>
    <row r="229" spans="1:65">
      <c r="A229" s="29"/>
      <c r="B229" s="20" t="s">
        <v>271</v>
      </c>
      <c r="C229" s="12"/>
      <c r="D229" s="22">
        <v>1.6733333333333336</v>
      </c>
      <c r="E229" s="22">
        <v>1.678333333333333</v>
      </c>
      <c r="F229" s="22">
        <v>1.7066666666666663</v>
      </c>
      <c r="G229" s="22">
        <v>1.7333333333333334</v>
      </c>
      <c r="H229" s="22">
        <v>1.6470000000000002</v>
      </c>
      <c r="I229" s="22">
        <v>1.74</v>
      </c>
      <c r="J229" s="22">
        <v>1.7450000000000001</v>
      </c>
      <c r="K229" s="22">
        <v>1.74</v>
      </c>
      <c r="L229" s="22">
        <v>1.6683333333333337</v>
      </c>
      <c r="M229" s="22">
        <v>1.7550000000000001</v>
      </c>
      <c r="N229" s="22">
        <v>1.7466666666666664</v>
      </c>
      <c r="O229" s="22">
        <v>1.7066666666666668</v>
      </c>
      <c r="P229" s="22">
        <v>1.7300000000000002</v>
      </c>
      <c r="Q229" s="22">
        <v>1.7426107126574404</v>
      </c>
      <c r="R229" s="22">
        <v>1.7410419944421431</v>
      </c>
      <c r="S229" s="22">
        <v>1.7366666666666666</v>
      </c>
      <c r="T229" s="22">
        <v>1.7916666666666667</v>
      </c>
      <c r="U229" s="22">
        <v>1.7149999999999999</v>
      </c>
      <c r="V229" s="147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3"/>
    </row>
    <row r="230" spans="1:65">
      <c r="A230" s="29"/>
      <c r="B230" s="3" t="s">
        <v>272</v>
      </c>
      <c r="C230" s="28"/>
      <c r="D230" s="11">
        <v>1.6749999999999998</v>
      </c>
      <c r="E230" s="11">
        <v>1.68</v>
      </c>
      <c r="F230" s="11">
        <v>1.71</v>
      </c>
      <c r="G230" s="11">
        <v>1.7349999999999999</v>
      </c>
      <c r="H230" s="11">
        <v>1.6624999999999999</v>
      </c>
      <c r="I230" s="11">
        <v>1.7399999999999998</v>
      </c>
      <c r="J230" s="11">
        <v>1.7450000000000001</v>
      </c>
      <c r="K230" s="11">
        <v>1.7399999999999998</v>
      </c>
      <c r="L230" s="11">
        <v>1.67</v>
      </c>
      <c r="M230" s="11">
        <v>1.7549999999999999</v>
      </c>
      <c r="N230" s="11">
        <v>1.7450000000000001</v>
      </c>
      <c r="O230" s="11">
        <v>1.71</v>
      </c>
      <c r="P230" s="11">
        <v>1.7250000000000001</v>
      </c>
      <c r="Q230" s="11">
        <v>1.7403519591919572</v>
      </c>
      <c r="R230" s="11">
        <v>1.7408046422132508</v>
      </c>
      <c r="S230" s="11">
        <v>1.7399999999999998</v>
      </c>
      <c r="T230" s="11">
        <v>1.79</v>
      </c>
      <c r="U230" s="11">
        <v>1.7149999999999999</v>
      </c>
      <c r="V230" s="147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3"/>
    </row>
    <row r="231" spans="1:65">
      <c r="A231" s="29"/>
      <c r="B231" s="3" t="s">
        <v>273</v>
      </c>
      <c r="C231" s="28"/>
      <c r="D231" s="23">
        <v>2.804757862395028E-2</v>
      </c>
      <c r="E231" s="23">
        <v>9.8319208025017587E-3</v>
      </c>
      <c r="F231" s="23">
        <v>1.5055453054181616E-2</v>
      </c>
      <c r="G231" s="23">
        <v>8.1649658092771589E-3</v>
      </c>
      <c r="H231" s="23">
        <v>5.6596819698636766E-2</v>
      </c>
      <c r="I231" s="23">
        <v>1.4142135623730994E-2</v>
      </c>
      <c r="J231" s="23">
        <v>1.048808848170161E-2</v>
      </c>
      <c r="K231" s="23">
        <v>6.3245553203368342E-3</v>
      </c>
      <c r="L231" s="23">
        <v>2.9944392908634439E-2</v>
      </c>
      <c r="M231" s="23">
        <v>7.0710678118653869E-3</v>
      </c>
      <c r="N231" s="23">
        <v>8.1649658092774139E-3</v>
      </c>
      <c r="O231" s="23">
        <v>1.0327955589886426E-2</v>
      </c>
      <c r="P231" s="23">
        <v>1.2649110640673563E-2</v>
      </c>
      <c r="Q231" s="23">
        <v>5.9632503718052747E-3</v>
      </c>
      <c r="R231" s="23">
        <v>3.5815330287412065E-3</v>
      </c>
      <c r="S231" s="23">
        <v>1.3662601021279542E-2</v>
      </c>
      <c r="T231" s="23">
        <v>9.8319208025017604E-3</v>
      </c>
      <c r="U231" s="23">
        <v>1.0488088481701461E-2</v>
      </c>
      <c r="V231" s="230"/>
      <c r="W231" s="231"/>
      <c r="X231" s="231"/>
      <c r="Y231" s="231"/>
      <c r="Z231" s="231"/>
      <c r="AA231" s="231"/>
      <c r="AB231" s="231"/>
      <c r="AC231" s="231"/>
      <c r="AD231" s="231"/>
      <c r="AE231" s="231"/>
      <c r="AF231" s="231"/>
      <c r="AG231" s="231"/>
      <c r="AH231" s="231"/>
      <c r="AI231" s="231"/>
      <c r="AJ231" s="231"/>
      <c r="AK231" s="231"/>
      <c r="AL231" s="231"/>
      <c r="AM231" s="231"/>
      <c r="AN231" s="231"/>
      <c r="AO231" s="231"/>
      <c r="AP231" s="231"/>
      <c r="AQ231" s="231"/>
      <c r="AR231" s="231"/>
      <c r="AS231" s="231"/>
      <c r="AT231" s="231"/>
      <c r="AU231" s="231"/>
      <c r="AV231" s="231"/>
      <c r="AW231" s="231"/>
      <c r="AX231" s="231"/>
      <c r="AY231" s="231"/>
      <c r="AZ231" s="231"/>
      <c r="BA231" s="231"/>
      <c r="BB231" s="231"/>
      <c r="BC231" s="231"/>
      <c r="BD231" s="231"/>
      <c r="BE231" s="231"/>
      <c r="BF231" s="231"/>
      <c r="BG231" s="231"/>
      <c r="BH231" s="231"/>
      <c r="BI231" s="231"/>
      <c r="BJ231" s="231"/>
      <c r="BK231" s="231"/>
      <c r="BL231" s="231"/>
      <c r="BM231" s="54"/>
    </row>
    <row r="232" spans="1:65">
      <c r="A232" s="29"/>
      <c r="B232" s="3" t="s">
        <v>86</v>
      </c>
      <c r="C232" s="28"/>
      <c r="D232" s="13">
        <v>1.6761501169691401E-2</v>
      </c>
      <c r="E232" s="13">
        <v>5.858145463258249E-3</v>
      </c>
      <c r="F232" s="13">
        <v>8.8215545239345421E-3</v>
      </c>
      <c r="G232" s="13">
        <v>4.7105571976598995E-3</v>
      </c>
      <c r="H232" s="13">
        <v>3.4363582087818312E-2</v>
      </c>
      <c r="I232" s="13">
        <v>8.1276641515695362E-3</v>
      </c>
      <c r="J232" s="13">
        <v>6.0103658920926135E-3</v>
      </c>
      <c r="K232" s="13">
        <v>3.63480190823956E-3</v>
      </c>
      <c r="L232" s="13">
        <v>1.7948687058122536E-2</v>
      </c>
      <c r="M232" s="13">
        <v>4.0290984682993655E-3</v>
      </c>
      <c r="N232" s="13">
        <v>4.6745987457695124E-3</v>
      </c>
      <c r="O232" s="13">
        <v>6.051536478449077E-3</v>
      </c>
      <c r="P232" s="13">
        <v>7.311624647788186E-3</v>
      </c>
      <c r="Q232" s="13">
        <v>3.4220209530971251E-3</v>
      </c>
      <c r="R232" s="13">
        <v>2.0571204141970082E-3</v>
      </c>
      <c r="S232" s="13">
        <v>7.867140703231983E-3</v>
      </c>
      <c r="T232" s="13">
        <v>5.4875837037219122E-3</v>
      </c>
      <c r="U232" s="13">
        <v>6.1155034878725726E-3</v>
      </c>
      <c r="V232" s="147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3"/>
    </row>
    <row r="233" spans="1:65">
      <c r="A233" s="29"/>
      <c r="B233" s="3" t="s">
        <v>274</v>
      </c>
      <c r="C233" s="28"/>
      <c r="D233" s="13">
        <v>-3.4936554281858156E-2</v>
      </c>
      <c r="E233" s="13">
        <v>-3.2052898567561217E-2</v>
      </c>
      <c r="F233" s="13">
        <v>-1.5712182853210299E-2</v>
      </c>
      <c r="G233" s="13">
        <v>-3.3268571029143601E-4</v>
      </c>
      <c r="H233" s="13">
        <v>-5.0123807710490298E-2</v>
      </c>
      <c r="I233" s="13">
        <v>3.5121885754381132E-3</v>
      </c>
      <c r="J233" s="13">
        <v>6.3958442897353862E-3</v>
      </c>
      <c r="K233" s="13">
        <v>3.5121885754381132E-3</v>
      </c>
      <c r="L233" s="13">
        <v>-3.7820209996155318E-2</v>
      </c>
      <c r="M233" s="13">
        <v>1.2163155718329932E-2</v>
      </c>
      <c r="N233" s="13">
        <v>7.3570628611676625E-3</v>
      </c>
      <c r="O233" s="13">
        <v>-1.5712182853209966E-2</v>
      </c>
      <c r="P233" s="13">
        <v>-2.2551228531562106E-3</v>
      </c>
      <c r="Q233" s="13">
        <v>5.017867870041437E-3</v>
      </c>
      <c r="R233" s="13">
        <v>4.1131392209086126E-3</v>
      </c>
      <c r="S233" s="13">
        <v>1.5897514325733386E-3</v>
      </c>
      <c r="T233" s="13">
        <v>3.3309964289842897E-2</v>
      </c>
      <c r="U233" s="13">
        <v>-1.090608999604803E-2</v>
      </c>
      <c r="V233" s="147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3"/>
    </row>
    <row r="234" spans="1:65">
      <c r="A234" s="29"/>
      <c r="B234" s="45" t="s">
        <v>275</v>
      </c>
      <c r="C234" s="46"/>
      <c r="D234" s="44">
        <v>2.63</v>
      </c>
      <c r="E234" s="44">
        <v>2.41</v>
      </c>
      <c r="F234" s="44">
        <v>1.21</v>
      </c>
      <c r="G234" s="44">
        <v>7.0000000000000007E-2</v>
      </c>
      <c r="H234" s="44">
        <v>3.75</v>
      </c>
      <c r="I234" s="44">
        <v>0.21</v>
      </c>
      <c r="J234" s="44">
        <v>0.43</v>
      </c>
      <c r="K234" s="44">
        <v>0.21</v>
      </c>
      <c r="L234" s="44">
        <v>2.84</v>
      </c>
      <c r="M234" s="44">
        <v>0.85</v>
      </c>
      <c r="N234" s="44">
        <v>0.5</v>
      </c>
      <c r="O234" s="44">
        <v>1.21</v>
      </c>
      <c r="P234" s="44">
        <v>0.21</v>
      </c>
      <c r="Q234" s="44">
        <v>0.32</v>
      </c>
      <c r="R234" s="44">
        <v>0.26</v>
      </c>
      <c r="S234" s="44">
        <v>7.0000000000000007E-2</v>
      </c>
      <c r="T234" s="44">
        <v>2.41</v>
      </c>
      <c r="U234" s="44">
        <v>0.85</v>
      </c>
      <c r="V234" s="147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3"/>
    </row>
    <row r="235" spans="1:65">
      <c r="B235" s="3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BM235" s="53"/>
    </row>
    <row r="236" spans="1:65" ht="15">
      <c r="B236" s="8" t="s">
        <v>623</v>
      </c>
      <c r="BM236" s="27" t="s">
        <v>278</v>
      </c>
    </row>
    <row r="237" spans="1:65" ht="15">
      <c r="A237" s="24" t="s">
        <v>17</v>
      </c>
      <c r="B237" s="18" t="s">
        <v>118</v>
      </c>
      <c r="C237" s="15" t="s">
        <v>119</v>
      </c>
      <c r="D237" s="16" t="s">
        <v>244</v>
      </c>
      <c r="E237" s="17" t="s">
        <v>244</v>
      </c>
      <c r="F237" s="17" t="s">
        <v>244</v>
      </c>
      <c r="G237" s="17" t="s">
        <v>244</v>
      </c>
      <c r="H237" s="147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7">
        <v>1</v>
      </c>
    </row>
    <row r="238" spans="1:65">
      <c r="A238" s="29"/>
      <c r="B238" s="19" t="s">
        <v>245</v>
      </c>
      <c r="C238" s="9" t="s">
        <v>245</v>
      </c>
      <c r="D238" s="145" t="s">
        <v>248</v>
      </c>
      <c r="E238" s="146" t="s">
        <v>250</v>
      </c>
      <c r="F238" s="146" t="s">
        <v>253</v>
      </c>
      <c r="G238" s="146" t="s">
        <v>258</v>
      </c>
      <c r="H238" s="147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7" t="s">
        <v>3</v>
      </c>
    </row>
    <row r="239" spans="1:65">
      <c r="A239" s="29"/>
      <c r="B239" s="19"/>
      <c r="C239" s="9"/>
      <c r="D239" s="10" t="s">
        <v>322</v>
      </c>
      <c r="E239" s="11" t="s">
        <v>322</v>
      </c>
      <c r="F239" s="11" t="s">
        <v>322</v>
      </c>
      <c r="G239" s="11" t="s">
        <v>322</v>
      </c>
      <c r="H239" s="147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7">
        <v>0</v>
      </c>
    </row>
    <row r="240" spans="1:65">
      <c r="A240" s="29"/>
      <c r="B240" s="19"/>
      <c r="C240" s="9"/>
      <c r="D240" s="25"/>
      <c r="E240" s="25"/>
      <c r="F240" s="25"/>
      <c r="G240" s="25"/>
      <c r="H240" s="147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>
        <v>0</v>
      </c>
    </row>
    <row r="241" spans="1:65">
      <c r="A241" s="29"/>
      <c r="B241" s="18">
        <v>1</v>
      </c>
      <c r="C241" s="14">
        <v>1</v>
      </c>
      <c r="D241" s="237" t="s">
        <v>220</v>
      </c>
      <c r="E241" s="237" t="s">
        <v>220</v>
      </c>
      <c r="F241" s="237" t="s">
        <v>220</v>
      </c>
      <c r="G241" s="221">
        <v>90</v>
      </c>
      <c r="H241" s="222"/>
      <c r="I241" s="223"/>
      <c r="J241" s="223"/>
      <c r="K241" s="223"/>
      <c r="L241" s="223"/>
      <c r="M241" s="223"/>
      <c r="N241" s="223"/>
      <c r="O241" s="223"/>
      <c r="P241" s="223"/>
      <c r="Q241" s="223"/>
      <c r="R241" s="223"/>
      <c r="S241" s="223"/>
      <c r="T241" s="223"/>
      <c r="U241" s="223"/>
      <c r="V241" s="223"/>
      <c r="W241" s="223"/>
      <c r="X241" s="223"/>
      <c r="Y241" s="223"/>
      <c r="Z241" s="223"/>
      <c r="AA241" s="223"/>
      <c r="AB241" s="223"/>
      <c r="AC241" s="223"/>
      <c r="AD241" s="223"/>
      <c r="AE241" s="223"/>
      <c r="AF241" s="223"/>
      <c r="AG241" s="223"/>
      <c r="AH241" s="223"/>
      <c r="AI241" s="223"/>
      <c r="AJ241" s="223"/>
      <c r="AK241" s="223"/>
      <c r="AL241" s="223"/>
      <c r="AM241" s="223"/>
      <c r="AN241" s="223"/>
      <c r="AO241" s="223"/>
      <c r="AP241" s="223"/>
      <c r="AQ241" s="223"/>
      <c r="AR241" s="223"/>
      <c r="AS241" s="223"/>
      <c r="AT241" s="223"/>
      <c r="AU241" s="223"/>
      <c r="AV241" s="223"/>
      <c r="AW241" s="223"/>
      <c r="AX241" s="223"/>
      <c r="AY241" s="223"/>
      <c r="AZ241" s="223"/>
      <c r="BA241" s="223"/>
      <c r="BB241" s="223"/>
      <c r="BC241" s="223"/>
      <c r="BD241" s="223"/>
      <c r="BE241" s="223"/>
      <c r="BF241" s="223"/>
      <c r="BG241" s="223"/>
      <c r="BH241" s="223"/>
      <c r="BI241" s="223"/>
      <c r="BJ241" s="223"/>
      <c r="BK241" s="223"/>
      <c r="BL241" s="223"/>
      <c r="BM241" s="224">
        <v>1</v>
      </c>
    </row>
    <row r="242" spans="1:65">
      <c r="A242" s="29"/>
      <c r="B242" s="19">
        <v>1</v>
      </c>
      <c r="C242" s="9">
        <v>2</v>
      </c>
      <c r="D242" s="238" t="s">
        <v>220</v>
      </c>
      <c r="E242" s="238" t="s">
        <v>220</v>
      </c>
      <c r="F242" s="238" t="s">
        <v>220</v>
      </c>
      <c r="G242" s="225">
        <v>90</v>
      </c>
      <c r="H242" s="222"/>
      <c r="I242" s="223"/>
      <c r="J242" s="223"/>
      <c r="K242" s="223"/>
      <c r="L242" s="223"/>
      <c r="M242" s="223"/>
      <c r="N242" s="223"/>
      <c r="O242" s="223"/>
      <c r="P242" s="223"/>
      <c r="Q242" s="223"/>
      <c r="R242" s="223"/>
      <c r="S242" s="223"/>
      <c r="T242" s="223"/>
      <c r="U242" s="223"/>
      <c r="V242" s="223"/>
      <c r="W242" s="223"/>
      <c r="X242" s="223"/>
      <c r="Y242" s="223"/>
      <c r="Z242" s="223"/>
      <c r="AA242" s="223"/>
      <c r="AB242" s="223"/>
      <c r="AC242" s="223"/>
      <c r="AD242" s="223"/>
      <c r="AE242" s="223"/>
      <c r="AF242" s="223"/>
      <c r="AG242" s="223"/>
      <c r="AH242" s="223"/>
      <c r="AI242" s="223"/>
      <c r="AJ242" s="223"/>
      <c r="AK242" s="223"/>
      <c r="AL242" s="223"/>
      <c r="AM242" s="223"/>
      <c r="AN242" s="223"/>
      <c r="AO242" s="223"/>
      <c r="AP242" s="223"/>
      <c r="AQ242" s="223"/>
      <c r="AR242" s="223"/>
      <c r="AS242" s="223"/>
      <c r="AT242" s="223"/>
      <c r="AU242" s="223"/>
      <c r="AV242" s="223"/>
      <c r="AW242" s="223"/>
      <c r="AX242" s="223"/>
      <c r="AY242" s="223"/>
      <c r="AZ242" s="223"/>
      <c r="BA242" s="223"/>
      <c r="BB242" s="223"/>
      <c r="BC242" s="223"/>
      <c r="BD242" s="223"/>
      <c r="BE242" s="223"/>
      <c r="BF242" s="223"/>
      <c r="BG242" s="223"/>
      <c r="BH242" s="223"/>
      <c r="BI242" s="223"/>
      <c r="BJ242" s="223"/>
      <c r="BK242" s="223"/>
      <c r="BL242" s="223"/>
      <c r="BM242" s="224">
        <v>19</v>
      </c>
    </row>
    <row r="243" spans="1:65">
      <c r="A243" s="29"/>
      <c r="B243" s="19">
        <v>1</v>
      </c>
      <c r="C243" s="9">
        <v>3</v>
      </c>
      <c r="D243" s="238" t="s">
        <v>220</v>
      </c>
      <c r="E243" s="238" t="s">
        <v>220</v>
      </c>
      <c r="F243" s="238" t="s">
        <v>220</v>
      </c>
      <c r="G243" s="225">
        <v>90</v>
      </c>
      <c r="H243" s="222"/>
      <c r="I243" s="223"/>
      <c r="J243" s="223"/>
      <c r="K243" s="223"/>
      <c r="L243" s="223"/>
      <c r="M243" s="223"/>
      <c r="N243" s="223"/>
      <c r="O243" s="223"/>
      <c r="P243" s="223"/>
      <c r="Q243" s="223"/>
      <c r="R243" s="223"/>
      <c r="S243" s="223"/>
      <c r="T243" s="223"/>
      <c r="U243" s="223"/>
      <c r="V243" s="223"/>
      <c r="W243" s="223"/>
      <c r="X243" s="223"/>
      <c r="Y243" s="223"/>
      <c r="Z243" s="223"/>
      <c r="AA243" s="223"/>
      <c r="AB243" s="223"/>
      <c r="AC243" s="223"/>
      <c r="AD243" s="223"/>
      <c r="AE243" s="223"/>
      <c r="AF243" s="223"/>
      <c r="AG243" s="223"/>
      <c r="AH243" s="223"/>
      <c r="AI243" s="223"/>
      <c r="AJ243" s="223"/>
      <c r="AK243" s="223"/>
      <c r="AL243" s="223"/>
      <c r="AM243" s="223"/>
      <c r="AN243" s="223"/>
      <c r="AO243" s="223"/>
      <c r="AP243" s="223"/>
      <c r="AQ243" s="223"/>
      <c r="AR243" s="223"/>
      <c r="AS243" s="223"/>
      <c r="AT243" s="223"/>
      <c r="AU243" s="223"/>
      <c r="AV243" s="223"/>
      <c r="AW243" s="223"/>
      <c r="AX243" s="223"/>
      <c r="AY243" s="223"/>
      <c r="AZ243" s="223"/>
      <c r="BA243" s="223"/>
      <c r="BB243" s="223"/>
      <c r="BC243" s="223"/>
      <c r="BD243" s="223"/>
      <c r="BE243" s="223"/>
      <c r="BF243" s="223"/>
      <c r="BG243" s="223"/>
      <c r="BH243" s="223"/>
      <c r="BI243" s="223"/>
      <c r="BJ243" s="223"/>
      <c r="BK243" s="223"/>
      <c r="BL243" s="223"/>
      <c r="BM243" s="224">
        <v>16</v>
      </c>
    </row>
    <row r="244" spans="1:65">
      <c r="A244" s="29"/>
      <c r="B244" s="19">
        <v>1</v>
      </c>
      <c r="C244" s="9">
        <v>4</v>
      </c>
      <c r="D244" s="238" t="s">
        <v>220</v>
      </c>
      <c r="E244" s="238" t="s">
        <v>220</v>
      </c>
      <c r="F244" s="238" t="s">
        <v>220</v>
      </c>
      <c r="G244" s="225" t="s">
        <v>220</v>
      </c>
      <c r="H244" s="222"/>
      <c r="I244" s="223"/>
      <c r="J244" s="223"/>
      <c r="K244" s="223"/>
      <c r="L244" s="223"/>
      <c r="M244" s="223"/>
      <c r="N244" s="223"/>
      <c r="O244" s="223"/>
      <c r="P244" s="223"/>
      <c r="Q244" s="223"/>
      <c r="R244" s="223"/>
      <c r="S244" s="223"/>
      <c r="T244" s="223"/>
      <c r="U244" s="223"/>
      <c r="V244" s="223"/>
      <c r="W244" s="223"/>
      <c r="X244" s="223"/>
      <c r="Y244" s="223"/>
      <c r="Z244" s="223"/>
      <c r="AA244" s="223"/>
      <c r="AB244" s="223"/>
      <c r="AC244" s="223"/>
      <c r="AD244" s="223"/>
      <c r="AE244" s="223"/>
      <c r="AF244" s="223"/>
      <c r="AG244" s="223"/>
      <c r="AH244" s="223"/>
      <c r="AI244" s="223"/>
      <c r="AJ244" s="223"/>
      <c r="AK244" s="223"/>
      <c r="AL244" s="223"/>
      <c r="AM244" s="223"/>
      <c r="AN244" s="223"/>
      <c r="AO244" s="223"/>
      <c r="AP244" s="223"/>
      <c r="AQ244" s="223"/>
      <c r="AR244" s="223"/>
      <c r="AS244" s="223"/>
      <c r="AT244" s="223"/>
      <c r="AU244" s="223"/>
      <c r="AV244" s="223"/>
      <c r="AW244" s="223"/>
      <c r="AX244" s="223"/>
      <c r="AY244" s="223"/>
      <c r="AZ244" s="223"/>
      <c r="BA244" s="223"/>
      <c r="BB244" s="223"/>
      <c r="BC244" s="223"/>
      <c r="BD244" s="223"/>
      <c r="BE244" s="223"/>
      <c r="BF244" s="223"/>
      <c r="BG244" s="223"/>
      <c r="BH244" s="223"/>
      <c r="BI244" s="223"/>
      <c r="BJ244" s="223"/>
      <c r="BK244" s="223"/>
      <c r="BL244" s="223"/>
      <c r="BM244" s="224" t="s">
        <v>220</v>
      </c>
    </row>
    <row r="245" spans="1:65">
      <c r="A245" s="29"/>
      <c r="B245" s="19">
        <v>1</v>
      </c>
      <c r="C245" s="9">
        <v>5</v>
      </c>
      <c r="D245" s="238" t="s">
        <v>220</v>
      </c>
      <c r="E245" s="238" t="s">
        <v>220</v>
      </c>
      <c r="F245" s="238" t="s">
        <v>220</v>
      </c>
      <c r="G245" s="225">
        <v>90</v>
      </c>
      <c r="H245" s="222"/>
      <c r="I245" s="223"/>
      <c r="J245" s="223"/>
      <c r="K245" s="223"/>
      <c r="L245" s="223"/>
      <c r="M245" s="223"/>
      <c r="N245" s="223"/>
      <c r="O245" s="223"/>
      <c r="P245" s="223"/>
      <c r="Q245" s="223"/>
      <c r="R245" s="223"/>
      <c r="S245" s="223"/>
      <c r="T245" s="223"/>
      <c r="U245" s="223"/>
      <c r="V245" s="223"/>
      <c r="W245" s="223"/>
      <c r="X245" s="223"/>
      <c r="Y245" s="223"/>
      <c r="Z245" s="223"/>
      <c r="AA245" s="223"/>
      <c r="AB245" s="223"/>
      <c r="AC245" s="223"/>
      <c r="AD245" s="223"/>
      <c r="AE245" s="223"/>
      <c r="AF245" s="223"/>
      <c r="AG245" s="223"/>
      <c r="AH245" s="223"/>
      <c r="AI245" s="223"/>
      <c r="AJ245" s="223"/>
      <c r="AK245" s="223"/>
      <c r="AL245" s="223"/>
      <c r="AM245" s="223"/>
      <c r="AN245" s="223"/>
      <c r="AO245" s="223"/>
      <c r="AP245" s="223"/>
      <c r="AQ245" s="223"/>
      <c r="AR245" s="223"/>
      <c r="AS245" s="223"/>
      <c r="AT245" s="223"/>
      <c r="AU245" s="223"/>
      <c r="AV245" s="223"/>
      <c r="AW245" s="223"/>
      <c r="AX245" s="223"/>
      <c r="AY245" s="223"/>
      <c r="AZ245" s="223"/>
      <c r="BA245" s="223"/>
      <c r="BB245" s="223"/>
      <c r="BC245" s="223"/>
      <c r="BD245" s="223"/>
      <c r="BE245" s="223"/>
      <c r="BF245" s="223"/>
      <c r="BG245" s="223"/>
      <c r="BH245" s="223"/>
      <c r="BI245" s="223"/>
      <c r="BJ245" s="223"/>
      <c r="BK245" s="223"/>
      <c r="BL245" s="223"/>
      <c r="BM245" s="224">
        <v>25</v>
      </c>
    </row>
    <row r="246" spans="1:65">
      <c r="A246" s="29"/>
      <c r="B246" s="19">
        <v>1</v>
      </c>
      <c r="C246" s="9">
        <v>6</v>
      </c>
      <c r="D246" s="238" t="s">
        <v>220</v>
      </c>
      <c r="E246" s="238" t="s">
        <v>220</v>
      </c>
      <c r="F246" s="238" t="s">
        <v>220</v>
      </c>
      <c r="G246" s="225">
        <v>90</v>
      </c>
      <c r="H246" s="222"/>
      <c r="I246" s="223"/>
      <c r="J246" s="223"/>
      <c r="K246" s="223"/>
      <c r="L246" s="223"/>
      <c r="M246" s="223"/>
      <c r="N246" s="223"/>
      <c r="O246" s="223"/>
      <c r="P246" s="223"/>
      <c r="Q246" s="223"/>
      <c r="R246" s="223"/>
      <c r="S246" s="223"/>
      <c r="T246" s="223"/>
      <c r="U246" s="223"/>
      <c r="V246" s="223"/>
      <c r="W246" s="223"/>
      <c r="X246" s="223"/>
      <c r="Y246" s="223"/>
      <c r="Z246" s="223"/>
      <c r="AA246" s="223"/>
      <c r="AB246" s="223"/>
      <c r="AC246" s="223"/>
      <c r="AD246" s="223"/>
      <c r="AE246" s="223"/>
      <c r="AF246" s="223"/>
      <c r="AG246" s="223"/>
      <c r="AH246" s="223"/>
      <c r="AI246" s="223"/>
      <c r="AJ246" s="223"/>
      <c r="AK246" s="223"/>
      <c r="AL246" s="223"/>
      <c r="AM246" s="223"/>
      <c r="AN246" s="223"/>
      <c r="AO246" s="223"/>
      <c r="AP246" s="223"/>
      <c r="AQ246" s="223"/>
      <c r="AR246" s="223"/>
      <c r="AS246" s="223"/>
      <c r="AT246" s="223"/>
      <c r="AU246" s="223"/>
      <c r="AV246" s="223"/>
      <c r="AW246" s="223"/>
      <c r="AX246" s="223"/>
      <c r="AY246" s="223"/>
      <c r="AZ246" s="223"/>
      <c r="BA246" s="223"/>
      <c r="BB246" s="223"/>
      <c r="BC246" s="223"/>
      <c r="BD246" s="223"/>
      <c r="BE246" s="223"/>
      <c r="BF246" s="223"/>
      <c r="BG246" s="223"/>
      <c r="BH246" s="223"/>
      <c r="BI246" s="223"/>
      <c r="BJ246" s="223"/>
      <c r="BK246" s="223"/>
      <c r="BL246" s="223"/>
      <c r="BM246" s="226"/>
    </row>
    <row r="247" spans="1:65">
      <c r="A247" s="29"/>
      <c r="B247" s="20" t="s">
        <v>271</v>
      </c>
      <c r="C247" s="12"/>
      <c r="D247" s="227" t="s">
        <v>647</v>
      </c>
      <c r="E247" s="227" t="s">
        <v>647</v>
      </c>
      <c r="F247" s="227" t="s">
        <v>647</v>
      </c>
      <c r="G247" s="227">
        <v>90</v>
      </c>
      <c r="H247" s="222"/>
      <c r="I247" s="223"/>
      <c r="J247" s="223"/>
      <c r="K247" s="223"/>
      <c r="L247" s="223"/>
      <c r="M247" s="223"/>
      <c r="N247" s="223"/>
      <c r="O247" s="223"/>
      <c r="P247" s="223"/>
      <c r="Q247" s="223"/>
      <c r="R247" s="223"/>
      <c r="S247" s="223"/>
      <c r="T247" s="223"/>
      <c r="U247" s="223"/>
      <c r="V247" s="223"/>
      <c r="W247" s="223"/>
      <c r="X247" s="223"/>
      <c r="Y247" s="223"/>
      <c r="Z247" s="223"/>
      <c r="AA247" s="223"/>
      <c r="AB247" s="223"/>
      <c r="AC247" s="223"/>
      <c r="AD247" s="223"/>
      <c r="AE247" s="223"/>
      <c r="AF247" s="223"/>
      <c r="AG247" s="223"/>
      <c r="AH247" s="223"/>
      <c r="AI247" s="223"/>
      <c r="AJ247" s="223"/>
      <c r="AK247" s="223"/>
      <c r="AL247" s="223"/>
      <c r="AM247" s="223"/>
      <c r="AN247" s="223"/>
      <c r="AO247" s="223"/>
      <c r="AP247" s="223"/>
      <c r="AQ247" s="223"/>
      <c r="AR247" s="223"/>
      <c r="AS247" s="223"/>
      <c r="AT247" s="223"/>
      <c r="AU247" s="223"/>
      <c r="AV247" s="223"/>
      <c r="AW247" s="223"/>
      <c r="AX247" s="223"/>
      <c r="AY247" s="223"/>
      <c r="AZ247" s="223"/>
      <c r="BA247" s="223"/>
      <c r="BB247" s="223"/>
      <c r="BC247" s="223"/>
      <c r="BD247" s="223"/>
      <c r="BE247" s="223"/>
      <c r="BF247" s="223"/>
      <c r="BG247" s="223"/>
      <c r="BH247" s="223"/>
      <c r="BI247" s="223"/>
      <c r="BJ247" s="223"/>
      <c r="BK247" s="223"/>
      <c r="BL247" s="223"/>
      <c r="BM247" s="226"/>
    </row>
    <row r="248" spans="1:65">
      <c r="A248" s="29"/>
      <c r="B248" s="3" t="s">
        <v>272</v>
      </c>
      <c r="C248" s="28"/>
      <c r="D248" s="225" t="s">
        <v>647</v>
      </c>
      <c r="E248" s="225" t="s">
        <v>647</v>
      </c>
      <c r="F248" s="225" t="s">
        <v>647</v>
      </c>
      <c r="G248" s="225">
        <v>90</v>
      </c>
      <c r="H248" s="222"/>
      <c r="I248" s="223"/>
      <c r="J248" s="223"/>
      <c r="K248" s="223"/>
      <c r="L248" s="223"/>
      <c r="M248" s="223"/>
      <c r="N248" s="223"/>
      <c r="O248" s="223"/>
      <c r="P248" s="223"/>
      <c r="Q248" s="223"/>
      <c r="R248" s="223"/>
      <c r="S248" s="223"/>
      <c r="T248" s="223"/>
      <c r="U248" s="223"/>
      <c r="V248" s="223"/>
      <c r="W248" s="223"/>
      <c r="X248" s="223"/>
      <c r="Y248" s="223"/>
      <c r="Z248" s="223"/>
      <c r="AA248" s="223"/>
      <c r="AB248" s="223"/>
      <c r="AC248" s="223"/>
      <c r="AD248" s="223"/>
      <c r="AE248" s="223"/>
      <c r="AF248" s="223"/>
      <c r="AG248" s="223"/>
      <c r="AH248" s="223"/>
      <c r="AI248" s="223"/>
      <c r="AJ248" s="223"/>
      <c r="AK248" s="223"/>
      <c r="AL248" s="223"/>
      <c r="AM248" s="223"/>
      <c r="AN248" s="223"/>
      <c r="AO248" s="223"/>
      <c r="AP248" s="223"/>
      <c r="AQ248" s="223"/>
      <c r="AR248" s="223"/>
      <c r="AS248" s="223"/>
      <c r="AT248" s="223"/>
      <c r="AU248" s="223"/>
      <c r="AV248" s="223"/>
      <c r="AW248" s="223"/>
      <c r="AX248" s="223"/>
      <c r="AY248" s="223"/>
      <c r="AZ248" s="223"/>
      <c r="BA248" s="223"/>
      <c r="BB248" s="223"/>
      <c r="BC248" s="223"/>
      <c r="BD248" s="223"/>
      <c r="BE248" s="223"/>
      <c r="BF248" s="223"/>
      <c r="BG248" s="223"/>
      <c r="BH248" s="223"/>
      <c r="BI248" s="223"/>
      <c r="BJ248" s="223"/>
      <c r="BK248" s="223"/>
      <c r="BL248" s="223"/>
      <c r="BM248" s="226"/>
    </row>
    <row r="249" spans="1:65">
      <c r="A249" s="29"/>
      <c r="B249" s="3" t="s">
        <v>273</v>
      </c>
      <c r="C249" s="28"/>
      <c r="D249" s="225" t="s">
        <v>647</v>
      </c>
      <c r="E249" s="225" t="s">
        <v>647</v>
      </c>
      <c r="F249" s="225" t="s">
        <v>647</v>
      </c>
      <c r="G249" s="225">
        <v>0</v>
      </c>
      <c r="H249" s="222"/>
      <c r="I249" s="223"/>
      <c r="J249" s="223"/>
      <c r="K249" s="223"/>
      <c r="L249" s="223"/>
      <c r="M249" s="223"/>
      <c r="N249" s="223"/>
      <c r="O249" s="223"/>
      <c r="P249" s="223"/>
      <c r="Q249" s="223"/>
      <c r="R249" s="223"/>
      <c r="S249" s="223"/>
      <c r="T249" s="223"/>
      <c r="U249" s="223"/>
      <c r="V249" s="223"/>
      <c r="W249" s="223"/>
      <c r="X249" s="223"/>
      <c r="Y249" s="223"/>
      <c r="Z249" s="223"/>
      <c r="AA249" s="223"/>
      <c r="AB249" s="223"/>
      <c r="AC249" s="223"/>
      <c r="AD249" s="223"/>
      <c r="AE249" s="223"/>
      <c r="AF249" s="223"/>
      <c r="AG249" s="223"/>
      <c r="AH249" s="223"/>
      <c r="AI249" s="223"/>
      <c r="AJ249" s="223"/>
      <c r="AK249" s="223"/>
      <c r="AL249" s="223"/>
      <c r="AM249" s="223"/>
      <c r="AN249" s="223"/>
      <c r="AO249" s="223"/>
      <c r="AP249" s="223"/>
      <c r="AQ249" s="223"/>
      <c r="AR249" s="223"/>
      <c r="AS249" s="223"/>
      <c r="AT249" s="223"/>
      <c r="AU249" s="223"/>
      <c r="AV249" s="223"/>
      <c r="AW249" s="223"/>
      <c r="AX249" s="223"/>
      <c r="AY249" s="223"/>
      <c r="AZ249" s="223"/>
      <c r="BA249" s="223"/>
      <c r="BB249" s="223"/>
      <c r="BC249" s="223"/>
      <c r="BD249" s="223"/>
      <c r="BE249" s="223"/>
      <c r="BF249" s="223"/>
      <c r="BG249" s="223"/>
      <c r="BH249" s="223"/>
      <c r="BI249" s="223"/>
      <c r="BJ249" s="223"/>
      <c r="BK249" s="223"/>
      <c r="BL249" s="223"/>
      <c r="BM249" s="226"/>
    </row>
    <row r="250" spans="1:65">
      <c r="A250" s="29"/>
      <c r="B250" s="3" t="s">
        <v>86</v>
      </c>
      <c r="C250" s="28"/>
      <c r="D250" s="13" t="s">
        <v>647</v>
      </c>
      <c r="E250" s="13" t="s">
        <v>647</v>
      </c>
      <c r="F250" s="13" t="s">
        <v>647</v>
      </c>
      <c r="G250" s="13">
        <v>0</v>
      </c>
      <c r="H250" s="147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3"/>
    </row>
    <row r="251" spans="1:65">
      <c r="A251" s="29"/>
      <c r="B251" s="3" t="s">
        <v>274</v>
      </c>
      <c r="C251" s="28"/>
      <c r="D251" s="13" t="s">
        <v>647</v>
      </c>
      <c r="E251" s="13" t="s">
        <v>647</v>
      </c>
      <c r="F251" s="13" t="s">
        <v>647</v>
      </c>
      <c r="G251" s="13" t="s">
        <v>647</v>
      </c>
      <c r="H251" s="147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3"/>
    </row>
    <row r="252" spans="1:65">
      <c r="A252" s="29"/>
      <c r="B252" s="45" t="s">
        <v>275</v>
      </c>
      <c r="C252" s="46"/>
      <c r="D252" s="44" t="s">
        <v>276</v>
      </c>
      <c r="E252" s="44" t="s">
        <v>276</v>
      </c>
      <c r="F252" s="44" t="s">
        <v>276</v>
      </c>
      <c r="G252" s="44" t="s">
        <v>276</v>
      </c>
      <c r="H252" s="147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3"/>
    </row>
    <row r="253" spans="1:65">
      <c r="B253" s="30"/>
      <c r="C253" s="20"/>
      <c r="D253" s="20"/>
      <c r="E253" s="20"/>
      <c r="F253" s="20"/>
      <c r="G253" s="20"/>
      <c r="BM253" s="53"/>
    </row>
    <row r="254" spans="1:65" ht="15">
      <c r="B254" s="8" t="s">
        <v>624</v>
      </c>
      <c r="BM254" s="27" t="s">
        <v>66</v>
      </c>
    </row>
    <row r="255" spans="1:65" ht="15">
      <c r="A255" s="24" t="s">
        <v>115</v>
      </c>
      <c r="B255" s="18" t="s">
        <v>118</v>
      </c>
      <c r="C255" s="15" t="s">
        <v>119</v>
      </c>
      <c r="D255" s="16" t="s">
        <v>244</v>
      </c>
      <c r="E255" s="17" t="s">
        <v>244</v>
      </c>
      <c r="F255" s="17" t="s">
        <v>244</v>
      </c>
      <c r="G255" s="17" t="s">
        <v>244</v>
      </c>
      <c r="H255" s="17" t="s">
        <v>244</v>
      </c>
      <c r="I255" s="17" t="s">
        <v>244</v>
      </c>
      <c r="J255" s="17" t="s">
        <v>244</v>
      </c>
      <c r="K255" s="17" t="s">
        <v>244</v>
      </c>
      <c r="L255" s="17" t="s">
        <v>244</v>
      </c>
      <c r="M255" s="17" t="s">
        <v>244</v>
      </c>
      <c r="N255" s="17" t="s">
        <v>244</v>
      </c>
      <c r="O255" s="17" t="s">
        <v>244</v>
      </c>
      <c r="P255" s="17" t="s">
        <v>244</v>
      </c>
      <c r="Q255" s="17" t="s">
        <v>244</v>
      </c>
      <c r="R255" s="17" t="s">
        <v>244</v>
      </c>
      <c r="S255" s="17" t="s">
        <v>244</v>
      </c>
      <c r="T255" s="17" t="s">
        <v>244</v>
      </c>
      <c r="U255" s="17" t="s">
        <v>244</v>
      </c>
      <c r="V255" s="17" t="s">
        <v>244</v>
      </c>
      <c r="W255" s="147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7">
        <v>1</v>
      </c>
    </row>
    <row r="256" spans="1:65">
      <c r="A256" s="29"/>
      <c r="B256" s="19" t="s">
        <v>245</v>
      </c>
      <c r="C256" s="9" t="s">
        <v>245</v>
      </c>
      <c r="D256" s="145" t="s">
        <v>247</v>
      </c>
      <c r="E256" s="146" t="s">
        <v>248</v>
      </c>
      <c r="F256" s="146" t="s">
        <v>249</v>
      </c>
      <c r="G256" s="146" t="s">
        <v>250</v>
      </c>
      <c r="H256" s="146" t="s">
        <v>287</v>
      </c>
      <c r="I256" s="146" t="s">
        <v>251</v>
      </c>
      <c r="J256" s="146" t="s">
        <v>252</v>
      </c>
      <c r="K256" s="146" t="s">
        <v>253</v>
      </c>
      <c r="L256" s="146" t="s">
        <v>254</v>
      </c>
      <c r="M256" s="146" t="s">
        <v>255</v>
      </c>
      <c r="N256" s="146" t="s">
        <v>256</v>
      </c>
      <c r="O256" s="146" t="s">
        <v>257</v>
      </c>
      <c r="P256" s="146" t="s">
        <v>258</v>
      </c>
      <c r="Q256" s="146" t="s">
        <v>262</v>
      </c>
      <c r="R256" s="146" t="s">
        <v>288</v>
      </c>
      <c r="S256" s="146" t="s">
        <v>290</v>
      </c>
      <c r="T256" s="146" t="s">
        <v>279</v>
      </c>
      <c r="U256" s="146" t="s">
        <v>289</v>
      </c>
      <c r="V256" s="146" t="s">
        <v>264</v>
      </c>
      <c r="W256" s="147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7" t="s">
        <v>1</v>
      </c>
    </row>
    <row r="257" spans="1:65">
      <c r="A257" s="29"/>
      <c r="B257" s="19"/>
      <c r="C257" s="9"/>
      <c r="D257" s="10" t="s">
        <v>101</v>
      </c>
      <c r="E257" s="11" t="s">
        <v>322</v>
      </c>
      <c r="F257" s="11" t="s">
        <v>101</v>
      </c>
      <c r="G257" s="11" t="s">
        <v>322</v>
      </c>
      <c r="H257" s="11" t="s">
        <v>101</v>
      </c>
      <c r="I257" s="11" t="s">
        <v>101</v>
      </c>
      <c r="J257" s="11" t="s">
        <v>101</v>
      </c>
      <c r="K257" s="11" t="s">
        <v>322</v>
      </c>
      <c r="L257" s="11" t="s">
        <v>101</v>
      </c>
      <c r="M257" s="11" t="s">
        <v>101</v>
      </c>
      <c r="N257" s="11" t="s">
        <v>101</v>
      </c>
      <c r="O257" s="11" t="s">
        <v>322</v>
      </c>
      <c r="P257" s="11" t="s">
        <v>322</v>
      </c>
      <c r="Q257" s="11" t="s">
        <v>101</v>
      </c>
      <c r="R257" s="11" t="s">
        <v>101</v>
      </c>
      <c r="S257" s="11" t="s">
        <v>101</v>
      </c>
      <c r="T257" s="11" t="s">
        <v>101</v>
      </c>
      <c r="U257" s="11" t="s">
        <v>101</v>
      </c>
      <c r="V257" s="11" t="s">
        <v>101</v>
      </c>
      <c r="W257" s="147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7">
        <v>2</v>
      </c>
    </row>
    <row r="258" spans="1:65">
      <c r="A258" s="29"/>
      <c r="B258" s="19"/>
      <c r="C258" s="9"/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147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7">
        <v>3</v>
      </c>
    </row>
    <row r="259" spans="1:65">
      <c r="A259" s="29"/>
      <c r="B259" s="18">
        <v>1</v>
      </c>
      <c r="C259" s="14">
        <v>1</v>
      </c>
      <c r="D259" s="21">
        <v>10.23</v>
      </c>
      <c r="E259" s="21">
        <v>10.7</v>
      </c>
      <c r="F259" s="21">
        <v>10.6</v>
      </c>
      <c r="G259" s="21">
        <v>11</v>
      </c>
      <c r="H259" s="21">
        <v>10.35</v>
      </c>
      <c r="I259" s="21">
        <v>10.18</v>
      </c>
      <c r="J259" s="21">
        <v>10.46</v>
      </c>
      <c r="K259" s="21">
        <v>10.65</v>
      </c>
      <c r="L259" s="21">
        <v>10.7</v>
      </c>
      <c r="M259" s="21">
        <v>10.9</v>
      </c>
      <c r="N259" s="21">
        <v>10.75</v>
      </c>
      <c r="O259" s="21">
        <v>10.5</v>
      </c>
      <c r="P259" s="21">
        <v>10.6</v>
      </c>
      <c r="Q259" s="21">
        <v>10.937396364506203</v>
      </c>
      <c r="R259" s="21">
        <v>10.6000530248592</v>
      </c>
      <c r="S259" s="21">
        <v>10.32</v>
      </c>
      <c r="T259" s="21">
        <v>10.5</v>
      </c>
      <c r="U259" s="21">
        <v>10.58</v>
      </c>
      <c r="V259" s="21">
        <v>10.3</v>
      </c>
      <c r="W259" s="147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>
        <v>1</v>
      </c>
    </row>
    <row r="260" spans="1:65">
      <c r="A260" s="29"/>
      <c r="B260" s="19">
        <v>1</v>
      </c>
      <c r="C260" s="9">
        <v>2</v>
      </c>
      <c r="D260" s="11">
        <v>10.34</v>
      </c>
      <c r="E260" s="11">
        <v>10.55</v>
      </c>
      <c r="F260" s="11">
        <v>10.59</v>
      </c>
      <c r="G260" s="11">
        <v>11</v>
      </c>
      <c r="H260" s="11">
        <v>10.41</v>
      </c>
      <c r="I260" s="11">
        <v>10.220000000000001</v>
      </c>
      <c r="J260" s="11">
        <v>10.4</v>
      </c>
      <c r="K260" s="11">
        <v>10.65</v>
      </c>
      <c r="L260" s="11">
        <v>10.4</v>
      </c>
      <c r="M260" s="11">
        <v>10.85</v>
      </c>
      <c r="N260" s="11">
        <v>10.73</v>
      </c>
      <c r="O260" s="11">
        <v>10.6</v>
      </c>
      <c r="P260" s="11">
        <v>10.55</v>
      </c>
      <c r="Q260" s="11">
        <v>10.908006808943632</v>
      </c>
      <c r="R260" s="11">
        <v>10.576237989949748</v>
      </c>
      <c r="S260" s="11">
        <v>10.37</v>
      </c>
      <c r="T260" s="11">
        <v>10.5</v>
      </c>
      <c r="U260" s="11">
        <v>10.47</v>
      </c>
      <c r="V260" s="11">
        <v>10.4</v>
      </c>
      <c r="W260" s="147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 t="e">
        <v>#N/A</v>
      </c>
    </row>
    <row r="261" spans="1:65">
      <c r="A261" s="29"/>
      <c r="B261" s="19">
        <v>1</v>
      </c>
      <c r="C261" s="9">
        <v>3</v>
      </c>
      <c r="D261" s="11">
        <v>10.029999999999999</v>
      </c>
      <c r="E261" s="11">
        <v>10.75</v>
      </c>
      <c r="F261" s="11">
        <v>10.56</v>
      </c>
      <c r="G261" s="11">
        <v>11</v>
      </c>
      <c r="H261" s="148">
        <v>9.64</v>
      </c>
      <c r="I261" s="11">
        <v>10.18</v>
      </c>
      <c r="J261" s="11">
        <v>10.4</v>
      </c>
      <c r="K261" s="11">
        <v>10.65</v>
      </c>
      <c r="L261" s="11">
        <v>10.6</v>
      </c>
      <c r="M261" s="11">
        <v>10.8</v>
      </c>
      <c r="N261" s="11">
        <v>10.73</v>
      </c>
      <c r="O261" s="11">
        <v>10.5</v>
      </c>
      <c r="P261" s="11">
        <v>10.65</v>
      </c>
      <c r="Q261" s="11">
        <v>10.899666348237815</v>
      </c>
      <c r="R261" s="11">
        <v>10.569626910699917</v>
      </c>
      <c r="S261" s="11">
        <v>10.36</v>
      </c>
      <c r="T261" s="11">
        <v>10.5</v>
      </c>
      <c r="U261" s="11">
        <v>10.45</v>
      </c>
      <c r="V261" s="11">
        <v>10.3</v>
      </c>
      <c r="W261" s="147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16</v>
      </c>
    </row>
    <row r="262" spans="1:65">
      <c r="A262" s="29"/>
      <c r="B262" s="19">
        <v>1</v>
      </c>
      <c r="C262" s="9">
        <v>4</v>
      </c>
      <c r="D262" s="11">
        <v>10.3</v>
      </c>
      <c r="E262" s="11">
        <v>10.65</v>
      </c>
      <c r="F262" s="11">
        <v>10.6</v>
      </c>
      <c r="G262" s="11">
        <v>11</v>
      </c>
      <c r="H262" s="11">
        <v>10.56</v>
      </c>
      <c r="I262" s="11">
        <v>10.210000000000001</v>
      </c>
      <c r="J262" s="11">
        <v>10.45</v>
      </c>
      <c r="K262" s="11">
        <v>10.6</v>
      </c>
      <c r="L262" s="11">
        <v>10.9</v>
      </c>
      <c r="M262" s="11">
        <v>10.8</v>
      </c>
      <c r="N262" s="11">
        <v>10.76</v>
      </c>
      <c r="O262" s="11">
        <v>10.6</v>
      </c>
      <c r="P262" s="11">
        <v>10.6</v>
      </c>
      <c r="Q262" s="11">
        <v>10.9204239578448</v>
      </c>
      <c r="R262" s="11">
        <v>10.579658119658118</v>
      </c>
      <c r="S262" s="11">
        <v>10.3</v>
      </c>
      <c r="T262" s="11">
        <v>10.5</v>
      </c>
      <c r="U262" s="11">
        <v>10.52</v>
      </c>
      <c r="V262" s="11">
        <v>10.3</v>
      </c>
      <c r="W262" s="147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10.573765433621679</v>
      </c>
    </row>
    <row r="263" spans="1:65">
      <c r="A263" s="29"/>
      <c r="B263" s="19">
        <v>1</v>
      </c>
      <c r="C263" s="9">
        <v>5</v>
      </c>
      <c r="D263" s="11">
        <v>10.16</v>
      </c>
      <c r="E263" s="11">
        <v>10.8</v>
      </c>
      <c r="F263" s="11">
        <v>10.57</v>
      </c>
      <c r="G263" s="11">
        <v>11</v>
      </c>
      <c r="H263" s="11">
        <v>10.45</v>
      </c>
      <c r="I263" s="11">
        <v>10.220000000000001</v>
      </c>
      <c r="J263" s="11">
        <v>10.5</v>
      </c>
      <c r="K263" s="11">
        <v>10.7</v>
      </c>
      <c r="L263" s="11">
        <v>10.7</v>
      </c>
      <c r="M263" s="11">
        <v>10.85</v>
      </c>
      <c r="N263" s="11">
        <v>10.77</v>
      </c>
      <c r="O263" s="11">
        <v>10.7</v>
      </c>
      <c r="P263" s="11">
        <v>10.7</v>
      </c>
      <c r="Q263" s="11">
        <v>11.013359334671723</v>
      </c>
      <c r="R263" s="11">
        <v>10.595644998993762</v>
      </c>
      <c r="S263" s="11">
        <v>10.29</v>
      </c>
      <c r="T263" s="11">
        <v>10.5</v>
      </c>
      <c r="U263" s="11"/>
      <c r="V263" s="11">
        <v>10.4</v>
      </c>
      <c r="W263" s="147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7">
        <v>140</v>
      </c>
    </row>
    <row r="264" spans="1:65">
      <c r="A264" s="29"/>
      <c r="B264" s="19">
        <v>1</v>
      </c>
      <c r="C264" s="9">
        <v>6</v>
      </c>
      <c r="D264" s="11">
        <v>10.119999999999999</v>
      </c>
      <c r="E264" s="11">
        <v>10.75</v>
      </c>
      <c r="F264" s="11">
        <v>10.63</v>
      </c>
      <c r="G264" s="11">
        <v>11.05</v>
      </c>
      <c r="H264" s="11">
        <v>10.35</v>
      </c>
      <c r="I264" s="11">
        <v>10.199999999999999</v>
      </c>
      <c r="J264" s="11">
        <v>10.46</v>
      </c>
      <c r="K264" s="11">
        <v>10.75</v>
      </c>
      <c r="L264" s="11">
        <v>11</v>
      </c>
      <c r="M264" s="11">
        <v>10.8</v>
      </c>
      <c r="N264" s="11">
        <v>10.79</v>
      </c>
      <c r="O264" s="11">
        <v>10.5</v>
      </c>
      <c r="P264" s="11">
        <v>10.65</v>
      </c>
      <c r="Q264" s="11">
        <v>10.946420241709504</v>
      </c>
      <c r="R264" s="11">
        <v>10.568765332797105</v>
      </c>
      <c r="S264" s="11">
        <v>10.24</v>
      </c>
      <c r="T264" s="11">
        <v>10.5</v>
      </c>
      <c r="U264" s="11"/>
      <c r="V264" s="11">
        <v>10.3</v>
      </c>
      <c r="W264" s="147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3"/>
    </row>
    <row r="265" spans="1:65">
      <c r="A265" s="29"/>
      <c r="B265" s="20" t="s">
        <v>271</v>
      </c>
      <c r="C265" s="12"/>
      <c r="D265" s="22">
        <v>10.196666666666667</v>
      </c>
      <c r="E265" s="22">
        <v>10.700000000000001</v>
      </c>
      <c r="F265" s="22">
        <v>10.591666666666667</v>
      </c>
      <c r="G265" s="22">
        <v>11.008333333333333</v>
      </c>
      <c r="H265" s="22">
        <v>10.293333333333333</v>
      </c>
      <c r="I265" s="22">
        <v>10.201666666666666</v>
      </c>
      <c r="J265" s="22">
        <v>10.444999999999999</v>
      </c>
      <c r="K265" s="22">
        <v>10.666666666666666</v>
      </c>
      <c r="L265" s="22">
        <v>10.716666666666667</v>
      </c>
      <c r="M265" s="22">
        <v>10.833333333333334</v>
      </c>
      <c r="N265" s="22">
        <v>10.755000000000001</v>
      </c>
      <c r="O265" s="22">
        <v>10.566666666666668</v>
      </c>
      <c r="P265" s="22">
        <v>10.624999999999998</v>
      </c>
      <c r="Q265" s="22">
        <v>10.937545509318946</v>
      </c>
      <c r="R265" s="22">
        <v>10.581664396159642</v>
      </c>
      <c r="S265" s="22">
        <v>10.313333333333333</v>
      </c>
      <c r="T265" s="22">
        <v>10.5</v>
      </c>
      <c r="U265" s="22">
        <v>10.504999999999999</v>
      </c>
      <c r="V265" s="22">
        <v>10.333333333333334</v>
      </c>
      <c r="W265" s="147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3"/>
    </row>
    <row r="266" spans="1:65">
      <c r="A266" s="29"/>
      <c r="B266" s="3" t="s">
        <v>272</v>
      </c>
      <c r="C266" s="28"/>
      <c r="D266" s="11">
        <v>10.195</v>
      </c>
      <c r="E266" s="11">
        <v>10.725</v>
      </c>
      <c r="F266" s="11">
        <v>10.594999999999999</v>
      </c>
      <c r="G266" s="11">
        <v>11</v>
      </c>
      <c r="H266" s="11">
        <v>10.379999999999999</v>
      </c>
      <c r="I266" s="11">
        <v>10.205</v>
      </c>
      <c r="J266" s="11">
        <v>10.455</v>
      </c>
      <c r="K266" s="11">
        <v>10.65</v>
      </c>
      <c r="L266" s="11">
        <v>10.7</v>
      </c>
      <c r="M266" s="11">
        <v>10.824999999999999</v>
      </c>
      <c r="N266" s="11">
        <v>10.754999999999999</v>
      </c>
      <c r="O266" s="11">
        <v>10.55</v>
      </c>
      <c r="P266" s="11">
        <v>10.625</v>
      </c>
      <c r="Q266" s="11">
        <v>10.928910161175502</v>
      </c>
      <c r="R266" s="11">
        <v>10.577948054803933</v>
      </c>
      <c r="S266" s="11">
        <v>10.31</v>
      </c>
      <c r="T266" s="11">
        <v>10.5</v>
      </c>
      <c r="U266" s="11">
        <v>10.495000000000001</v>
      </c>
      <c r="V266" s="11">
        <v>10.3</v>
      </c>
      <c r="W266" s="147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3"/>
    </row>
    <row r="267" spans="1:65">
      <c r="A267" s="29"/>
      <c r="B267" s="3" t="s">
        <v>273</v>
      </c>
      <c r="C267" s="28"/>
      <c r="D267" s="23">
        <v>0.11604596790352846</v>
      </c>
      <c r="E267" s="23">
        <v>8.9442719099991477E-2</v>
      </c>
      <c r="F267" s="23">
        <v>2.4832774042918917E-2</v>
      </c>
      <c r="G267" s="23">
        <v>2.0412414523193444E-2</v>
      </c>
      <c r="H267" s="23">
        <v>0.3294035012969147</v>
      </c>
      <c r="I267" s="23">
        <v>1.834847859269766E-2</v>
      </c>
      <c r="J267" s="23">
        <v>3.8858718455450844E-2</v>
      </c>
      <c r="K267" s="23">
        <v>5.1639777949432156E-2</v>
      </c>
      <c r="L267" s="23">
        <v>0.21369760566432811</v>
      </c>
      <c r="M267" s="23">
        <v>4.0824829046386013E-2</v>
      </c>
      <c r="N267" s="23">
        <v>2.3452078799116646E-2</v>
      </c>
      <c r="O267" s="23">
        <v>8.1649658092772318E-2</v>
      </c>
      <c r="P267" s="23">
        <v>5.2440442408507308E-2</v>
      </c>
      <c r="Q267" s="23">
        <v>4.1053702446320534E-2</v>
      </c>
      <c r="R267" s="23">
        <v>1.3254107609604059E-2</v>
      </c>
      <c r="S267" s="23">
        <v>4.8027769744874028E-2</v>
      </c>
      <c r="T267" s="23">
        <v>0</v>
      </c>
      <c r="U267" s="23">
        <v>5.8022983951764126E-2</v>
      </c>
      <c r="V267" s="23">
        <v>5.1639777949432045E-2</v>
      </c>
      <c r="W267" s="230"/>
      <c r="X267" s="231"/>
      <c r="Y267" s="231"/>
      <c r="Z267" s="231"/>
      <c r="AA267" s="231"/>
      <c r="AB267" s="231"/>
      <c r="AC267" s="231"/>
      <c r="AD267" s="231"/>
      <c r="AE267" s="231"/>
      <c r="AF267" s="231"/>
      <c r="AG267" s="231"/>
      <c r="AH267" s="231"/>
      <c r="AI267" s="231"/>
      <c r="AJ267" s="231"/>
      <c r="AK267" s="231"/>
      <c r="AL267" s="231"/>
      <c r="AM267" s="231"/>
      <c r="AN267" s="231"/>
      <c r="AO267" s="231"/>
      <c r="AP267" s="231"/>
      <c r="AQ267" s="231"/>
      <c r="AR267" s="231"/>
      <c r="AS267" s="231"/>
      <c r="AT267" s="231"/>
      <c r="AU267" s="231"/>
      <c r="AV267" s="231"/>
      <c r="AW267" s="231"/>
      <c r="AX267" s="231"/>
      <c r="AY267" s="231"/>
      <c r="AZ267" s="231"/>
      <c r="BA267" s="231"/>
      <c r="BB267" s="231"/>
      <c r="BC267" s="231"/>
      <c r="BD267" s="231"/>
      <c r="BE267" s="231"/>
      <c r="BF267" s="231"/>
      <c r="BG267" s="231"/>
      <c r="BH267" s="231"/>
      <c r="BI267" s="231"/>
      <c r="BJ267" s="231"/>
      <c r="BK267" s="231"/>
      <c r="BL267" s="231"/>
      <c r="BM267" s="54"/>
    </row>
    <row r="268" spans="1:65">
      <c r="A268" s="29"/>
      <c r="B268" s="3" t="s">
        <v>86</v>
      </c>
      <c r="C268" s="28"/>
      <c r="D268" s="13">
        <v>1.1380774884295043E-2</v>
      </c>
      <c r="E268" s="13">
        <v>8.359132626167427E-3</v>
      </c>
      <c r="F268" s="13">
        <v>2.3445577381198033E-3</v>
      </c>
      <c r="G268" s="13">
        <v>1.8542692980947869E-3</v>
      </c>
      <c r="H268" s="13">
        <v>3.2001635488689902E-2</v>
      </c>
      <c r="I268" s="13">
        <v>1.7985765652048025E-3</v>
      </c>
      <c r="J268" s="13">
        <v>3.720317707558722E-3</v>
      </c>
      <c r="K268" s="13">
        <v>4.841229182759265E-3</v>
      </c>
      <c r="L268" s="13">
        <v>1.9940678600092826E-2</v>
      </c>
      <c r="M268" s="13">
        <v>3.7684457581279394E-3</v>
      </c>
      <c r="N268" s="13">
        <v>2.1805745047993159E-3</v>
      </c>
      <c r="O268" s="13">
        <v>7.7270969803885465E-3</v>
      </c>
      <c r="P268" s="13">
        <v>4.9355710502124537E-3</v>
      </c>
      <c r="Q268" s="13">
        <v>3.7534657489051988E-3</v>
      </c>
      <c r="R268" s="13">
        <v>1.2525541458689917E-3</v>
      </c>
      <c r="S268" s="13">
        <v>4.6568619662127374E-3</v>
      </c>
      <c r="T268" s="13">
        <v>0</v>
      </c>
      <c r="U268" s="13">
        <v>5.5233682962174324E-3</v>
      </c>
      <c r="V268" s="13">
        <v>4.9973978660740681E-3</v>
      </c>
      <c r="W268" s="147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3"/>
    </row>
    <row r="269" spans="1:65">
      <c r="A269" s="29"/>
      <c r="B269" s="3" t="s">
        <v>274</v>
      </c>
      <c r="C269" s="28"/>
      <c r="D269" s="13">
        <v>-3.566362137710577E-2</v>
      </c>
      <c r="E269" s="13">
        <v>1.1938468577800121E-2</v>
      </c>
      <c r="F269" s="13">
        <v>1.6929856404859223E-3</v>
      </c>
      <c r="G269" s="13">
        <v>4.1098689245540498E-2</v>
      </c>
      <c r="H269" s="13">
        <v>-2.6521498140733124E-2</v>
      </c>
      <c r="I269" s="13">
        <v>-3.5190752933845215E-2</v>
      </c>
      <c r="J269" s="13">
        <v>-1.2177822028493379E-2</v>
      </c>
      <c r="K269" s="13">
        <v>8.7860122893956838E-3</v>
      </c>
      <c r="L269" s="13">
        <v>1.351469672200234E-2</v>
      </c>
      <c r="M269" s="13">
        <v>2.4548293731417647E-2</v>
      </c>
      <c r="N269" s="13">
        <v>1.7140021453667442E-2</v>
      </c>
      <c r="O269" s="13">
        <v>-6.7135657581718355E-4</v>
      </c>
      <c r="P269" s="13">
        <v>4.8454419288901374E-3</v>
      </c>
      <c r="Q269" s="13">
        <v>3.4404023616841917E-2</v>
      </c>
      <c r="R269" s="13">
        <v>7.4703402374010075E-4</v>
      </c>
      <c r="S269" s="13">
        <v>-2.4630024367690573E-2</v>
      </c>
      <c r="T269" s="13">
        <v>-6.9762691526260578E-3</v>
      </c>
      <c r="U269" s="13">
        <v>-6.5034007093655033E-3</v>
      </c>
      <c r="V269" s="13">
        <v>-2.2738550594647799E-2</v>
      </c>
      <c r="W269" s="147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3"/>
    </row>
    <row r="270" spans="1:65">
      <c r="A270" s="29"/>
      <c r="B270" s="45" t="s">
        <v>275</v>
      </c>
      <c r="C270" s="46"/>
      <c r="D270" s="44">
        <v>1.9</v>
      </c>
      <c r="E270" s="44">
        <v>0.57999999999999996</v>
      </c>
      <c r="F270" s="44">
        <v>0.05</v>
      </c>
      <c r="G270" s="44">
        <v>2.11</v>
      </c>
      <c r="H270" s="44">
        <v>1.42</v>
      </c>
      <c r="I270" s="44">
        <v>1.87</v>
      </c>
      <c r="J270" s="44">
        <v>0.67</v>
      </c>
      <c r="K270" s="44">
        <v>0.42</v>
      </c>
      <c r="L270" s="44">
        <v>0.67</v>
      </c>
      <c r="M270" s="44">
        <v>1.24</v>
      </c>
      <c r="N270" s="44">
        <v>0.86</v>
      </c>
      <c r="O270" s="44">
        <v>7.0000000000000007E-2</v>
      </c>
      <c r="P270" s="44">
        <v>0.21</v>
      </c>
      <c r="Q270" s="44">
        <v>1.76</v>
      </c>
      <c r="R270" s="44">
        <v>0</v>
      </c>
      <c r="S270" s="44">
        <v>1.32</v>
      </c>
      <c r="T270" s="44">
        <v>0.4</v>
      </c>
      <c r="U270" s="44">
        <v>0.38</v>
      </c>
      <c r="V270" s="44">
        <v>1.23</v>
      </c>
      <c r="W270" s="147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3"/>
    </row>
    <row r="271" spans="1:65">
      <c r="B271" s="30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BM271" s="53"/>
    </row>
    <row r="272" spans="1:65" ht="15">
      <c r="B272" s="8" t="s">
        <v>625</v>
      </c>
      <c r="BM272" s="27" t="s">
        <v>66</v>
      </c>
    </row>
    <row r="273" spans="1:65" ht="15">
      <c r="A273" s="24" t="s">
        <v>116</v>
      </c>
      <c r="B273" s="18" t="s">
        <v>118</v>
      </c>
      <c r="C273" s="15" t="s">
        <v>119</v>
      </c>
      <c r="D273" s="16" t="s">
        <v>244</v>
      </c>
      <c r="E273" s="17" t="s">
        <v>244</v>
      </c>
      <c r="F273" s="17" t="s">
        <v>244</v>
      </c>
      <c r="G273" s="17" t="s">
        <v>244</v>
      </c>
      <c r="H273" s="17" t="s">
        <v>244</v>
      </c>
      <c r="I273" s="17" t="s">
        <v>244</v>
      </c>
      <c r="J273" s="17" t="s">
        <v>244</v>
      </c>
      <c r="K273" s="17" t="s">
        <v>244</v>
      </c>
      <c r="L273" s="17" t="s">
        <v>244</v>
      </c>
      <c r="M273" s="17" t="s">
        <v>244</v>
      </c>
      <c r="N273" s="17" t="s">
        <v>244</v>
      </c>
      <c r="O273" s="17" t="s">
        <v>244</v>
      </c>
      <c r="P273" s="17" t="s">
        <v>244</v>
      </c>
      <c r="Q273" s="17" t="s">
        <v>244</v>
      </c>
      <c r="R273" s="17" t="s">
        <v>244</v>
      </c>
      <c r="S273" s="17" t="s">
        <v>244</v>
      </c>
      <c r="T273" s="17" t="s">
        <v>244</v>
      </c>
      <c r="U273" s="17" t="s">
        <v>244</v>
      </c>
      <c r="V273" s="147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7">
        <v>1</v>
      </c>
    </row>
    <row r="274" spans="1:65">
      <c r="A274" s="29"/>
      <c r="B274" s="19" t="s">
        <v>245</v>
      </c>
      <c r="C274" s="9" t="s">
        <v>245</v>
      </c>
      <c r="D274" s="145" t="s">
        <v>247</v>
      </c>
      <c r="E274" s="146" t="s">
        <v>248</v>
      </c>
      <c r="F274" s="146" t="s">
        <v>249</v>
      </c>
      <c r="G274" s="146" t="s">
        <v>250</v>
      </c>
      <c r="H274" s="146" t="s">
        <v>287</v>
      </c>
      <c r="I274" s="146" t="s">
        <v>251</v>
      </c>
      <c r="J274" s="146" t="s">
        <v>252</v>
      </c>
      <c r="K274" s="146" t="s">
        <v>253</v>
      </c>
      <c r="L274" s="146" t="s">
        <v>254</v>
      </c>
      <c r="M274" s="146" t="s">
        <v>255</v>
      </c>
      <c r="N274" s="146" t="s">
        <v>256</v>
      </c>
      <c r="O274" s="146" t="s">
        <v>257</v>
      </c>
      <c r="P274" s="146" t="s">
        <v>258</v>
      </c>
      <c r="Q274" s="146" t="s">
        <v>262</v>
      </c>
      <c r="R274" s="146" t="s">
        <v>288</v>
      </c>
      <c r="S274" s="146" t="s">
        <v>290</v>
      </c>
      <c r="T274" s="146" t="s">
        <v>279</v>
      </c>
      <c r="U274" s="146" t="s">
        <v>264</v>
      </c>
      <c r="V274" s="147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7" t="s">
        <v>1</v>
      </c>
    </row>
    <row r="275" spans="1:65">
      <c r="A275" s="29"/>
      <c r="B275" s="19"/>
      <c r="C275" s="9"/>
      <c r="D275" s="10" t="s">
        <v>101</v>
      </c>
      <c r="E275" s="11" t="s">
        <v>322</v>
      </c>
      <c r="F275" s="11" t="s">
        <v>101</v>
      </c>
      <c r="G275" s="11" t="s">
        <v>322</v>
      </c>
      <c r="H275" s="11" t="s">
        <v>101</v>
      </c>
      <c r="I275" s="11" t="s">
        <v>101</v>
      </c>
      <c r="J275" s="11" t="s">
        <v>101</v>
      </c>
      <c r="K275" s="11" t="s">
        <v>322</v>
      </c>
      <c r="L275" s="11" t="s">
        <v>101</v>
      </c>
      <c r="M275" s="11" t="s">
        <v>101</v>
      </c>
      <c r="N275" s="11" t="s">
        <v>101</v>
      </c>
      <c r="O275" s="11" t="s">
        <v>322</v>
      </c>
      <c r="P275" s="11" t="s">
        <v>322</v>
      </c>
      <c r="Q275" s="11" t="s">
        <v>101</v>
      </c>
      <c r="R275" s="11" t="s">
        <v>101</v>
      </c>
      <c r="S275" s="11" t="s">
        <v>101</v>
      </c>
      <c r="T275" s="11" t="s">
        <v>101</v>
      </c>
      <c r="U275" s="11" t="s">
        <v>101</v>
      </c>
      <c r="V275" s="147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7">
        <v>3</v>
      </c>
    </row>
    <row r="276" spans="1:65">
      <c r="A276" s="29"/>
      <c r="B276" s="19"/>
      <c r="C276" s="9"/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147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7">
        <v>3</v>
      </c>
    </row>
    <row r="277" spans="1:65">
      <c r="A277" s="29"/>
      <c r="B277" s="18">
        <v>1</v>
      </c>
      <c r="C277" s="14">
        <v>1</v>
      </c>
      <c r="D277" s="229">
        <v>0.16200000000000001</v>
      </c>
      <c r="E277" s="229">
        <v>0.155</v>
      </c>
      <c r="F277" s="229">
        <v>0.16</v>
      </c>
      <c r="G277" s="229">
        <v>0.16</v>
      </c>
      <c r="H277" s="229">
        <v>0.16300000000000001</v>
      </c>
      <c r="I277" s="234">
        <v>0.11</v>
      </c>
      <c r="J277" s="234">
        <v>0.14000000000000001</v>
      </c>
      <c r="K277" s="229">
        <v>0.155</v>
      </c>
      <c r="L277" s="229">
        <v>0.16</v>
      </c>
      <c r="M277" s="234">
        <v>0.1653</v>
      </c>
      <c r="N277" s="229">
        <v>0.16</v>
      </c>
      <c r="O277" s="229">
        <v>0.15</v>
      </c>
      <c r="P277" s="229">
        <v>0.155</v>
      </c>
      <c r="Q277" s="229">
        <v>0.1625340752442854</v>
      </c>
      <c r="R277" s="229">
        <v>0.16100951086956522</v>
      </c>
      <c r="S277" s="229">
        <v>0.16</v>
      </c>
      <c r="T277" s="229">
        <v>0.161</v>
      </c>
      <c r="U277" s="229">
        <v>0.157</v>
      </c>
      <c r="V277" s="230"/>
      <c r="W277" s="231"/>
      <c r="X277" s="231"/>
      <c r="Y277" s="231"/>
      <c r="Z277" s="231"/>
      <c r="AA277" s="231"/>
      <c r="AB277" s="231"/>
      <c r="AC277" s="231"/>
      <c r="AD277" s="231"/>
      <c r="AE277" s="231"/>
      <c r="AF277" s="231"/>
      <c r="AG277" s="231"/>
      <c r="AH277" s="231"/>
      <c r="AI277" s="231"/>
      <c r="AJ277" s="231"/>
      <c r="AK277" s="231"/>
      <c r="AL277" s="231"/>
      <c r="AM277" s="231"/>
      <c r="AN277" s="231"/>
      <c r="AO277" s="231"/>
      <c r="AP277" s="231"/>
      <c r="AQ277" s="231"/>
      <c r="AR277" s="231"/>
      <c r="AS277" s="231"/>
      <c r="AT277" s="231"/>
      <c r="AU277" s="231"/>
      <c r="AV277" s="231"/>
      <c r="AW277" s="231"/>
      <c r="AX277" s="231"/>
      <c r="AY277" s="231"/>
      <c r="AZ277" s="231"/>
      <c r="BA277" s="231"/>
      <c r="BB277" s="231"/>
      <c r="BC277" s="231"/>
      <c r="BD277" s="231"/>
      <c r="BE277" s="231"/>
      <c r="BF277" s="231"/>
      <c r="BG277" s="231"/>
      <c r="BH277" s="231"/>
      <c r="BI277" s="231"/>
      <c r="BJ277" s="231"/>
      <c r="BK277" s="231"/>
      <c r="BL277" s="231"/>
      <c r="BM277" s="232">
        <v>1</v>
      </c>
    </row>
    <row r="278" spans="1:65">
      <c r="A278" s="29"/>
      <c r="B278" s="19">
        <v>1</v>
      </c>
      <c r="C278" s="9">
        <v>2</v>
      </c>
      <c r="D278" s="23">
        <v>0.16300000000000001</v>
      </c>
      <c r="E278" s="23">
        <v>0.155</v>
      </c>
      <c r="F278" s="23">
        <v>0.16</v>
      </c>
      <c r="G278" s="23">
        <v>0.16</v>
      </c>
      <c r="H278" s="23">
        <v>0.158</v>
      </c>
      <c r="I278" s="235">
        <v>0.11</v>
      </c>
      <c r="J278" s="235">
        <v>0.13</v>
      </c>
      <c r="K278" s="23">
        <v>0.16800000000000001</v>
      </c>
      <c r="L278" s="23">
        <v>0.15</v>
      </c>
      <c r="M278" s="235">
        <v>0.16789999999999999</v>
      </c>
      <c r="N278" s="23">
        <v>0.16</v>
      </c>
      <c r="O278" s="23">
        <v>0.15</v>
      </c>
      <c r="P278" s="23">
        <v>0.155</v>
      </c>
      <c r="Q278" s="23">
        <v>0.16149852901843992</v>
      </c>
      <c r="R278" s="23">
        <v>0.16099250653266328</v>
      </c>
      <c r="S278" s="23">
        <v>0.15</v>
      </c>
      <c r="T278" s="23">
        <v>0.16200000000000001</v>
      </c>
      <c r="U278" s="23">
        <v>0.159</v>
      </c>
      <c r="V278" s="230"/>
      <c r="W278" s="231"/>
      <c r="X278" s="231"/>
      <c r="Y278" s="231"/>
      <c r="Z278" s="231"/>
      <c r="AA278" s="231"/>
      <c r="AB278" s="231"/>
      <c r="AC278" s="231"/>
      <c r="AD278" s="231"/>
      <c r="AE278" s="231"/>
      <c r="AF278" s="231"/>
      <c r="AG278" s="231"/>
      <c r="AH278" s="231"/>
      <c r="AI278" s="231"/>
      <c r="AJ278" s="231"/>
      <c r="AK278" s="231"/>
      <c r="AL278" s="231"/>
      <c r="AM278" s="231"/>
      <c r="AN278" s="231"/>
      <c r="AO278" s="231"/>
      <c r="AP278" s="231"/>
      <c r="AQ278" s="231"/>
      <c r="AR278" s="231"/>
      <c r="AS278" s="231"/>
      <c r="AT278" s="231"/>
      <c r="AU278" s="231"/>
      <c r="AV278" s="231"/>
      <c r="AW278" s="231"/>
      <c r="AX278" s="231"/>
      <c r="AY278" s="231"/>
      <c r="AZ278" s="231"/>
      <c r="BA278" s="231"/>
      <c r="BB278" s="231"/>
      <c r="BC278" s="231"/>
      <c r="BD278" s="231"/>
      <c r="BE278" s="231"/>
      <c r="BF278" s="231"/>
      <c r="BG278" s="231"/>
      <c r="BH278" s="231"/>
      <c r="BI278" s="231"/>
      <c r="BJ278" s="231"/>
      <c r="BK278" s="231"/>
      <c r="BL278" s="231"/>
      <c r="BM278" s="232" t="e">
        <v>#N/A</v>
      </c>
    </row>
    <row r="279" spans="1:65">
      <c r="A279" s="29"/>
      <c r="B279" s="19">
        <v>1</v>
      </c>
      <c r="C279" s="9">
        <v>3</v>
      </c>
      <c r="D279" s="23">
        <v>0.16</v>
      </c>
      <c r="E279" s="23">
        <v>0.155</v>
      </c>
      <c r="F279" s="23">
        <v>0.16</v>
      </c>
      <c r="G279" s="23">
        <v>0.16</v>
      </c>
      <c r="H279" s="236">
        <v>0.14199999999999999</v>
      </c>
      <c r="I279" s="235">
        <v>0.12</v>
      </c>
      <c r="J279" s="235">
        <v>0.11</v>
      </c>
      <c r="K279" s="23">
        <v>0.16800000000000001</v>
      </c>
      <c r="L279" s="23">
        <v>0.15</v>
      </c>
      <c r="M279" s="235">
        <v>0.1666</v>
      </c>
      <c r="N279" s="23">
        <v>0.16</v>
      </c>
      <c r="O279" s="23">
        <v>0.15</v>
      </c>
      <c r="P279" s="23">
        <v>0.155</v>
      </c>
      <c r="Q279" s="23">
        <v>0.16164242500906517</v>
      </c>
      <c r="R279" s="23">
        <v>0.15877134955752212</v>
      </c>
      <c r="S279" s="23">
        <v>0.16</v>
      </c>
      <c r="T279" s="23">
        <v>0.159</v>
      </c>
      <c r="U279" s="23">
        <v>0.155</v>
      </c>
      <c r="V279" s="230"/>
      <c r="W279" s="231"/>
      <c r="X279" s="231"/>
      <c r="Y279" s="231"/>
      <c r="Z279" s="231"/>
      <c r="AA279" s="231"/>
      <c r="AB279" s="231"/>
      <c r="AC279" s="231"/>
      <c r="AD279" s="231"/>
      <c r="AE279" s="231"/>
      <c r="AF279" s="231"/>
      <c r="AG279" s="231"/>
      <c r="AH279" s="231"/>
      <c r="AI279" s="231"/>
      <c r="AJ279" s="231"/>
      <c r="AK279" s="231"/>
      <c r="AL279" s="231"/>
      <c r="AM279" s="231"/>
      <c r="AN279" s="231"/>
      <c r="AO279" s="231"/>
      <c r="AP279" s="231"/>
      <c r="AQ279" s="231"/>
      <c r="AR279" s="231"/>
      <c r="AS279" s="231"/>
      <c r="AT279" s="231"/>
      <c r="AU279" s="231"/>
      <c r="AV279" s="231"/>
      <c r="AW279" s="231"/>
      <c r="AX279" s="231"/>
      <c r="AY279" s="231"/>
      <c r="AZ279" s="231"/>
      <c r="BA279" s="231"/>
      <c r="BB279" s="231"/>
      <c r="BC279" s="231"/>
      <c r="BD279" s="231"/>
      <c r="BE279" s="231"/>
      <c r="BF279" s="231"/>
      <c r="BG279" s="231"/>
      <c r="BH279" s="231"/>
      <c r="BI279" s="231"/>
      <c r="BJ279" s="231"/>
      <c r="BK279" s="231"/>
      <c r="BL279" s="231"/>
      <c r="BM279" s="232">
        <v>16</v>
      </c>
    </row>
    <row r="280" spans="1:65">
      <c r="A280" s="29"/>
      <c r="B280" s="19">
        <v>1</v>
      </c>
      <c r="C280" s="9">
        <v>4</v>
      </c>
      <c r="D280" s="23">
        <v>0.16</v>
      </c>
      <c r="E280" s="23">
        <v>0.155</v>
      </c>
      <c r="F280" s="23">
        <v>0.16</v>
      </c>
      <c r="G280" s="23">
        <v>0.16</v>
      </c>
      <c r="H280" s="23">
        <v>0.156</v>
      </c>
      <c r="I280" s="235">
        <v>0.11</v>
      </c>
      <c r="J280" s="235">
        <v>0.13</v>
      </c>
      <c r="K280" s="23">
        <v>0.155</v>
      </c>
      <c r="L280" s="23">
        <v>0.16</v>
      </c>
      <c r="M280" s="235">
        <v>0.1653</v>
      </c>
      <c r="N280" s="23">
        <v>0.16</v>
      </c>
      <c r="O280" s="23">
        <v>0.16</v>
      </c>
      <c r="P280" s="23">
        <v>0.155</v>
      </c>
      <c r="Q280" s="23">
        <v>0.16182340166758288</v>
      </c>
      <c r="R280" s="23">
        <v>0.15975384615384614</v>
      </c>
      <c r="S280" s="23">
        <v>0.15</v>
      </c>
      <c r="T280" s="23">
        <v>0.16</v>
      </c>
      <c r="U280" s="23">
        <v>0.159</v>
      </c>
      <c r="V280" s="230"/>
      <c r="W280" s="231"/>
      <c r="X280" s="231"/>
      <c r="Y280" s="231"/>
      <c r="Z280" s="231"/>
      <c r="AA280" s="231"/>
      <c r="AB280" s="231"/>
      <c r="AC280" s="231"/>
      <c r="AD280" s="231"/>
      <c r="AE280" s="231"/>
      <c r="AF280" s="231"/>
      <c r="AG280" s="231"/>
      <c r="AH280" s="231"/>
      <c r="AI280" s="231"/>
      <c r="AJ280" s="231"/>
      <c r="AK280" s="231"/>
      <c r="AL280" s="231"/>
      <c r="AM280" s="231"/>
      <c r="AN280" s="231"/>
      <c r="AO280" s="231"/>
      <c r="AP280" s="231"/>
      <c r="AQ280" s="231"/>
      <c r="AR280" s="231"/>
      <c r="AS280" s="231"/>
      <c r="AT280" s="231"/>
      <c r="AU280" s="231"/>
      <c r="AV280" s="231"/>
      <c r="AW280" s="231"/>
      <c r="AX280" s="231"/>
      <c r="AY280" s="231"/>
      <c r="AZ280" s="231"/>
      <c r="BA280" s="231"/>
      <c r="BB280" s="231"/>
      <c r="BC280" s="231"/>
      <c r="BD280" s="231"/>
      <c r="BE280" s="231"/>
      <c r="BF280" s="231"/>
      <c r="BG280" s="231"/>
      <c r="BH280" s="231"/>
      <c r="BI280" s="231"/>
      <c r="BJ280" s="231"/>
      <c r="BK280" s="231"/>
      <c r="BL280" s="231"/>
      <c r="BM280" s="232">
        <v>0.15836153225241459</v>
      </c>
    </row>
    <row r="281" spans="1:65">
      <c r="A281" s="29"/>
      <c r="B281" s="19">
        <v>1</v>
      </c>
      <c r="C281" s="9">
        <v>5</v>
      </c>
      <c r="D281" s="23">
        <v>0.156</v>
      </c>
      <c r="E281" s="23">
        <v>0.155</v>
      </c>
      <c r="F281" s="23">
        <v>0.16</v>
      </c>
      <c r="G281" s="23">
        <v>0.16</v>
      </c>
      <c r="H281" s="23">
        <v>0.157</v>
      </c>
      <c r="I281" s="235">
        <v>0.12</v>
      </c>
      <c r="J281" s="235">
        <v>0.14000000000000001</v>
      </c>
      <c r="K281" s="23">
        <v>0.155</v>
      </c>
      <c r="L281" s="23">
        <v>0.16</v>
      </c>
      <c r="M281" s="235">
        <v>0.16789999999999999</v>
      </c>
      <c r="N281" s="23">
        <v>0.16</v>
      </c>
      <c r="O281" s="23">
        <v>0.15</v>
      </c>
      <c r="P281" s="23">
        <v>0.16800000000000001</v>
      </c>
      <c r="Q281" s="23">
        <v>0.16299760889925463</v>
      </c>
      <c r="R281" s="23">
        <v>0.16202608170658081</v>
      </c>
      <c r="S281" s="23">
        <v>0.16</v>
      </c>
      <c r="T281" s="23">
        <v>0.16</v>
      </c>
      <c r="U281" s="23">
        <v>0.158</v>
      </c>
      <c r="V281" s="230"/>
      <c r="W281" s="231"/>
      <c r="X281" s="231"/>
      <c r="Y281" s="231"/>
      <c r="Z281" s="231"/>
      <c r="AA281" s="231"/>
      <c r="AB281" s="231"/>
      <c r="AC281" s="231"/>
      <c r="AD281" s="231"/>
      <c r="AE281" s="231"/>
      <c r="AF281" s="231"/>
      <c r="AG281" s="231"/>
      <c r="AH281" s="231"/>
      <c r="AI281" s="231"/>
      <c r="AJ281" s="231"/>
      <c r="AK281" s="231"/>
      <c r="AL281" s="231"/>
      <c r="AM281" s="231"/>
      <c r="AN281" s="231"/>
      <c r="AO281" s="231"/>
      <c r="AP281" s="231"/>
      <c r="AQ281" s="231"/>
      <c r="AR281" s="231"/>
      <c r="AS281" s="231"/>
      <c r="AT281" s="231"/>
      <c r="AU281" s="231"/>
      <c r="AV281" s="231"/>
      <c r="AW281" s="231"/>
      <c r="AX281" s="231"/>
      <c r="AY281" s="231"/>
      <c r="AZ281" s="231"/>
      <c r="BA281" s="231"/>
      <c r="BB281" s="231"/>
      <c r="BC281" s="231"/>
      <c r="BD281" s="231"/>
      <c r="BE281" s="231"/>
      <c r="BF281" s="231"/>
      <c r="BG281" s="231"/>
      <c r="BH281" s="231"/>
      <c r="BI281" s="231"/>
      <c r="BJ281" s="231"/>
      <c r="BK281" s="231"/>
      <c r="BL281" s="231"/>
      <c r="BM281" s="232">
        <v>141</v>
      </c>
    </row>
    <row r="282" spans="1:65">
      <c r="A282" s="29"/>
      <c r="B282" s="19">
        <v>1</v>
      </c>
      <c r="C282" s="9">
        <v>6</v>
      </c>
      <c r="D282" s="23">
        <v>0.158</v>
      </c>
      <c r="E282" s="23">
        <v>0.155</v>
      </c>
      <c r="F282" s="23">
        <v>0.16</v>
      </c>
      <c r="G282" s="23">
        <v>0.16</v>
      </c>
      <c r="H282" s="23">
        <v>0.156</v>
      </c>
      <c r="I282" s="235">
        <v>0.11</v>
      </c>
      <c r="J282" s="235">
        <v>0.13</v>
      </c>
      <c r="K282" s="23">
        <v>0.155</v>
      </c>
      <c r="L282" s="23">
        <v>0.16</v>
      </c>
      <c r="M282" s="235">
        <v>0.1653</v>
      </c>
      <c r="N282" s="23">
        <v>0.16</v>
      </c>
      <c r="O282" s="23">
        <v>0.15</v>
      </c>
      <c r="P282" s="23">
        <v>0.155</v>
      </c>
      <c r="Q282" s="23">
        <v>0.16148392933610778</v>
      </c>
      <c r="R282" s="23">
        <v>0.16121691132113414</v>
      </c>
      <c r="S282" s="23">
        <v>0.16</v>
      </c>
      <c r="T282" s="23">
        <v>0.16200000000000001</v>
      </c>
      <c r="U282" s="23">
        <v>0.16</v>
      </c>
      <c r="V282" s="230"/>
      <c r="W282" s="231"/>
      <c r="X282" s="231"/>
      <c r="Y282" s="231"/>
      <c r="Z282" s="231"/>
      <c r="AA282" s="231"/>
      <c r="AB282" s="231"/>
      <c r="AC282" s="231"/>
      <c r="AD282" s="231"/>
      <c r="AE282" s="231"/>
      <c r="AF282" s="231"/>
      <c r="AG282" s="231"/>
      <c r="AH282" s="231"/>
      <c r="AI282" s="231"/>
      <c r="AJ282" s="231"/>
      <c r="AK282" s="231"/>
      <c r="AL282" s="231"/>
      <c r="AM282" s="231"/>
      <c r="AN282" s="231"/>
      <c r="AO282" s="231"/>
      <c r="AP282" s="231"/>
      <c r="AQ282" s="231"/>
      <c r="AR282" s="231"/>
      <c r="AS282" s="231"/>
      <c r="AT282" s="231"/>
      <c r="AU282" s="231"/>
      <c r="AV282" s="231"/>
      <c r="AW282" s="231"/>
      <c r="AX282" s="231"/>
      <c r="AY282" s="231"/>
      <c r="AZ282" s="231"/>
      <c r="BA282" s="231"/>
      <c r="BB282" s="231"/>
      <c r="BC282" s="231"/>
      <c r="BD282" s="231"/>
      <c r="BE282" s="231"/>
      <c r="BF282" s="231"/>
      <c r="BG282" s="231"/>
      <c r="BH282" s="231"/>
      <c r="BI282" s="231"/>
      <c r="BJ282" s="231"/>
      <c r="BK282" s="231"/>
      <c r="BL282" s="231"/>
      <c r="BM282" s="54"/>
    </row>
    <row r="283" spans="1:65">
      <c r="A283" s="29"/>
      <c r="B283" s="20" t="s">
        <v>271</v>
      </c>
      <c r="C283" s="12"/>
      <c r="D283" s="233">
        <v>0.15983333333333336</v>
      </c>
      <c r="E283" s="233">
        <v>0.155</v>
      </c>
      <c r="F283" s="233">
        <v>0.16</v>
      </c>
      <c r="G283" s="233">
        <v>0.16</v>
      </c>
      <c r="H283" s="233">
        <v>0.15533333333333335</v>
      </c>
      <c r="I283" s="233">
        <v>0.11333333333333333</v>
      </c>
      <c r="J283" s="233">
        <v>0.13</v>
      </c>
      <c r="K283" s="233">
        <v>0.15933333333333335</v>
      </c>
      <c r="L283" s="233">
        <v>0.15666666666666668</v>
      </c>
      <c r="M283" s="233">
        <v>0.16638333333333333</v>
      </c>
      <c r="N283" s="233">
        <v>0.16</v>
      </c>
      <c r="O283" s="233">
        <v>0.15166666666666667</v>
      </c>
      <c r="P283" s="233">
        <v>0.15716666666666668</v>
      </c>
      <c r="Q283" s="233">
        <v>0.16199666152912262</v>
      </c>
      <c r="R283" s="233">
        <v>0.16062836769021863</v>
      </c>
      <c r="S283" s="233">
        <v>0.15666666666666668</v>
      </c>
      <c r="T283" s="233">
        <v>0.16066666666666668</v>
      </c>
      <c r="U283" s="233">
        <v>0.158</v>
      </c>
      <c r="V283" s="230"/>
      <c r="W283" s="231"/>
      <c r="X283" s="231"/>
      <c r="Y283" s="231"/>
      <c r="Z283" s="231"/>
      <c r="AA283" s="231"/>
      <c r="AB283" s="231"/>
      <c r="AC283" s="231"/>
      <c r="AD283" s="231"/>
      <c r="AE283" s="231"/>
      <c r="AF283" s="231"/>
      <c r="AG283" s="231"/>
      <c r="AH283" s="231"/>
      <c r="AI283" s="231"/>
      <c r="AJ283" s="231"/>
      <c r="AK283" s="231"/>
      <c r="AL283" s="231"/>
      <c r="AM283" s="231"/>
      <c r="AN283" s="231"/>
      <c r="AO283" s="231"/>
      <c r="AP283" s="231"/>
      <c r="AQ283" s="231"/>
      <c r="AR283" s="231"/>
      <c r="AS283" s="231"/>
      <c r="AT283" s="231"/>
      <c r="AU283" s="231"/>
      <c r="AV283" s="231"/>
      <c r="AW283" s="231"/>
      <c r="AX283" s="231"/>
      <c r="AY283" s="231"/>
      <c r="AZ283" s="231"/>
      <c r="BA283" s="231"/>
      <c r="BB283" s="231"/>
      <c r="BC283" s="231"/>
      <c r="BD283" s="231"/>
      <c r="BE283" s="231"/>
      <c r="BF283" s="231"/>
      <c r="BG283" s="231"/>
      <c r="BH283" s="231"/>
      <c r="BI283" s="231"/>
      <c r="BJ283" s="231"/>
      <c r="BK283" s="231"/>
      <c r="BL283" s="231"/>
      <c r="BM283" s="54"/>
    </row>
    <row r="284" spans="1:65">
      <c r="A284" s="29"/>
      <c r="B284" s="3" t="s">
        <v>272</v>
      </c>
      <c r="C284" s="28"/>
      <c r="D284" s="23">
        <v>0.16</v>
      </c>
      <c r="E284" s="23">
        <v>0.155</v>
      </c>
      <c r="F284" s="23">
        <v>0.16</v>
      </c>
      <c r="G284" s="23">
        <v>0.16</v>
      </c>
      <c r="H284" s="23">
        <v>0.1565</v>
      </c>
      <c r="I284" s="23">
        <v>0.11</v>
      </c>
      <c r="J284" s="23">
        <v>0.13</v>
      </c>
      <c r="K284" s="23">
        <v>0.155</v>
      </c>
      <c r="L284" s="23">
        <v>0.16</v>
      </c>
      <c r="M284" s="23">
        <v>0.16594999999999999</v>
      </c>
      <c r="N284" s="23">
        <v>0.16</v>
      </c>
      <c r="O284" s="23">
        <v>0.15</v>
      </c>
      <c r="P284" s="23">
        <v>0.155</v>
      </c>
      <c r="Q284" s="23">
        <v>0.16173291333832401</v>
      </c>
      <c r="R284" s="23">
        <v>0.16100100870111425</v>
      </c>
      <c r="S284" s="23">
        <v>0.16</v>
      </c>
      <c r="T284" s="23">
        <v>0.1605</v>
      </c>
      <c r="U284" s="23">
        <v>0.1585</v>
      </c>
      <c r="V284" s="230"/>
      <c r="W284" s="231"/>
      <c r="X284" s="231"/>
      <c r="Y284" s="231"/>
      <c r="Z284" s="231"/>
      <c r="AA284" s="231"/>
      <c r="AB284" s="231"/>
      <c r="AC284" s="231"/>
      <c r="AD284" s="231"/>
      <c r="AE284" s="231"/>
      <c r="AF284" s="231"/>
      <c r="AG284" s="231"/>
      <c r="AH284" s="231"/>
      <c r="AI284" s="231"/>
      <c r="AJ284" s="231"/>
      <c r="AK284" s="231"/>
      <c r="AL284" s="231"/>
      <c r="AM284" s="231"/>
      <c r="AN284" s="231"/>
      <c r="AO284" s="231"/>
      <c r="AP284" s="231"/>
      <c r="AQ284" s="231"/>
      <c r="AR284" s="231"/>
      <c r="AS284" s="231"/>
      <c r="AT284" s="231"/>
      <c r="AU284" s="231"/>
      <c r="AV284" s="231"/>
      <c r="AW284" s="231"/>
      <c r="AX284" s="231"/>
      <c r="AY284" s="231"/>
      <c r="AZ284" s="231"/>
      <c r="BA284" s="231"/>
      <c r="BB284" s="231"/>
      <c r="BC284" s="231"/>
      <c r="BD284" s="231"/>
      <c r="BE284" s="231"/>
      <c r="BF284" s="231"/>
      <c r="BG284" s="231"/>
      <c r="BH284" s="231"/>
      <c r="BI284" s="231"/>
      <c r="BJ284" s="231"/>
      <c r="BK284" s="231"/>
      <c r="BL284" s="231"/>
      <c r="BM284" s="54"/>
    </row>
    <row r="285" spans="1:65">
      <c r="A285" s="29"/>
      <c r="B285" s="3" t="s">
        <v>273</v>
      </c>
      <c r="C285" s="28"/>
      <c r="D285" s="23">
        <v>2.5625508125043453E-3</v>
      </c>
      <c r="E285" s="23">
        <v>0</v>
      </c>
      <c r="F285" s="23">
        <v>0</v>
      </c>
      <c r="G285" s="23">
        <v>0</v>
      </c>
      <c r="H285" s="23">
        <v>7.0332543439482371E-3</v>
      </c>
      <c r="I285" s="23">
        <v>5.1639777949432199E-3</v>
      </c>
      <c r="J285" s="23">
        <v>1.0954451150103326E-2</v>
      </c>
      <c r="K285" s="23">
        <v>6.713171133426195E-3</v>
      </c>
      <c r="L285" s="23">
        <v>5.1639777949432277E-3</v>
      </c>
      <c r="M285" s="23">
        <v>1.2781497043252231E-3</v>
      </c>
      <c r="N285" s="23">
        <v>0</v>
      </c>
      <c r="O285" s="23">
        <v>4.0824829046386341E-3</v>
      </c>
      <c r="P285" s="23">
        <v>5.3072277760302239E-3</v>
      </c>
      <c r="Q285" s="23">
        <v>6.2565836216505388E-4</v>
      </c>
      <c r="R285" s="23">
        <v>1.1654320709083659E-3</v>
      </c>
      <c r="S285" s="23">
        <v>5.1639777949432277E-3</v>
      </c>
      <c r="T285" s="23">
        <v>1.2110601416389978E-3</v>
      </c>
      <c r="U285" s="23">
        <v>1.7888543819998333E-3</v>
      </c>
      <c r="V285" s="230"/>
      <c r="W285" s="231"/>
      <c r="X285" s="231"/>
      <c r="Y285" s="231"/>
      <c r="Z285" s="231"/>
      <c r="AA285" s="231"/>
      <c r="AB285" s="231"/>
      <c r="AC285" s="231"/>
      <c r="AD285" s="231"/>
      <c r="AE285" s="231"/>
      <c r="AF285" s="231"/>
      <c r="AG285" s="231"/>
      <c r="AH285" s="231"/>
      <c r="AI285" s="231"/>
      <c r="AJ285" s="231"/>
      <c r="AK285" s="231"/>
      <c r="AL285" s="231"/>
      <c r="AM285" s="231"/>
      <c r="AN285" s="231"/>
      <c r="AO285" s="231"/>
      <c r="AP285" s="231"/>
      <c r="AQ285" s="231"/>
      <c r="AR285" s="231"/>
      <c r="AS285" s="231"/>
      <c r="AT285" s="231"/>
      <c r="AU285" s="231"/>
      <c r="AV285" s="231"/>
      <c r="AW285" s="231"/>
      <c r="AX285" s="231"/>
      <c r="AY285" s="231"/>
      <c r="AZ285" s="231"/>
      <c r="BA285" s="231"/>
      <c r="BB285" s="231"/>
      <c r="BC285" s="231"/>
      <c r="BD285" s="231"/>
      <c r="BE285" s="231"/>
      <c r="BF285" s="231"/>
      <c r="BG285" s="231"/>
      <c r="BH285" s="231"/>
      <c r="BI285" s="231"/>
      <c r="BJ285" s="231"/>
      <c r="BK285" s="231"/>
      <c r="BL285" s="231"/>
      <c r="BM285" s="54"/>
    </row>
    <row r="286" spans="1:65">
      <c r="A286" s="29"/>
      <c r="B286" s="3" t="s">
        <v>86</v>
      </c>
      <c r="C286" s="28"/>
      <c r="D286" s="13">
        <v>1.6032643248202368E-2</v>
      </c>
      <c r="E286" s="13">
        <v>0</v>
      </c>
      <c r="F286" s="13">
        <v>0</v>
      </c>
      <c r="G286" s="13">
        <v>0</v>
      </c>
      <c r="H286" s="13">
        <v>4.5278461441726842E-2</v>
      </c>
      <c r="I286" s="13">
        <v>4.5564509955381353E-2</v>
      </c>
      <c r="J286" s="13">
        <v>8.4265008846948652E-2</v>
      </c>
      <c r="K286" s="13">
        <v>4.2132873222340134E-2</v>
      </c>
      <c r="L286" s="13">
        <v>3.2961560393254645E-2</v>
      </c>
      <c r="M286" s="13">
        <v>7.6819575537927865E-3</v>
      </c>
      <c r="N286" s="13">
        <v>0</v>
      </c>
      <c r="O286" s="13">
        <v>2.6917469700914069E-2</v>
      </c>
      <c r="P286" s="13">
        <v>3.3768151279089442E-2</v>
      </c>
      <c r="Q286" s="13">
        <v>3.8621682463041217E-3</v>
      </c>
      <c r="R286" s="13">
        <v>7.2554561044657507E-3</v>
      </c>
      <c r="S286" s="13">
        <v>3.2961560393254645E-2</v>
      </c>
      <c r="T286" s="13">
        <v>7.537718723894176E-3</v>
      </c>
      <c r="U286" s="13">
        <v>1.1321863177214135E-2</v>
      </c>
      <c r="V286" s="147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3"/>
    </row>
    <row r="287" spans="1:65">
      <c r="A287" s="29"/>
      <c r="B287" s="3" t="s">
        <v>274</v>
      </c>
      <c r="C287" s="28"/>
      <c r="D287" s="13">
        <v>9.2939305397274907E-3</v>
      </c>
      <c r="E287" s="13">
        <v>-2.1226949528731498E-2</v>
      </c>
      <c r="F287" s="13">
        <v>1.0346374680019199E-2</v>
      </c>
      <c r="G287" s="13">
        <v>1.0346374680019199E-2</v>
      </c>
      <c r="H287" s="13">
        <v>-1.912206124814797E-2</v>
      </c>
      <c r="I287" s="13">
        <v>-0.28433798460165316</v>
      </c>
      <c r="J287" s="13">
        <v>-0.17909357057248443</v>
      </c>
      <c r="K287" s="13">
        <v>6.1365981188525875E-3</v>
      </c>
      <c r="L287" s="13">
        <v>-1.0702508125814525E-2</v>
      </c>
      <c r="M287" s="13">
        <v>5.0654985253190565E-2</v>
      </c>
      <c r="N287" s="13">
        <v>1.0346374680019199E-2</v>
      </c>
      <c r="O287" s="13">
        <v>-4.2275832334565222E-2</v>
      </c>
      <c r="P287" s="13">
        <v>-7.5451757049395107E-3</v>
      </c>
      <c r="Q287" s="13">
        <v>2.2954623038844657E-2</v>
      </c>
      <c r="R287" s="13">
        <v>1.4314306041134373E-2</v>
      </c>
      <c r="S287" s="13">
        <v>-1.0702508125814525E-2</v>
      </c>
      <c r="T287" s="13">
        <v>1.4556151241186033E-2</v>
      </c>
      <c r="U287" s="13">
        <v>-2.2829550034810797E-3</v>
      </c>
      <c r="V287" s="147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3"/>
    </row>
    <row r="288" spans="1:65">
      <c r="A288" s="29"/>
      <c r="B288" s="45" t="s">
        <v>275</v>
      </c>
      <c r="C288" s="46"/>
      <c r="D288" s="44">
        <v>0.41</v>
      </c>
      <c r="E288" s="44">
        <v>1.25</v>
      </c>
      <c r="F288" s="44">
        <v>0.47</v>
      </c>
      <c r="G288" s="44">
        <v>0.47</v>
      </c>
      <c r="H288" s="44">
        <v>1.1200000000000001</v>
      </c>
      <c r="I288" s="44">
        <v>15.42</v>
      </c>
      <c r="J288" s="44">
        <v>9.74</v>
      </c>
      <c r="K288" s="44">
        <v>0.21</v>
      </c>
      <c r="L288" s="44">
        <v>0.67</v>
      </c>
      <c r="M288" s="44">
        <v>2.63</v>
      </c>
      <c r="N288" s="44">
        <v>0.47</v>
      </c>
      <c r="O288" s="44">
        <v>2.37</v>
      </c>
      <c r="P288" s="44">
        <v>0.52</v>
      </c>
      <c r="Q288" s="44">
        <v>1.1499999999999999</v>
      </c>
      <c r="R288" s="44">
        <v>0.68</v>
      </c>
      <c r="S288" s="44">
        <v>0.67</v>
      </c>
      <c r="T288" s="44">
        <v>0.69</v>
      </c>
      <c r="U288" s="44">
        <v>0.21</v>
      </c>
      <c r="V288" s="147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3"/>
    </row>
    <row r="289" spans="1:65">
      <c r="B289" s="3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BM289" s="53"/>
    </row>
    <row r="290" spans="1:65" ht="15">
      <c r="B290" s="8" t="s">
        <v>626</v>
      </c>
      <c r="BM290" s="27" t="s">
        <v>278</v>
      </c>
    </row>
    <row r="291" spans="1:65" ht="15">
      <c r="A291" s="24" t="s">
        <v>26</v>
      </c>
      <c r="B291" s="18" t="s">
        <v>118</v>
      </c>
      <c r="C291" s="15" t="s">
        <v>119</v>
      </c>
      <c r="D291" s="16" t="s">
        <v>244</v>
      </c>
      <c r="E291" s="17" t="s">
        <v>244</v>
      </c>
      <c r="F291" s="17" t="s">
        <v>244</v>
      </c>
      <c r="G291" s="17" t="s">
        <v>244</v>
      </c>
      <c r="H291" s="147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7">
        <v>1</v>
      </c>
    </row>
    <row r="292" spans="1:65">
      <c r="A292" s="29"/>
      <c r="B292" s="19" t="s">
        <v>245</v>
      </c>
      <c r="C292" s="9" t="s">
        <v>245</v>
      </c>
      <c r="D292" s="145" t="s">
        <v>248</v>
      </c>
      <c r="E292" s="146" t="s">
        <v>250</v>
      </c>
      <c r="F292" s="146" t="s">
        <v>253</v>
      </c>
      <c r="G292" s="146" t="s">
        <v>258</v>
      </c>
      <c r="H292" s="147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7" t="s">
        <v>3</v>
      </c>
    </row>
    <row r="293" spans="1:65">
      <c r="A293" s="29"/>
      <c r="B293" s="19"/>
      <c r="C293" s="9"/>
      <c r="D293" s="10" t="s">
        <v>322</v>
      </c>
      <c r="E293" s="11" t="s">
        <v>322</v>
      </c>
      <c r="F293" s="11" t="s">
        <v>322</v>
      </c>
      <c r="G293" s="11" t="s">
        <v>322</v>
      </c>
      <c r="H293" s="147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7">
        <v>0</v>
      </c>
    </row>
    <row r="294" spans="1:65">
      <c r="A294" s="29"/>
      <c r="B294" s="19"/>
      <c r="C294" s="9"/>
      <c r="D294" s="25"/>
      <c r="E294" s="25"/>
      <c r="F294" s="25"/>
      <c r="G294" s="25"/>
      <c r="H294" s="147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7">
        <v>0</v>
      </c>
    </row>
    <row r="295" spans="1:65">
      <c r="A295" s="29"/>
      <c r="B295" s="18">
        <v>1</v>
      </c>
      <c r="C295" s="14">
        <v>1</v>
      </c>
      <c r="D295" s="237" t="s">
        <v>107</v>
      </c>
      <c r="E295" s="237" t="s">
        <v>107</v>
      </c>
      <c r="F295" s="237" t="s">
        <v>107</v>
      </c>
      <c r="G295" s="221">
        <v>130</v>
      </c>
      <c r="H295" s="222"/>
      <c r="I295" s="223"/>
      <c r="J295" s="223"/>
      <c r="K295" s="223"/>
      <c r="L295" s="223"/>
      <c r="M295" s="223"/>
      <c r="N295" s="223"/>
      <c r="O295" s="223"/>
      <c r="P295" s="223"/>
      <c r="Q295" s="223"/>
      <c r="R295" s="223"/>
      <c r="S295" s="223"/>
      <c r="T295" s="223"/>
      <c r="U295" s="223"/>
      <c r="V295" s="223"/>
      <c r="W295" s="223"/>
      <c r="X295" s="223"/>
      <c r="Y295" s="223"/>
      <c r="Z295" s="223"/>
      <c r="AA295" s="223"/>
      <c r="AB295" s="223"/>
      <c r="AC295" s="223"/>
      <c r="AD295" s="223"/>
      <c r="AE295" s="223"/>
      <c r="AF295" s="223"/>
      <c r="AG295" s="223"/>
      <c r="AH295" s="223"/>
      <c r="AI295" s="223"/>
      <c r="AJ295" s="223"/>
      <c r="AK295" s="223"/>
      <c r="AL295" s="223"/>
      <c r="AM295" s="223"/>
      <c r="AN295" s="223"/>
      <c r="AO295" s="223"/>
      <c r="AP295" s="223"/>
      <c r="AQ295" s="223"/>
      <c r="AR295" s="223"/>
      <c r="AS295" s="223"/>
      <c r="AT295" s="223"/>
      <c r="AU295" s="223"/>
      <c r="AV295" s="223"/>
      <c r="AW295" s="223"/>
      <c r="AX295" s="223"/>
      <c r="AY295" s="223"/>
      <c r="AZ295" s="223"/>
      <c r="BA295" s="223"/>
      <c r="BB295" s="223"/>
      <c r="BC295" s="223"/>
      <c r="BD295" s="223"/>
      <c r="BE295" s="223"/>
      <c r="BF295" s="223"/>
      <c r="BG295" s="223"/>
      <c r="BH295" s="223"/>
      <c r="BI295" s="223"/>
      <c r="BJ295" s="223"/>
      <c r="BK295" s="223"/>
      <c r="BL295" s="223"/>
      <c r="BM295" s="224">
        <v>1</v>
      </c>
    </row>
    <row r="296" spans="1:65">
      <c r="A296" s="29"/>
      <c r="B296" s="19">
        <v>1</v>
      </c>
      <c r="C296" s="9">
        <v>2</v>
      </c>
      <c r="D296" s="238" t="s">
        <v>107</v>
      </c>
      <c r="E296" s="238" t="s">
        <v>107</v>
      </c>
      <c r="F296" s="238" t="s">
        <v>107</v>
      </c>
      <c r="G296" s="225">
        <v>130</v>
      </c>
      <c r="H296" s="222"/>
      <c r="I296" s="223"/>
      <c r="J296" s="223"/>
      <c r="K296" s="223"/>
      <c r="L296" s="223"/>
      <c r="M296" s="223"/>
      <c r="N296" s="223"/>
      <c r="O296" s="223"/>
      <c r="P296" s="223"/>
      <c r="Q296" s="223"/>
      <c r="R296" s="223"/>
      <c r="S296" s="223"/>
      <c r="T296" s="223"/>
      <c r="U296" s="223"/>
      <c r="V296" s="223"/>
      <c r="W296" s="223"/>
      <c r="X296" s="223"/>
      <c r="Y296" s="223"/>
      <c r="Z296" s="223"/>
      <c r="AA296" s="223"/>
      <c r="AB296" s="223"/>
      <c r="AC296" s="223"/>
      <c r="AD296" s="223"/>
      <c r="AE296" s="223"/>
      <c r="AF296" s="223"/>
      <c r="AG296" s="223"/>
      <c r="AH296" s="223"/>
      <c r="AI296" s="223"/>
      <c r="AJ296" s="223"/>
      <c r="AK296" s="223"/>
      <c r="AL296" s="223"/>
      <c r="AM296" s="223"/>
      <c r="AN296" s="223"/>
      <c r="AO296" s="223"/>
      <c r="AP296" s="223"/>
      <c r="AQ296" s="223"/>
      <c r="AR296" s="223"/>
      <c r="AS296" s="223"/>
      <c r="AT296" s="223"/>
      <c r="AU296" s="223"/>
      <c r="AV296" s="223"/>
      <c r="AW296" s="223"/>
      <c r="AX296" s="223"/>
      <c r="AY296" s="223"/>
      <c r="AZ296" s="223"/>
      <c r="BA296" s="223"/>
      <c r="BB296" s="223"/>
      <c r="BC296" s="223"/>
      <c r="BD296" s="223"/>
      <c r="BE296" s="223"/>
      <c r="BF296" s="223"/>
      <c r="BG296" s="223"/>
      <c r="BH296" s="223"/>
      <c r="BI296" s="223"/>
      <c r="BJ296" s="223"/>
      <c r="BK296" s="223"/>
      <c r="BL296" s="223"/>
      <c r="BM296" s="224">
        <v>10</v>
      </c>
    </row>
    <row r="297" spans="1:65">
      <c r="A297" s="29"/>
      <c r="B297" s="19">
        <v>1</v>
      </c>
      <c r="C297" s="9">
        <v>3</v>
      </c>
      <c r="D297" s="238" t="s">
        <v>107</v>
      </c>
      <c r="E297" s="238" t="s">
        <v>107</v>
      </c>
      <c r="F297" s="238" t="s">
        <v>107</v>
      </c>
      <c r="G297" s="225">
        <v>130</v>
      </c>
      <c r="H297" s="222"/>
      <c r="I297" s="223"/>
      <c r="J297" s="223"/>
      <c r="K297" s="223"/>
      <c r="L297" s="223"/>
      <c r="M297" s="223"/>
      <c r="N297" s="223"/>
      <c r="O297" s="223"/>
      <c r="P297" s="223"/>
      <c r="Q297" s="223"/>
      <c r="R297" s="223"/>
      <c r="S297" s="223"/>
      <c r="T297" s="223"/>
      <c r="U297" s="223"/>
      <c r="V297" s="223"/>
      <c r="W297" s="223"/>
      <c r="X297" s="223"/>
      <c r="Y297" s="223"/>
      <c r="Z297" s="223"/>
      <c r="AA297" s="223"/>
      <c r="AB297" s="223"/>
      <c r="AC297" s="223"/>
      <c r="AD297" s="223"/>
      <c r="AE297" s="223"/>
      <c r="AF297" s="223"/>
      <c r="AG297" s="223"/>
      <c r="AH297" s="223"/>
      <c r="AI297" s="223"/>
      <c r="AJ297" s="223"/>
      <c r="AK297" s="223"/>
      <c r="AL297" s="223"/>
      <c r="AM297" s="223"/>
      <c r="AN297" s="223"/>
      <c r="AO297" s="223"/>
      <c r="AP297" s="223"/>
      <c r="AQ297" s="223"/>
      <c r="AR297" s="223"/>
      <c r="AS297" s="223"/>
      <c r="AT297" s="223"/>
      <c r="AU297" s="223"/>
      <c r="AV297" s="223"/>
      <c r="AW297" s="223"/>
      <c r="AX297" s="223"/>
      <c r="AY297" s="223"/>
      <c r="AZ297" s="223"/>
      <c r="BA297" s="223"/>
      <c r="BB297" s="223"/>
      <c r="BC297" s="223"/>
      <c r="BD297" s="223"/>
      <c r="BE297" s="223"/>
      <c r="BF297" s="223"/>
      <c r="BG297" s="223"/>
      <c r="BH297" s="223"/>
      <c r="BI297" s="223"/>
      <c r="BJ297" s="223"/>
      <c r="BK297" s="223"/>
      <c r="BL297" s="223"/>
      <c r="BM297" s="224">
        <v>16</v>
      </c>
    </row>
    <row r="298" spans="1:65">
      <c r="A298" s="29"/>
      <c r="B298" s="19">
        <v>1</v>
      </c>
      <c r="C298" s="9">
        <v>4</v>
      </c>
      <c r="D298" s="238" t="s">
        <v>107</v>
      </c>
      <c r="E298" s="238" t="s">
        <v>107</v>
      </c>
      <c r="F298" s="238" t="s">
        <v>107</v>
      </c>
      <c r="G298" s="225">
        <v>140.00000000000003</v>
      </c>
      <c r="H298" s="222"/>
      <c r="I298" s="223"/>
      <c r="J298" s="223"/>
      <c r="K298" s="223"/>
      <c r="L298" s="223"/>
      <c r="M298" s="223"/>
      <c r="N298" s="223"/>
      <c r="O298" s="223"/>
      <c r="P298" s="223"/>
      <c r="Q298" s="223"/>
      <c r="R298" s="223"/>
      <c r="S298" s="223"/>
      <c r="T298" s="223"/>
      <c r="U298" s="223"/>
      <c r="V298" s="223"/>
      <c r="W298" s="223"/>
      <c r="X298" s="223"/>
      <c r="Y298" s="223"/>
      <c r="Z298" s="223"/>
      <c r="AA298" s="223"/>
      <c r="AB298" s="223"/>
      <c r="AC298" s="223"/>
      <c r="AD298" s="223"/>
      <c r="AE298" s="223"/>
      <c r="AF298" s="223"/>
      <c r="AG298" s="223"/>
      <c r="AH298" s="223"/>
      <c r="AI298" s="223"/>
      <c r="AJ298" s="223"/>
      <c r="AK298" s="223"/>
      <c r="AL298" s="223"/>
      <c r="AM298" s="223"/>
      <c r="AN298" s="223"/>
      <c r="AO298" s="223"/>
      <c r="AP298" s="223"/>
      <c r="AQ298" s="223"/>
      <c r="AR298" s="223"/>
      <c r="AS298" s="223"/>
      <c r="AT298" s="223"/>
      <c r="AU298" s="223"/>
      <c r="AV298" s="223"/>
      <c r="AW298" s="223"/>
      <c r="AX298" s="223"/>
      <c r="AY298" s="223"/>
      <c r="AZ298" s="223"/>
      <c r="BA298" s="223"/>
      <c r="BB298" s="223"/>
      <c r="BC298" s="223"/>
      <c r="BD298" s="223"/>
      <c r="BE298" s="223"/>
      <c r="BF298" s="223"/>
      <c r="BG298" s="223"/>
      <c r="BH298" s="223"/>
      <c r="BI298" s="223"/>
      <c r="BJ298" s="223"/>
      <c r="BK298" s="223"/>
      <c r="BL298" s="223"/>
      <c r="BM298" s="224" t="s">
        <v>107</v>
      </c>
    </row>
    <row r="299" spans="1:65">
      <c r="A299" s="29"/>
      <c r="B299" s="19">
        <v>1</v>
      </c>
      <c r="C299" s="9">
        <v>5</v>
      </c>
      <c r="D299" s="238" t="s">
        <v>107</v>
      </c>
      <c r="E299" s="238" t="s">
        <v>107</v>
      </c>
      <c r="F299" s="238" t="s">
        <v>107</v>
      </c>
      <c r="G299" s="225">
        <v>140.00000000000003</v>
      </c>
      <c r="H299" s="222"/>
      <c r="I299" s="223"/>
      <c r="J299" s="223"/>
      <c r="K299" s="223"/>
      <c r="L299" s="223"/>
      <c r="M299" s="223"/>
      <c r="N299" s="223"/>
      <c r="O299" s="223"/>
      <c r="P299" s="223"/>
      <c r="Q299" s="223"/>
      <c r="R299" s="223"/>
      <c r="S299" s="223"/>
      <c r="T299" s="223"/>
      <c r="U299" s="223"/>
      <c r="V299" s="223"/>
      <c r="W299" s="223"/>
      <c r="X299" s="223"/>
      <c r="Y299" s="223"/>
      <c r="Z299" s="223"/>
      <c r="AA299" s="223"/>
      <c r="AB299" s="223"/>
      <c r="AC299" s="223"/>
      <c r="AD299" s="223"/>
      <c r="AE299" s="223"/>
      <c r="AF299" s="223"/>
      <c r="AG299" s="223"/>
      <c r="AH299" s="223"/>
      <c r="AI299" s="223"/>
      <c r="AJ299" s="223"/>
      <c r="AK299" s="223"/>
      <c r="AL299" s="223"/>
      <c r="AM299" s="223"/>
      <c r="AN299" s="223"/>
      <c r="AO299" s="223"/>
      <c r="AP299" s="223"/>
      <c r="AQ299" s="223"/>
      <c r="AR299" s="223"/>
      <c r="AS299" s="223"/>
      <c r="AT299" s="223"/>
      <c r="AU299" s="223"/>
      <c r="AV299" s="223"/>
      <c r="AW299" s="223"/>
      <c r="AX299" s="223"/>
      <c r="AY299" s="223"/>
      <c r="AZ299" s="223"/>
      <c r="BA299" s="223"/>
      <c r="BB299" s="223"/>
      <c r="BC299" s="223"/>
      <c r="BD299" s="223"/>
      <c r="BE299" s="223"/>
      <c r="BF299" s="223"/>
      <c r="BG299" s="223"/>
      <c r="BH299" s="223"/>
      <c r="BI299" s="223"/>
      <c r="BJ299" s="223"/>
      <c r="BK299" s="223"/>
      <c r="BL299" s="223"/>
      <c r="BM299" s="224">
        <v>21</v>
      </c>
    </row>
    <row r="300" spans="1:65">
      <c r="A300" s="29"/>
      <c r="B300" s="19">
        <v>1</v>
      </c>
      <c r="C300" s="9">
        <v>6</v>
      </c>
      <c r="D300" s="238" t="s">
        <v>107</v>
      </c>
      <c r="E300" s="238" t="s">
        <v>107</v>
      </c>
      <c r="F300" s="238" t="s">
        <v>107</v>
      </c>
      <c r="G300" s="225">
        <v>130</v>
      </c>
      <c r="H300" s="222"/>
      <c r="I300" s="223"/>
      <c r="J300" s="223"/>
      <c r="K300" s="223"/>
      <c r="L300" s="223"/>
      <c r="M300" s="223"/>
      <c r="N300" s="223"/>
      <c r="O300" s="223"/>
      <c r="P300" s="223"/>
      <c r="Q300" s="223"/>
      <c r="R300" s="223"/>
      <c r="S300" s="223"/>
      <c r="T300" s="223"/>
      <c r="U300" s="223"/>
      <c r="V300" s="223"/>
      <c r="W300" s="223"/>
      <c r="X300" s="223"/>
      <c r="Y300" s="223"/>
      <c r="Z300" s="223"/>
      <c r="AA300" s="223"/>
      <c r="AB300" s="223"/>
      <c r="AC300" s="223"/>
      <c r="AD300" s="223"/>
      <c r="AE300" s="223"/>
      <c r="AF300" s="223"/>
      <c r="AG300" s="223"/>
      <c r="AH300" s="223"/>
      <c r="AI300" s="223"/>
      <c r="AJ300" s="223"/>
      <c r="AK300" s="223"/>
      <c r="AL300" s="223"/>
      <c r="AM300" s="223"/>
      <c r="AN300" s="223"/>
      <c r="AO300" s="223"/>
      <c r="AP300" s="223"/>
      <c r="AQ300" s="223"/>
      <c r="AR300" s="223"/>
      <c r="AS300" s="223"/>
      <c r="AT300" s="223"/>
      <c r="AU300" s="223"/>
      <c r="AV300" s="223"/>
      <c r="AW300" s="223"/>
      <c r="AX300" s="223"/>
      <c r="AY300" s="223"/>
      <c r="AZ300" s="223"/>
      <c r="BA300" s="223"/>
      <c r="BB300" s="223"/>
      <c r="BC300" s="223"/>
      <c r="BD300" s="223"/>
      <c r="BE300" s="223"/>
      <c r="BF300" s="223"/>
      <c r="BG300" s="223"/>
      <c r="BH300" s="223"/>
      <c r="BI300" s="223"/>
      <c r="BJ300" s="223"/>
      <c r="BK300" s="223"/>
      <c r="BL300" s="223"/>
      <c r="BM300" s="226"/>
    </row>
    <row r="301" spans="1:65">
      <c r="A301" s="29"/>
      <c r="B301" s="20" t="s">
        <v>271</v>
      </c>
      <c r="C301" s="12"/>
      <c r="D301" s="227" t="s">
        <v>647</v>
      </c>
      <c r="E301" s="227" t="s">
        <v>647</v>
      </c>
      <c r="F301" s="227" t="s">
        <v>647</v>
      </c>
      <c r="G301" s="227">
        <v>133.33333333333334</v>
      </c>
      <c r="H301" s="222"/>
      <c r="I301" s="223"/>
      <c r="J301" s="223"/>
      <c r="K301" s="223"/>
      <c r="L301" s="223"/>
      <c r="M301" s="223"/>
      <c r="N301" s="223"/>
      <c r="O301" s="223"/>
      <c r="P301" s="223"/>
      <c r="Q301" s="223"/>
      <c r="R301" s="223"/>
      <c r="S301" s="223"/>
      <c r="T301" s="223"/>
      <c r="U301" s="223"/>
      <c r="V301" s="223"/>
      <c r="W301" s="223"/>
      <c r="X301" s="223"/>
      <c r="Y301" s="223"/>
      <c r="Z301" s="223"/>
      <c r="AA301" s="223"/>
      <c r="AB301" s="223"/>
      <c r="AC301" s="223"/>
      <c r="AD301" s="223"/>
      <c r="AE301" s="223"/>
      <c r="AF301" s="223"/>
      <c r="AG301" s="223"/>
      <c r="AH301" s="223"/>
      <c r="AI301" s="223"/>
      <c r="AJ301" s="223"/>
      <c r="AK301" s="223"/>
      <c r="AL301" s="223"/>
      <c r="AM301" s="223"/>
      <c r="AN301" s="223"/>
      <c r="AO301" s="223"/>
      <c r="AP301" s="223"/>
      <c r="AQ301" s="223"/>
      <c r="AR301" s="223"/>
      <c r="AS301" s="223"/>
      <c r="AT301" s="223"/>
      <c r="AU301" s="223"/>
      <c r="AV301" s="223"/>
      <c r="AW301" s="223"/>
      <c r="AX301" s="223"/>
      <c r="AY301" s="223"/>
      <c r="AZ301" s="223"/>
      <c r="BA301" s="223"/>
      <c r="BB301" s="223"/>
      <c r="BC301" s="223"/>
      <c r="BD301" s="223"/>
      <c r="BE301" s="223"/>
      <c r="BF301" s="223"/>
      <c r="BG301" s="223"/>
      <c r="BH301" s="223"/>
      <c r="BI301" s="223"/>
      <c r="BJ301" s="223"/>
      <c r="BK301" s="223"/>
      <c r="BL301" s="223"/>
      <c r="BM301" s="226"/>
    </row>
    <row r="302" spans="1:65">
      <c r="A302" s="29"/>
      <c r="B302" s="3" t="s">
        <v>272</v>
      </c>
      <c r="C302" s="28"/>
      <c r="D302" s="225" t="s">
        <v>647</v>
      </c>
      <c r="E302" s="225" t="s">
        <v>647</v>
      </c>
      <c r="F302" s="225" t="s">
        <v>647</v>
      </c>
      <c r="G302" s="225">
        <v>130</v>
      </c>
      <c r="H302" s="222"/>
      <c r="I302" s="223"/>
      <c r="J302" s="223"/>
      <c r="K302" s="223"/>
      <c r="L302" s="223"/>
      <c r="M302" s="223"/>
      <c r="N302" s="223"/>
      <c r="O302" s="223"/>
      <c r="P302" s="223"/>
      <c r="Q302" s="223"/>
      <c r="R302" s="223"/>
      <c r="S302" s="223"/>
      <c r="T302" s="223"/>
      <c r="U302" s="223"/>
      <c r="V302" s="223"/>
      <c r="W302" s="223"/>
      <c r="X302" s="223"/>
      <c r="Y302" s="223"/>
      <c r="Z302" s="223"/>
      <c r="AA302" s="223"/>
      <c r="AB302" s="223"/>
      <c r="AC302" s="223"/>
      <c r="AD302" s="223"/>
      <c r="AE302" s="223"/>
      <c r="AF302" s="223"/>
      <c r="AG302" s="223"/>
      <c r="AH302" s="223"/>
      <c r="AI302" s="223"/>
      <c r="AJ302" s="223"/>
      <c r="AK302" s="223"/>
      <c r="AL302" s="223"/>
      <c r="AM302" s="223"/>
      <c r="AN302" s="223"/>
      <c r="AO302" s="223"/>
      <c r="AP302" s="223"/>
      <c r="AQ302" s="223"/>
      <c r="AR302" s="223"/>
      <c r="AS302" s="223"/>
      <c r="AT302" s="223"/>
      <c r="AU302" s="223"/>
      <c r="AV302" s="223"/>
      <c r="AW302" s="223"/>
      <c r="AX302" s="223"/>
      <c r="AY302" s="223"/>
      <c r="AZ302" s="223"/>
      <c r="BA302" s="223"/>
      <c r="BB302" s="223"/>
      <c r="BC302" s="223"/>
      <c r="BD302" s="223"/>
      <c r="BE302" s="223"/>
      <c r="BF302" s="223"/>
      <c r="BG302" s="223"/>
      <c r="BH302" s="223"/>
      <c r="BI302" s="223"/>
      <c r="BJ302" s="223"/>
      <c r="BK302" s="223"/>
      <c r="BL302" s="223"/>
      <c r="BM302" s="226"/>
    </row>
    <row r="303" spans="1:65">
      <c r="A303" s="29"/>
      <c r="B303" s="3" t="s">
        <v>273</v>
      </c>
      <c r="C303" s="28"/>
      <c r="D303" s="225" t="s">
        <v>647</v>
      </c>
      <c r="E303" s="225" t="s">
        <v>647</v>
      </c>
      <c r="F303" s="225" t="s">
        <v>647</v>
      </c>
      <c r="G303" s="225">
        <v>5.1639777949432375</v>
      </c>
      <c r="H303" s="222"/>
      <c r="I303" s="223"/>
      <c r="J303" s="223"/>
      <c r="K303" s="223"/>
      <c r="L303" s="223"/>
      <c r="M303" s="223"/>
      <c r="N303" s="223"/>
      <c r="O303" s="223"/>
      <c r="P303" s="223"/>
      <c r="Q303" s="223"/>
      <c r="R303" s="223"/>
      <c r="S303" s="223"/>
      <c r="T303" s="223"/>
      <c r="U303" s="223"/>
      <c r="V303" s="223"/>
      <c r="W303" s="223"/>
      <c r="X303" s="223"/>
      <c r="Y303" s="223"/>
      <c r="Z303" s="223"/>
      <c r="AA303" s="223"/>
      <c r="AB303" s="223"/>
      <c r="AC303" s="223"/>
      <c r="AD303" s="223"/>
      <c r="AE303" s="223"/>
      <c r="AF303" s="223"/>
      <c r="AG303" s="223"/>
      <c r="AH303" s="223"/>
      <c r="AI303" s="223"/>
      <c r="AJ303" s="223"/>
      <c r="AK303" s="223"/>
      <c r="AL303" s="223"/>
      <c r="AM303" s="223"/>
      <c r="AN303" s="223"/>
      <c r="AO303" s="223"/>
      <c r="AP303" s="223"/>
      <c r="AQ303" s="223"/>
      <c r="AR303" s="223"/>
      <c r="AS303" s="223"/>
      <c r="AT303" s="223"/>
      <c r="AU303" s="223"/>
      <c r="AV303" s="223"/>
      <c r="AW303" s="223"/>
      <c r="AX303" s="223"/>
      <c r="AY303" s="223"/>
      <c r="AZ303" s="223"/>
      <c r="BA303" s="223"/>
      <c r="BB303" s="223"/>
      <c r="BC303" s="223"/>
      <c r="BD303" s="223"/>
      <c r="BE303" s="223"/>
      <c r="BF303" s="223"/>
      <c r="BG303" s="223"/>
      <c r="BH303" s="223"/>
      <c r="BI303" s="223"/>
      <c r="BJ303" s="223"/>
      <c r="BK303" s="223"/>
      <c r="BL303" s="223"/>
      <c r="BM303" s="226"/>
    </row>
    <row r="304" spans="1:65">
      <c r="A304" s="29"/>
      <c r="B304" s="3" t="s">
        <v>86</v>
      </c>
      <c r="C304" s="28"/>
      <c r="D304" s="13" t="s">
        <v>647</v>
      </c>
      <c r="E304" s="13" t="s">
        <v>647</v>
      </c>
      <c r="F304" s="13" t="s">
        <v>647</v>
      </c>
      <c r="G304" s="13">
        <v>3.872983346207428E-2</v>
      </c>
      <c r="H304" s="147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3"/>
    </row>
    <row r="305" spans="1:65">
      <c r="A305" s="29"/>
      <c r="B305" s="3" t="s">
        <v>274</v>
      </c>
      <c r="C305" s="28"/>
      <c r="D305" s="13" t="s">
        <v>647</v>
      </c>
      <c r="E305" s="13" t="s">
        <v>647</v>
      </c>
      <c r="F305" s="13" t="s">
        <v>647</v>
      </c>
      <c r="G305" s="13" t="s">
        <v>647</v>
      </c>
      <c r="H305" s="147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3"/>
    </row>
    <row r="306" spans="1:65">
      <c r="A306" s="29"/>
      <c r="B306" s="45" t="s">
        <v>275</v>
      </c>
      <c r="C306" s="46"/>
      <c r="D306" s="44" t="s">
        <v>276</v>
      </c>
      <c r="E306" s="44" t="s">
        <v>276</v>
      </c>
      <c r="F306" s="44" t="s">
        <v>276</v>
      </c>
      <c r="G306" s="44" t="s">
        <v>276</v>
      </c>
      <c r="H306" s="147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3"/>
    </row>
    <row r="307" spans="1:65">
      <c r="B307" s="30"/>
      <c r="C307" s="20"/>
      <c r="D307" s="20"/>
      <c r="E307" s="20"/>
      <c r="F307" s="20"/>
      <c r="G307" s="20"/>
      <c r="BM307" s="53"/>
    </row>
    <row r="308" spans="1:65" ht="19.5">
      <c r="B308" s="8" t="s">
        <v>627</v>
      </c>
      <c r="BM308" s="27" t="s">
        <v>66</v>
      </c>
    </row>
    <row r="309" spans="1:65" ht="19.5">
      <c r="A309" s="24" t="s">
        <v>318</v>
      </c>
      <c r="B309" s="18" t="s">
        <v>118</v>
      </c>
      <c r="C309" s="15" t="s">
        <v>119</v>
      </c>
      <c r="D309" s="16" t="s">
        <v>244</v>
      </c>
      <c r="E309" s="17" t="s">
        <v>244</v>
      </c>
      <c r="F309" s="17" t="s">
        <v>244</v>
      </c>
      <c r="G309" s="17" t="s">
        <v>244</v>
      </c>
      <c r="H309" s="17" t="s">
        <v>244</v>
      </c>
      <c r="I309" s="17" t="s">
        <v>244</v>
      </c>
      <c r="J309" s="17" t="s">
        <v>244</v>
      </c>
      <c r="K309" s="17" t="s">
        <v>244</v>
      </c>
      <c r="L309" s="17" t="s">
        <v>244</v>
      </c>
      <c r="M309" s="17" t="s">
        <v>244</v>
      </c>
      <c r="N309" s="17" t="s">
        <v>244</v>
      </c>
      <c r="O309" s="147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7">
        <v>1</v>
      </c>
    </row>
    <row r="310" spans="1:65">
      <c r="A310" s="29"/>
      <c r="B310" s="19" t="s">
        <v>245</v>
      </c>
      <c r="C310" s="9" t="s">
        <v>245</v>
      </c>
      <c r="D310" s="145" t="s">
        <v>249</v>
      </c>
      <c r="E310" s="146" t="s">
        <v>287</v>
      </c>
      <c r="F310" s="146" t="s">
        <v>251</v>
      </c>
      <c r="G310" s="146" t="s">
        <v>255</v>
      </c>
      <c r="H310" s="146" t="s">
        <v>256</v>
      </c>
      <c r="I310" s="146" t="s">
        <v>257</v>
      </c>
      <c r="J310" s="146" t="s">
        <v>262</v>
      </c>
      <c r="K310" s="146" t="s">
        <v>288</v>
      </c>
      <c r="L310" s="146" t="s">
        <v>290</v>
      </c>
      <c r="M310" s="146" t="s">
        <v>279</v>
      </c>
      <c r="N310" s="146" t="s">
        <v>264</v>
      </c>
      <c r="O310" s="147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7" t="s">
        <v>1</v>
      </c>
    </row>
    <row r="311" spans="1:65">
      <c r="A311" s="29"/>
      <c r="B311" s="19"/>
      <c r="C311" s="9"/>
      <c r="D311" s="10" t="s">
        <v>101</v>
      </c>
      <c r="E311" s="11" t="s">
        <v>101</v>
      </c>
      <c r="F311" s="11" t="s">
        <v>101</v>
      </c>
      <c r="G311" s="11" t="s">
        <v>101</v>
      </c>
      <c r="H311" s="11" t="s">
        <v>101</v>
      </c>
      <c r="I311" s="11" t="s">
        <v>322</v>
      </c>
      <c r="J311" s="11" t="s">
        <v>101</v>
      </c>
      <c r="K311" s="11" t="s">
        <v>101</v>
      </c>
      <c r="L311" s="11" t="s">
        <v>101</v>
      </c>
      <c r="M311" s="11" t="s">
        <v>101</v>
      </c>
      <c r="N311" s="11" t="s">
        <v>101</v>
      </c>
      <c r="O311" s="147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7">
        <v>2</v>
      </c>
    </row>
    <row r="312" spans="1:65">
      <c r="A312" s="29"/>
      <c r="B312" s="19"/>
      <c r="C312" s="9"/>
      <c r="D312" s="25"/>
      <c r="E312" s="25"/>
      <c r="F312" s="25"/>
      <c r="G312" s="25"/>
      <c r="H312" s="25"/>
      <c r="I312" s="25"/>
      <c r="J312" s="25"/>
      <c r="K312" s="25"/>
      <c r="L312" s="25"/>
      <c r="M312" s="25"/>
      <c r="N312" s="25"/>
      <c r="O312" s="147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7">
        <v>3</v>
      </c>
    </row>
    <row r="313" spans="1:65">
      <c r="A313" s="29"/>
      <c r="B313" s="18">
        <v>1</v>
      </c>
      <c r="C313" s="14">
        <v>1</v>
      </c>
      <c r="D313" s="143">
        <v>2.2400000000000002</v>
      </c>
      <c r="E313" s="21">
        <v>1.9299999999999997</v>
      </c>
      <c r="F313" s="21">
        <v>1.9</v>
      </c>
      <c r="G313" s="21">
        <v>2.17</v>
      </c>
      <c r="H313" s="21">
        <v>2.19</v>
      </c>
      <c r="I313" s="21">
        <v>2</v>
      </c>
      <c r="J313" s="21">
        <v>2.054681469676928</v>
      </c>
      <c r="K313" s="21">
        <v>2.1323369565217396</v>
      </c>
      <c r="L313" s="21">
        <v>2.06</v>
      </c>
      <c r="M313" s="141">
        <v>1.46</v>
      </c>
      <c r="N313" s="21">
        <v>2.09</v>
      </c>
      <c r="O313" s="147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>
        <v>1</v>
      </c>
    </row>
    <row r="314" spans="1:65">
      <c r="A314" s="29"/>
      <c r="B314" s="19">
        <v>1</v>
      </c>
      <c r="C314" s="9">
        <v>2</v>
      </c>
      <c r="D314" s="11">
        <v>2.17</v>
      </c>
      <c r="E314" s="11">
        <v>1.97</v>
      </c>
      <c r="F314" s="11">
        <v>1.92</v>
      </c>
      <c r="G314" s="11">
        <v>2.17</v>
      </c>
      <c r="H314" s="11">
        <v>2.17</v>
      </c>
      <c r="I314" s="11">
        <v>2</v>
      </c>
      <c r="J314" s="11">
        <v>2.0424030722708295</v>
      </c>
      <c r="K314" s="11">
        <v>2.1291003015075374</v>
      </c>
      <c r="L314" s="11">
        <v>2.0699999999999998</v>
      </c>
      <c r="M314" s="142">
        <v>1.47</v>
      </c>
      <c r="N314" s="11">
        <v>2.1</v>
      </c>
      <c r="O314" s="147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7">
        <v>11</v>
      </c>
    </row>
    <row r="315" spans="1:65">
      <c r="A315" s="29"/>
      <c r="B315" s="19">
        <v>1</v>
      </c>
      <c r="C315" s="9">
        <v>3</v>
      </c>
      <c r="D315" s="11">
        <v>2.15</v>
      </c>
      <c r="E315" s="148">
        <v>1.81</v>
      </c>
      <c r="F315" s="11">
        <v>1.91</v>
      </c>
      <c r="G315" s="11">
        <v>2.16</v>
      </c>
      <c r="H315" s="11">
        <v>2.16</v>
      </c>
      <c r="I315" s="11">
        <v>2</v>
      </c>
      <c r="J315" s="11">
        <v>2.0409449181441222</v>
      </c>
      <c r="K315" s="11">
        <v>2.0929454947707158</v>
      </c>
      <c r="L315" s="11">
        <v>2.0699999999999998</v>
      </c>
      <c r="M315" s="142">
        <v>1.44</v>
      </c>
      <c r="N315" s="11">
        <v>2.1</v>
      </c>
      <c r="O315" s="147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7">
        <v>16</v>
      </c>
    </row>
    <row r="316" spans="1:65">
      <c r="A316" s="29"/>
      <c r="B316" s="19">
        <v>1</v>
      </c>
      <c r="C316" s="9">
        <v>4</v>
      </c>
      <c r="D316" s="11">
        <v>2.14</v>
      </c>
      <c r="E316" s="11">
        <v>1.9900000000000002</v>
      </c>
      <c r="F316" s="11">
        <v>1.9299999999999997</v>
      </c>
      <c r="G316" s="11">
        <v>2.15</v>
      </c>
      <c r="H316" s="11">
        <v>2.17</v>
      </c>
      <c r="I316" s="11">
        <v>2</v>
      </c>
      <c r="J316" s="11">
        <v>2.0366898686949289</v>
      </c>
      <c r="K316" s="11">
        <v>2.1038290598290597</v>
      </c>
      <c r="L316" s="11">
        <v>2.08</v>
      </c>
      <c r="M316" s="148">
        <v>1.53</v>
      </c>
      <c r="N316" s="11">
        <v>2.0699999999999998</v>
      </c>
      <c r="O316" s="147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7">
        <v>2.0699930285054919</v>
      </c>
    </row>
    <row r="317" spans="1:65">
      <c r="A317" s="29"/>
      <c r="B317" s="19">
        <v>1</v>
      </c>
      <c r="C317" s="9">
        <v>5</v>
      </c>
      <c r="D317" s="11">
        <v>2.14</v>
      </c>
      <c r="E317" s="11">
        <v>1.97</v>
      </c>
      <c r="F317" s="11">
        <v>1.8900000000000001</v>
      </c>
      <c r="G317" s="11">
        <v>2.17</v>
      </c>
      <c r="H317" s="11">
        <v>2.17</v>
      </c>
      <c r="I317" s="11">
        <v>2.1</v>
      </c>
      <c r="J317" s="11">
        <v>2.055466383446372</v>
      </c>
      <c r="K317" s="11">
        <v>2.1003380961964182</v>
      </c>
      <c r="L317" s="11">
        <v>2.08</v>
      </c>
      <c r="M317" s="142">
        <v>1.48</v>
      </c>
      <c r="N317" s="11">
        <v>2.08</v>
      </c>
      <c r="O317" s="147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7">
        <v>142</v>
      </c>
    </row>
    <row r="318" spans="1:65">
      <c r="A318" s="29"/>
      <c r="B318" s="19">
        <v>1</v>
      </c>
      <c r="C318" s="9">
        <v>6</v>
      </c>
      <c r="D318" s="11">
        <v>2.12</v>
      </c>
      <c r="E318" s="11">
        <v>1.96</v>
      </c>
      <c r="F318" s="11">
        <v>1.9</v>
      </c>
      <c r="G318" s="11">
        <v>2.15</v>
      </c>
      <c r="H318" s="11">
        <v>2.16</v>
      </c>
      <c r="I318" s="11">
        <v>2.1</v>
      </c>
      <c r="J318" s="11">
        <v>2.0338334208614324</v>
      </c>
      <c r="K318" s="11">
        <v>2.1190126684094115</v>
      </c>
      <c r="L318" s="11">
        <v>2.0699999999999998</v>
      </c>
      <c r="M318" s="142">
        <v>1.46</v>
      </c>
      <c r="N318" s="11">
        <v>2.1</v>
      </c>
      <c r="O318" s="147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3"/>
    </row>
    <row r="319" spans="1:65">
      <c r="A319" s="29"/>
      <c r="B319" s="20" t="s">
        <v>271</v>
      </c>
      <c r="C319" s="12"/>
      <c r="D319" s="22">
        <v>2.16</v>
      </c>
      <c r="E319" s="22">
        <v>1.9383333333333332</v>
      </c>
      <c r="F319" s="22">
        <v>1.9083333333333332</v>
      </c>
      <c r="G319" s="22">
        <v>2.1616666666666666</v>
      </c>
      <c r="H319" s="22">
        <v>2.17</v>
      </c>
      <c r="I319" s="22">
        <v>2.0333333333333332</v>
      </c>
      <c r="J319" s="22">
        <v>2.0440031888491021</v>
      </c>
      <c r="K319" s="22">
        <v>2.1129270962058135</v>
      </c>
      <c r="L319" s="22">
        <v>2.0716666666666668</v>
      </c>
      <c r="M319" s="22">
        <v>1.4733333333333334</v>
      </c>
      <c r="N319" s="22">
        <v>2.09</v>
      </c>
      <c r="O319" s="147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3"/>
    </row>
    <row r="320" spans="1:65">
      <c r="A320" s="29"/>
      <c r="B320" s="3" t="s">
        <v>272</v>
      </c>
      <c r="C320" s="28"/>
      <c r="D320" s="11">
        <v>2.145</v>
      </c>
      <c r="E320" s="11">
        <v>1.9649999999999999</v>
      </c>
      <c r="F320" s="11">
        <v>1.9049999999999998</v>
      </c>
      <c r="G320" s="11">
        <v>2.165</v>
      </c>
      <c r="H320" s="11">
        <v>2.17</v>
      </c>
      <c r="I320" s="11">
        <v>2</v>
      </c>
      <c r="J320" s="11">
        <v>2.0416739952074758</v>
      </c>
      <c r="K320" s="11">
        <v>2.1114208641192356</v>
      </c>
      <c r="L320" s="11">
        <v>2.0699999999999998</v>
      </c>
      <c r="M320" s="11">
        <v>1.4649999999999999</v>
      </c>
      <c r="N320" s="11">
        <v>2.0949999999999998</v>
      </c>
      <c r="O320" s="147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3"/>
    </row>
    <row r="321" spans="1:65">
      <c r="A321" s="29"/>
      <c r="B321" s="3" t="s">
        <v>273</v>
      </c>
      <c r="C321" s="28"/>
      <c r="D321" s="23">
        <v>4.2426406871192889E-2</v>
      </c>
      <c r="E321" s="23">
        <v>6.5853372477547939E-2</v>
      </c>
      <c r="F321" s="23">
        <v>1.4719601443879637E-2</v>
      </c>
      <c r="G321" s="23">
        <v>9.8319208025017518E-3</v>
      </c>
      <c r="H321" s="23">
        <v>1.0954451150103251E-2</v>
      </c>
      <c r="I321" s="23">
        <v>5.1639777949432274E-2</v>
      </c>
      <c r="J321" s="23">
        <v>9.1022276084732345E-3</v>
      </c>
      <c r="K321" s="23">
        <v>1.6222644786353838E-2</v>
      </c>
      <c r="L321" s="23">
        <v>7.527726527090846E-3</v>
      </c>
      <c r="M321" s="23">
        <v>3.076794869123823E-2</v>
      </c>
      <c r="N321" s="23">
        <v>1.2649110640673597E-2</v>
      </c>
      <c r="O321" s="230"/>
      <c r="P321" s="231"/>
      <c r="Q321" s="231"/>
      <c r="R321" s="231"/>
      <c r="S321" s="231"/>
      <c r="T321" s="231"/>
      <c r="U321" s="231"/>
      <c r="V321" s="231"/>
      <c r="W321" s="231"/>
      <c r="X321" s="231"/>
      <c r="Y321" s="231"/>
      <c r="Z321" s="231"/>
      <c r="AA321" s="231"/>
      <c r="AB321" s="231"/>
      <c r="AC321" s="231"/>
      <c r="AD321" s="231"/>
      <c r="AE321" s="231"/>
      <c r="AF321" s="231"/>
      <c r="AG321" s="231"/>
      <c r="AH321" s="231"/>
      <c r="AI321" s="231"/>
      <c r="AJ321" s="231"/>
      <c r="AK321" s="231"/>
      <c r="AL321" s="231"/>
      <c r="AM321" s="231"/>
      <c r="AN321" s="231"/>
      <c r="AO321" s="231"/>
      <c r="AP321" s="231"/>
      <c r="AQ321" s="231"/>
      <c r="AR321" s="231"/>
      <c r="AS321" s="231"/>
      <c r="AT321" s="231"/>
      <c r="AU321" s="231"/>
      <c r="AV321" s="231"/>
      <c r="AW321" s="231"/>
      <c r="AX321" s="231"/>
      <c r="AY321" s="231"/>
      <c r="AZ321" s="231"/>
      <c r="BA321" s="231"/>
      <c r="BB321" s="231"/>
      <c r="BC321" s="231"/>
      <c r="BD321" s="231"/>
      <c r="BE321" s="231"/>
      <c r="BF321" s="231"/>
      <c r="BG321" s="231"/>
      <c r="BH321" s="231"/>
      <c r="BI321" s="231"/>
      <c r="BJ321" s="231"/>
      <c r="BK321" s="231"/>
      <c r="BL321" s="231"/>
      <c r="BM321" s="54"/>
    </row>
    <row r="322" spans="1:65">
      <c r="A322" s="29"/>
      <c r="B322" s="3" t="s">
        <v>86</v>
      </c>
      <c r="C322" s="28"/>
      <c r="D322" s="13">
        <v>1.9641855032959669E-2</v>
      </c>
      <c r="E322" s="13">
        <v>3.3974224837943906E-2</v>
      </c>
      <c r="F322" s="13">
        <v>7.7133282675351817E-3</v>
      </c>
      <c r="G322" s="13">
        <v>4.5483056912112964E-3</v>
      </c>
      <c r="H322" s="13">
        <v>5.0481341705544943E-3</v>
      </c>
      <c r="I322" s="13">
        <v>2.5396612106278169E-2</v>
      </c>
      <c r="J322" s="13">
        <v>4.45313767519039E-3</v>
      </c>
      <c r="K322" s="13">
        <v>7.6778062127580574E-3</v>
      </c>
      <c r="L322" s="13">
        <v>3.6336572133986384E-3</v>
      </c>
      <c r="M322" s="13">
        <v>2.0883223093600609E-2</v>
      </c>
      <c r="N322" s="13">
        <v>6.0522060481691857E-3</v>
      </c>
      <c r="O322" s="147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3"/>
    </row>
    <row r="323" spans="1:65">
      <c r="A323" s="29"/>
      <c r="B323" s="3" t="s">
        <v>274</v>
      </c>
      <c r="C323" s="28"/>
      <c r="D323" s="13">
        <v>4.3481775182350191E-2</v>
      </c>
      <c r="E323" s="13">
        <v>-6.3603931684357073E-2</v>
      </c>
      <c r="F323" s="13">
        <v>-7.8096734117445221E-2</v>
      </c>
      <c r="G323" s="13">
        <v>4.4286930873077335E-2</v>
      </c>
      <c r="H323" s="13">
        <v>4.8312709326712833E-2</v>
      </c>
      <c r="I323" s="13">
        <v>-1.7710057312911087E-2</v>
      </c>
      <c r="J323" s="13">
        <v>-1.2555520380256646E-2</v>
      </c>
      <c r="K323" s="13">
        <v>2.074116536098658E-2</v>
      </c>
      <c r="L323" s="13">
        <v>8.0852357381289153E-4</v>
      </c>
      <c r="M323" s="13">
        <v>-0.28824236939722403</v>
      </c>
      <c r="N323" s="13">
        <v>9.6652361718110313E-3</v>
      </c>
      <c r="O323" s="147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3"/>
    </row>
    <row r="324" spans="1:65">
      <c r="A324" s="29"/>
      <c r="B324" s="45" t="s">
        <v>275</v>
      </c>
      <c r="C324" s="46"/>
      <c r="D324" s="44">
        <v>0.67</v>
      </c>
      <c r="E324" s="44">
        <v>1.02</v>
      </c>
      <c r="F324" s="44">
        <v>1.25</v>
      </c>
      <c r="G324" s="44">
        <v>0.69</v>
      </c>
      <c r="H324" s="44">
        <v>0.75</v>
      </c>
      <c r="I324" s="44">
        <v>0.28999999999999998</v>
      </c>
      <c r="J324" s="44">
        <v>0.21</v>
      </c>
      <c r="K324" s="44">
        <v>0.31</v>
      </c>
      <c r="L324" s="44">
        <v>0</v>
      </c>
      <c r="M324" s="44">
        <v>4.57</v>
      </c>
      <c r="N324" s="44">
        <v>0.14000000000000001</v>
      </c>
      <c r="O324" s="147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3"/>
    </row>
    <row r="325" spans="1:65">
      <c r="B325" s="30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BM325" s="53"/>
    </row>
    <row r="326" spans="1:65" ht="15">
      <c r="B326" s="8" t="s">
        <v>628</v>
      </c>
      <c r="BM326" s="27" t="s">
        <v>278</v>
      </c>
    </row>
    <row r="327" spans="1:65" ht="15">
      <c r="A327" s="24" t="s">
        <v>29</v>
      </c>
      <c r="B327" s="18" t="s">
        <v>118</v>
      </c>
      <c r="C327" s="15" t="s">
        <v>119</v>
      </c>
      <c r="D327" s="16" t="s">
        <v>244</v>
      </c>
      <c r="E327" s="17" t="s">
        <v>244</v>
      </c>
      <c r="F327" s="17" t="s">
        <v>244</v>
      </c>
      <c r="G327" s="17" t="s">
        <v>244</v>
      </c>
      <c r="H327" s="147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7">
        <v>1</v>
      </c>
    </row>
    <row r="328" spans="1:65">
      <c r="A328" s="29"/>
      <c r="B328" s="19" t="s">
        <v>245</v>
      </c>
      <c r="C328" s="9" t="s">
        <v>245</v>
      </c>
      <c r="D328" s="145" t="s">
        <v>248</v>
      </c>
      <c r="E328" s="146" t="s">
        <v>250</v>
      </c>
      <c r="F328" s="146" t="s">
        <v>253</v>
      </c>
      <c r="G328" s="146" t="s">
        <v>258</v>
      </c>
      <c r="H328" s="147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7" t="s">
        <v>3</v>
      </c>
    </row>
    <row r="329" spans="1:65">
      <c r="A329" s="29"/>
      <c r="B329" s="19"/>
      <c r="C329" s="9"/>
      <c r="D329" s="10" t="s">
        <v>322</v>
      </c>
      <c r="E329" s="11" t="s">
        <v>322</v>
      </c>
      <c r="F329" s="11" t="s">
        <v>322</v>
      </c>
      <c r="G329" s="11" t="s">
        <v>322</v>
      </c>
      <c r="H329" s="147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7">
        <v>0</v>
      </c>
    </row>
    <row r="330" spans="1:65">
      <c r="A330" s="29"/>
      <c r="B330" s="19"/>
      <c r="C330" s="9"/>
      <c r="D330" s="25"/>
      <c r="E330" s="25"/>
      <c r="F330" s="25"/>
      <c r="G330" s="25"/>
      <c r="H330" s="147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7">
        <v>0</v>
      </c>
    </row>
    <row r="331" spans="1:65">
      <c r="A331" s="29"/>
      <c r="B331" s="18">
        <v>1</v>
      </c>
      <c r="C331" s="14">
        <v>1</v>
      </c>
      <c r="D331" s="237" t="s">
        <v>107</v>
      </c>
      <c r="E331" s="237" t="s">
        <v>107</v>
      </c>
      <c r="F331" s="237" t="s">
        <v>107</v>
      </c>
      <c r="G331" s="237" t="s">
        <v>107</v>
      </c>
      <c r="H331" s="222"/>
      <c r="I331" s="223"/>
      <c r="J331" s="223"/>
      <c r="K331" s="223"/>
      <c r="L331" s="223"/>
      <c r="M331" s="223"/>
      <c r="N331" s="223"/>
      <c r="O331" s="223"/>
      <c r="P331" s="223"/>
      <c r="Q331" s="223"/>
      <c r="R331" s="223"/>
      <c r="S331" s="223"/>
      <c r="T331" s="223"/>
      <c r="U331" s="223"/>
      <c r="V331" s="223"/>
      <c r="W331" s="223"/>
      <c r="X331" s="223"/>
      <c r="Y331" s="223"/>
      <c r="Z331" s="223"/>
      <c r="AA331" s="223"/>
      <c r="AB331" s="223"/>
      <c r="AC331" s="223"/>
      <c r="AD331" s="223"/>
      <c r="AE331" s="223"/>
      <c r="AF331" s="223"/>
      <c r="AG331" s="223"/>
      <c r="AH331" s="223"/>
      <c r="AI331" s="223"/>
      <c r="AJ331" s="223"/>
      <c r="AK331" s="223"/>
      <c r="AL331" s="223"/>
      <c r="AM331" s="223"/>
      <c r="AN331" s="223"/>
      <c r="AO331" s="223"/>
      <c r="AP331" s="223"/>
      <c r="AQ331" s="223"/>
      <c r="AR331" s="223"/>
      <c r="AS331" s="223"/>
      <c r="AT331" s="223"/>
      <c r="AU331" s="223"/>
      <c r="AV331" s="223"/>
      <c r="AW331" s="223"/>
      <c r="AX331" s="223"/>
      <c r="AY331" s="223"/>
      <c r="AZ331" s="223"/>
      <c r="BA331" s="223"/>
      <c r="BB331" s="223"/>
      <c r="BC331" s="223"/>
      <c r="BD331" s="223"/>
      <c r="BE331" s="223"/>
      <c r="BF331" s="223"/>
      <c r="BG331" s="223"/>
      <c r="BH331" s="223"/>
      <c r="BI331" s="223"/>
      <c r="BJ331" s="223"/>
      <c r="BK331" s="223"/>
      <c r="BL331" s="223"/>
      <c r="BM331" s="224">
        <v>1</v>
      </c>
    </row>
    <row r="332" spans="1:65">
      <c r="A332" s="29"/>
      <c r="B332" s="19">
        <v>1</v>
      </c>
      <c r="C332" s="9">
        <v>2</v>
      </c>
      <c r="D332" s="238" t="s">
        <v>107</v>
      </c>
      <c r="E332" s="238" t="s">
        <v>107</v>
      </c>
      <c r="F332" s="238" t="s">
        <v>107</v>
      </c>
      <c r="G332" s="238" t="s">
        <v>107</v>
      </c>
      <c r="H332" s="222"/>
      <c r="I332" s="223"/>
      <c r="J332" s="223"/>
      <c r="K332" s="223"/>
      <c r="L332" s="223"/>
      <c r="M332" s="223"/>
      <c r="N332" s="223"/>
      <c r="O332" s="223"/>
      <c r="P332" s="223"/>
      <c r="Q332" s="223"/>
      <c r="R332" s="223"/>
      <c r="S332" s="223"/>
      <c r="T332" s="223"/>
      <c r="U332" s="223"/>
      <c r="V332" s="223"/>
      <c r="W332" s="223"/>
      <c r="X332" s="223"/>
      <c r="Y332" s="223"/>
      <c r="Z332" s="223"/>
      <c r="AA332" s="223"/>
      <c r="AB332" s="223"/>
      <c r="AC332" s="223"/>
      <c r="AD332" s="223"/>
      <c r="AE332" s="223"/>
      <c r="AF332" s="223"/>
      <c r="AG332" s="223"/>
      <c r="AH332" s="223"/>
      <c r="AI332" s="223"/>
      <c r="AJ332" s="223"/>
      <c r="AK332" s="223"/>
      <c r="AL332" s="223"/>
      <c r="AM332" s="223"/>
      <c r="AN332" s="223"/>
      <c r="AO332" s="223"/>
      <c r="AP332" s="223"/>
      <c r="AQ332" s="223"/>
      <c r="AR332" s="223"/>
      <c r="AS332" s="223"/>
      <c r="AT332" s="223"/>
      <c r="AU332" s="223"/>
      <c r="AV332" s="223"/>
      <c r="AW332" s="223"/>
      <c r="AX332" s="223"/>
      <c r="AY332" s="223"/>
      <c r="AZ332" s="223"/>
      <c r="BA332" s="223"/>
      <c r="BB332" s="223"/>
      <c r="BC332" s="223"/>
      <c r="BD332" s="223"/>
      <c r="BE332" s="223"/>
      <c r="BF332" s="223"/>
      <c r="BG332" s="223"/>
      <c r="BH332" s="223"/>
      <c r="BI332" s="223"/>
      <c r="BJ332" s="223"/>
      <c r="BK332" s="223"/>
      <c r="BL332" s="223"/>
      <c r="BM332" s="224">
        <v>16</v>
      </c>
    </row>
    <row r="333" spans="1:65">
      <c r="A333" s="29"/>
      <c r="B333" s="19">
        <v>1</v>
      </c>
      <c r="C333" s="9">
        <v>3</v>
      </c>
      <c r="D333" s="238" t="s">
        <v>107</v>
      </c>
      <c r="E333" s="238" t="s">
        <v>107</v>
      </c>
      <c r="F333" s="238" t="s">
        <v>107</v>
      </c>
      <c r="G333" s="238" t="s">
        <v>107</v>
      </c>
      <c r="H333" s="222"/>
      <c r="I333" s="223"/>
      <c r="J333" s="223"/>
      <c r="K333" s="223"/>
      <c r="L333" s="223"/>
      <c r="M333" s="223"/>
      <c r="N333" s="223"/>
      <c r="O333" s="223"/>
      <c r="P333" s="223"/>
      <c r="Q333" s="223"/>
      <c r="R333" s="223"/>
      <c r="S333" s="223"/>
      <c r="T333" s="223"/>
      <c r="U333" s="223"/>
      <c r="V333" s="223"/>
      <c r="W333" s="223"/>
      <c r="X333" s="223"/>
      <c r="Y333" s="223"/>
      <c r="Z333" s="223"/>
      <c r="AA333" s="223"/>
      <c r="AB333" s="223"/>
      <c r="AC333" s="223"/>
      <c r="AD333" s="223"/>
      <c r="AE333" s="223"/>
      <c r="AF333" s="223"/>
      <c r="AG333" s="223"/>
      <c r="AH333" s="223"/>
      <c r="AI333" s="223"/>
      <c r="AJ333" s="223"/>
      <c r="AK333" s="223"/>
      <c r="AL333" s="223"/>
      <c r="AM333" s="223"/>
      <c r="AN333" s="223"/>
      <c r="AO333" s="223"/>
      <c r="AP333" s="223"/>
      <c r="AQ333" s="223"/>
      <c r="AR333" s="223"/>
      <c r="AS333" s="223"/>
      <c r="AT333" s="223"/>
      <c r="AU333" s="223"/>
      <c r="AV333" s="223"/>
      <c r="AW333" s="223"/>
      <c r="AX333" s="223"/>
      <c r="AY333" s="223"/>
      <c r="AZ333" s="223"/>
      <c r="BA333" s="223"/>
      <c r="BB333" s="223"/>
      <c r="BC333" s="223"/>
      <c r="BD333" s="223"/>
      <c r="BE333" s="223"/>
      <c r="BF333" s="223"/>
      <c r="BG333" s="223"/>
      <c r="BH333" s="223"/>
      <c r="BI333" s="223"/>
      <c r="BJ333" s="223"/>
      <c r="BK333" s="223"/>
      <c r="BL333" s="223"/>
      <c r="BM333" s="224">
        <v>16</v>
      </c>
    </row>
    <row r="334" spans="1:65">
      <c r="A334" s="29"/>
      <c r="B334" s="19">
        <v>1</v>
      </c>
      <c r="C334" s="9">
        <v>4</v>
      </c>
      <c r="D334" s="238" t="s">
        <v>107</v>
      </c>
      <c r="E334" s="238" t="s">
        <v>107</v>
      </c>
      <c r="F334" s="238" t="s">
        <v>107</v>
      </c>
      <c r="G334" s="238" t="s">
        <v>107</v>
      </c>
      <c r="H334" s="222"/>
      <c r="I334" s="223"/>
      <c r="J334" s="223"/>
      <c r="K334" s="223"/>
      <c r="L334" s="223"/>
      <c r="M334" s="223"/>
      <c r="N334" s="223"/>
      <c r="O334" s="223"/>
      <c r="P334" s="223"/>
      <c r="Q334" s="223"/>
      <c r="R334" s="223"/>
      <c r="S334" s="223"/>
      <c r="T334" s="223"/>
      <c r="U334" s="223"/>
      <c r="V334" s="223"/>
      <c r="W334" s="223"/>
      <c r="X334" s="223"/>
      <c r="Y334" s="223"/>
      <c r="Z334" s="223"/>
      <c r="AA334" s="223"/>
      <c r="AB334" s="223"/>
      <c r="AC334" s="223"/>
      <c r="AD334" s="223"/>
      <c r="AE334" s="223"/>
      <c r="AF334" s="223"/>
      <c r="AG334" s="223"/>
      <c r="AH334" s="223"/>
      <c r="AI334" s="223"/>
      <c r="AJ334" s="223"/>
      <c r="AK334" s="223"/>
      <c r="AL334" s="223"/>
      <c r="AM334" s="223"/>
      <c r="AN334" s="223"/>
      <c r="AO334" s="223"/>
      <c r="AP334" s="223"/>
      <c r="AQ334" s="223"/>
      <c r="AR334" s="223"/>
      <c r="AS334" s="223"/>
      <c r="AT334" s="223"/>
      <c r="AU334" s="223"/>
      <c r="AV334" s="223"/>
      <c r="AW334" s="223"/>
      <c r="AX334" s="223"/>
      <c r="AY334" s="223"/>
      <c r="AZ334" s="223"/>
      <c r="BA334" s="223"/>
      <c r="BB334" s="223"/>
      <c r="BC334" s="223"/>
      <c r="BD334" s="223"/>
      <c r="BE334" s="223"/>
      <c r="BF334" s="223"/>
      <c r="BG334" s="223"/>
      <c r="BH334" s="223"/>
      <c r="BI334" s="223"/>
      <c r="BJ334" s="223"/>
      <c r="BK334" s="223"/>
      <c r="BL334" s="223"/>
      <c r="BM334" s="224" t="s">
        <v>107</v>
      </c>
    </row>
    <row r="335" spans="1:65">
      <c r="A335" s="29"/>
      <c r="B335" s="19">
        <v>1</v>
      </c>
      <c r="C335" s="9">
        <v>5</v>
      </c>
      <c r="D335" s="238" t="s">
        <v>107</v>
      </c>
      <c r="E335" s="238" t="s">
        <v>107</v>
      </c>
      <c r="F335" s="238" t="s">
        <v>107</v>
      </c>
      <c r="G335" s="238" t="s">
        <v>107</v>
      </c>
      <c r="H335" s="222"/>
      <c r="I335" s="223"/>
      <c r="J335" s="223"/>
      <c r="K335" s="223"/>
      <c r="L335" s="223"/>
      <c r="M335" s="223"/>
      <c r="N335" s="223"/>
      <c r="O335" s="223"/>
      <c r="P335" s="223"/>
      <c r="Q335" s="223"/>
      <c r="R335" s="223"/>
      <c r="S335" s="223"/>
      <c r="T335" s="223"/>
      <c r="U335" s="223"/>
      <c r="V335" s="223"/>
      <c r="W335" s="223"/>
      <c r="X335" s="223"/>
      <c r="Y335" s="223"/>
      <c r="Z335" s="223"/>
      <c r="AA335" s="223"/>
      <c r="AB335" s="223"/>
      <c r="AC335" s="223"/>
      <c r="AD335" s="223"/>
      <c r="AE335" s="223"/>
      <c r="AF335" s="223"/>
      <c r="AG335" s="223"/>
      <c r="AH335" s="223"/>
      <c r="AI335" s="223"/>
      <c r="AJ335" s="223"/>
      <c r="AK335" s="223"/>
      <c r="AL335" s="223"/>
      <c r="AM335" s="223"/>
      <c r="AN335" s="223"/>
      <c r="AO335" s="223"/>
      <c r="AP335" s="223"/>
      <c r="AQ335" s="223"/>
      <c r="AR335" s="223"/>
      <c r="AS335" s="223"/>
      <c r="AT335" s="223"/>
      <c r="AU335" s="223"/>
      <c r="AV335" s="223"/>
      <c r="AW335" s="223"/>
      <c r="AX335" s="223"/>
      <c r="AY335" s="223"/>
      <c r="AZ335" s="223"/>
      <c r="BA335" s="223"/>
      <c r="BB335" s="223"/>
      <c r="BC335" s="223"/>
      <c r="BD335" s="223"/>
      <c r="BE335" s="223"/>
      <c r="BF335" s="223"/>
      <c r="BG335" s="223"/>
      <c r="BH335" s="223"/>
      <c r="BI335" s="223"/>
      <c r="BJ335" s="223"/>
      <c r="BK335" s="223"/>
      <c r="BL335" s="223"/>
      <c r="BM335" s="224">
        <v>22</v>
      </c>
    </row>
    <row r="336" spans="1:65">
      <c r="A336" s="29"/>
      <c r="B336" s="19">
        <v>1</v>
      </c>
      <c r="C336" s="9">
        <v>6</v>
      </c>
      <c r="D336" s="238" t="s">
        <v>107</v>
      </c>
      <c r="E336" s="238" t="s">
        <v>107</v>
      </c>
      <c r="F336" s="238" t="s">
        <v>107</v>
      </c>
      <c r="G336" s="238" t="s">
        <v>107</v>
      </c>
      <c r="H336" s="222"/>
      <c r="I336" s="223"/>
      <c r="J336" s="223"/>
      <c r="K336" s="223"/>
      <c r="L336" s="223"/>
      <c r="M336" s="223"/>
      <c r="N336" s="223"/>
      <c r="O336" s="223"/>
      <c r="P336" s="223"/>
      <c r="Q336" s="223"/>
      <c r="R336" s="223"/>
      <c r="S336" s="223"/>
      <c r="T336" s="223"/>
      <c r="U336" s="223"/>
      <c r="V336" s="223"/>
      <c r="W336" s="223"/>
      <c r="X336" s="223"/>
      <c r="Y336" s="223"/>
      <c r="Z336" s="223"/>
      <c r="AA336" s="223"/>
      <c r="AB336" s="223"/>
      <c r="AC336" s="223"/>
      <c r="AD336" s="223"/>
      <c r="AE336" s="223"/>
      <c r="AF336" s="223"/>
      <c r="AG336" s="223"/>
      <c r="AH336" s="223"/>
      <c r="AI336" s="223"/>
      <c r="AJ336" s="223"/>
      <c r="AK336" s="223"/>
      <c r="AL336" s="223"/>
      <c r="AM336" s="223"/>
      <c r="AN336" s="223"/>
      <c r="AO336" s="223"/>
      <c r="AP336" s="223"/>
      <c r="AQ336" s="223"/>
      <c r="AR336" s="223"/>
      <c r="AS336" s="223"/>
      <c r="AT336" s="223"/>
      <c r="AU336" s="223"/>
      <c r="AV336" s="223"/>
      <c r="AW336" s="223"/>
      <c r="AX336" s="223"/>
      <c r="AY336" s="223"/>
      <c r="AZ336" s="223"/>
      <c r="BA336" s="223"/>
      <c r="BB336" s="223"/>
      <c r="BC336" s="223"/>
      <c r="BD336" s="223"/>
      <c r="BE336" s="223"/>
      <c r="BF336" s="223"/>
      <c r="BG336" s="223"/>
      <c r="BH336" s="223"/>
      <c r="BI336" s="223"/>
      <c r="BJ336" s="223"/>
      <c r="BK336" s="223"/>
      <c r="BL336" s="223"/>
      <c r="BM336" s="226"/>
    </row>
    <row r="337" spans="1:65">
      <c r="A337" s="29"/>
      <c r="B337" s="20" t="s">
        <v>271</v>
      </c>
      <c r="C337" s="12"/>
      <c r="D337" s="227" t="s">
        <v>647</v>
      </c>
      <c r="E337" s="227" t="s">
        <v>647</v>
      </c>
      <c r="F337" s="227" t="s">
        <v>647</v>
      </c>
      <c r="G337" s="227" t="s">
        <v>647</v>
      </c>
      <c r="H337" s="222"/>
      <c r="I337" s="223"/>
      <c r="J337" s="223"/>
      <c r="K337" s="223"/>
      <c r="L337" s="223"/>
      <c r="M337" s="223"/>
      <c r="N337" s="223"/>
      <c r="O337" s="223"/>
      <c r="P337" s="223"/>
      <c r="Q337" s="223"/>
      <c r="R337" s="223"/>
      <c r="S337" s="223"/>
      <c r="T337" s="223"/>
      <c r="U337" s="223"/>
      <c r="V337" s="223"/>
      <c r="W337" s="223"/>
      <c r="X337" s="223"/>
      <c r="Y337" s="223"/>
      <c r="Z337" s="223"/>
      <c r="AA337" s="223"/>
      <c r="AB337" s="223"/>
      <c r="AC337" s="223"/>
      <c r="AD337" s="223"/>
      <c r="AE337" s="223"/>
      <c r="AF337" s="223"/>
      <c r="AG337" s="223"/>
      <c r="AH337" s="223"/>
      <c r="AI337" s="223"/>
      <c r="AJ337" s="223"/>
      <c r="AK337" s="223"/>
      <c r="AL337" s="223"/>
      <c r="AM337" s="223"/>
      <c r="AN337" s="223"/>
      <c r="AO337" s="223"/>
      <c r="AP337" s="223"/>
      <c r="AQ337" s="223"/>
      <c r="AR337" s="223"/>
      <c r="AS337" s="223"/>
      <c r="AT337" s="223"/>
      <c r="AU337" s="223"/>
      <c r="AV337" s="223"/>
      <c r="AW337" s="223"/>
      <c r="AX337" s="223"/>
      <c r="AY337" s="223"/>
      <c r="AZ337" s="223"/>
      <c r="BA337" s="223"/>
      <c r="BB337" s="223"/>
      <c r="BC337" s="223"/>
      <c r="BD337" s="223"/>
      <c r="BE337" s="223"/>
      <c r="BF337" s="223"/>
      <c r="BG337" s="223"/>
      <c r="BH337" s="223"/>
      <c r="BI337" s="223"/>
      <c r="BJ337" s="223"/>
      <c r="BK337" s="223"/>
      <c r="BL337" s="223"/>
      <c r="BM337" s="226"/>
    </row>
    <row r="338" spans="1:65">
      <c r="A338" s="29"/>
      <c r="B338" s="3" t="s">
        <v>272</v>
      </c>
      <c r="C338" s="28"/>
      <c r="D338" s="225" t="s">
        <v>647</v>
      </c>
      <c r="E338" s="225" t="s">
        <v>647</v>
      </c>
      <c r="F338" s="225" t="s">
        <v>647</v>
      </c>
      <c r="G338" s="225" t="s">
        <v>647</v>
      </c>
      <c r="H338" s="222"/>
      <c r="I338" s="223"/>
      <c r="J338" s="223"/>
      <c r="K338" s="223"/>
      <c r="L338" s="223"/>
      <c r="M338" s="223"/>
      <c r="N338" s="223"/>
      <c r="O338" s="223"/>
      <c r="P338" s="223"/>
      <c r="Q338" s="223"/>
      <c r="R338" s="223"/>
      <c r="S338" s="223"/>
      <c r="T338" s="223"/>
      <c r="U338" s="223"/>
      <c r="V338" s="223"/>
      <c r="W338" s="223"/>
      <c r="X338" s="223"/>
      <c r="Y338" s="223"/>
      <c r="Z338" s="223"/>
      <c r="AA338" s="223"/>
      <c r="AB338" s="223"/>
      <c r="AC338" s="223"/>
      <c r="AD338" s="223"/>
      <c r="AE338" s="223"/>
      <c r="AF338" s="223"/>
      <c r="AG338" s="223"/>
      <c r="AH338" s="223"/>
      <c r="AI338" s="223"/>
      <c r="AJ338" s="223"/>
      <c r="AK338" s="223"/>
      <c r="AL338" s="223"/>
      <c r="AM338" s="223"/>
      <c r="AN338" s="223"/>
      <c r="AO338" s="223"/>
      <c r="AP338" s="223"/>
      <c r="AQ338" s="223"/>
      <c r="AR338" s="223"/>
      <c r="AS338" s="223"/>
      <c r="AT338" s="223"/>
      <c r="AU338" s="223"/>
      <c r="AV338" s="223"/>
      <c r="AW338" s="223"/>
      <c r="AX338" s="223"/>
      <c r="AY338" s="223"/>
      <c r="AZ338" s="223"/>
      <c r="BA338" s="223"/>
      <c r="BB338" s="223"/>
      <c r="BC338" s="223"/>
      <c r="BD338" s="223"/>
      <c r="BE338" s="223"/>
      <c r="BF338" s="223"/>
      <c r="BG338" s="223"/>
      <c r="BH338" s="223"/>
      <c r="BI338" s="223"/>
      <c r="BJ338" s="223"/>
      <c r="BK338" s="223"/>
      <c r="BL338" s="223"/>
      <c r="BM338" s="226"/>
    </row>
    <row r="339" spans="1:65">
      <c r="A339" s="29"/>
      <c r="B339" s="3" t="s">
        <v>273</v>
      </c>
      <c r="C339" s="28"/>
      <c r="D339" s="225" t="s">
        <v>647</v>
      </c>
      <c r="E339" s="225" t="s">
        <v>647</v>
      </c>
      <c r="F339" s="225" t="s">
        <v>647</v>
      </c>
      <c r="G339" s="225" t="s">
        <v>647</v>
      </c>
      <c r="H339" s="222"/>
      <c r="I339" s="223"/>
      <c r="J339" s="223"/>
      <c r="K339" s="223"/>
      <c r="L339" s="223"/>
      <c r="M339" s="223"/>
      <c r="N339" s="223"/>
      <c r="O339" s="223"/>
      <c r="P339" s="223"/>
      <c r="Q339" s="223"/>
      <c r="R339" s="223"/>
      <c r="S339" s="223"/>
      <c r="T339" s="223"/>
      <c r="U339" s="223"/>
      <c r="V339" s="223"/>
      <c r="W339" s="223"/>
      <c r="X339" s="223"/>
      <c r="Y339" s="223"/>
      <c r="Z339" s="223"/>
      <c r="AA339" s="223"/>
      <c r="AB339" s="223"/>
      <c r="AC339" s="223"/>
      <c r="AD339" s="223"/>
      <c r="AE339" s="223"/>
      <c r="AF339" s="223"/>
      <c r="AG339" s="223"/>
      <c r="AH339" s="223"/>
      <c r="AI339" s="223"/>
      <c r="AJ339" s="223"/>
      <c r="AK339" s="223"/>
      <c r="AL339" s="223"/>
      <c r="AM339" s="223"/>
      <c r="AN339" s="223"/>
      <c r="AO339" s="223"/>
      <c r="AP339" s="223"/>
      <c r="AQ339" s="223"/>
      <c r="AR339" s="223"/>
      <c r="AS339" s="223"/>
      <c r="AT339" s="223"/>
      <c r="AU339" s="223"/>
      <c r="AV339" s="223"/>
      <c r="AW339" s="223"/>
      <c r="AX339" s="223"/>
      <c r="AY339" s="223"/>
      <c r="AZ339" s="223"/>
      <c r="BA339" s="223"/>
      <c r="BB339" s="223"/>
      <c r="BC339" s="223"/>
      <c r="BD339" s="223"/>
      <c r="BE339" s="223"/>
      <c r="BF339" s="223"/>
      <c r="BG339" s="223"/>
      <c r="BH339" s="223"/>
      <c r="BI339" s="223"/>
      <c r="BJ339" s="223"/>
      <c r="BK339" s="223"/>
      <c r="BL339" s="223"/>
      <c r="BM339" s="226"/>
    </row>
    <row r="340" spans="1:65">
      <c r="A340" s="29"/>
      <c r="B340" s="3" t="s">
        <v>86</v>
      </c>
      <c r="C340" s="28"/>
      <c r="D340" s="13" t="s">
        <v>647</v>
      </c>
      <c r="E340" s="13" t="s">
        <v>647</v>
      </c>
      <c r="F340" s="13" t="s">
        <v>647</v>
      </c>
      <c r="G340" s="13" t="s">
        <v>647</v>
      </c>
      <c r="H340" s="147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3"/>
    </row>
    <row r="341" spans="1:65">
      <c r="A341" s="29"/>
      <c r="B341" s="3" t="s">
        <v>274</v>
      </c>
      <c r="C341" s="28"/>
      <c r="D341" s="13" t="s">
        <v>647</v>
      </c>
      <c r="E341" s="13" t="s">
        <v>647</v>
      </c>
      <c r="F341" s="13" t="s">
        <v>647</v>
      </c>
      <c r="G341" s="13" t="s">
        <v>647</v>
      </c>
      <c r="H341" s="147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3"/>
    </row>
    <row r="342" spans="1:65">
      <c r="A342" s="29"/>
      <c r="B342" s="45" t="s">
        <v>275</v>
      </c>
      <c r="C342" s="46"/>
      <c r="D342" s="44" t="s">
        <v>276</v>
      </c>
      <c r="E342" s="44" t="s">
        <v>276</v>
      </c>
      <c r="F342" s="44" t="s">
        <v>276</v>
      </c>
      <c r="G342" s="44" t="s">
        <v>276</v>
      </c>
      <c r="H342" s="147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3"/>
    </row>
    <row r="343" spans="1:65">
      <c r="B343" s="30"/>
      <c r="C343" s="20"/>
      <c r="D343" s="20"/>
      <c r="E343" s="20"/>
      <c r="F343" s="20"/>
      <c r="G343" s="20"/>
      <c r="BM343" s="53"/>
    </row>
    <row r="344" spans="1:65" ht="15">
      <c r="B344" s="8" t="s">
        <v>629</v>
      </c>
      <c r="BM344" s="27" t="s">
        <v>66</v>
      </c>
    </row>
    <row r="345" spans="1:65" ht="15">
      <c r="A345" s="24" t="s">
        <v>34</v>
      </c>
      <c r="B345" s="18" t="s">
        <v>118</v>
      </c>
      <c r="C345" s="15" t="s">
        <v>119</v>
      </c>
      <c r="D345" s="16" t="s">
        <v>244</v>
      </c>
      <c r="E345" s="17" t="s">
        <v>244</v>
      </c>
      <c r="F345" s="17" t="s">
        <v>244</v>
      </c>
      <c r="G345" s="17" t="s">
        <v>244</v>
      </c>
      <c r="H345" s="17" t="s">
        <v>244</v>
      </c>
      <c r="I345" s="17" t="s">
        <v>244</v>
      </c>
      <c r="J345" s="17" t="s">
        <v>244</v>
      </c>
      <c r="K345" s="17" t="s">
        <v>244</v>
      </c>
      <c r="L345" s="17" t="s">
        <v>244</v>
      </c>
      <c r="M345" s="17" t="s">
        <v>244</v>
      </c>
      <c r="N345" s="17" t="s">
        <v>244</v>
      </c>
      <c r="O345" s="17" t="s">
        <v>244</v>
      </c>
      <c r="P345" s="17" t="s">
        <v>244</v>
      </c>
      <c r="Q345" s="17" t="s">
        <v>244</v>
      </c>
      <c r="R345" s="17" t="s">
        <v>244</v>
      </c>
      <c r="S345" s="17" t="s">
        <v>244</v>
      </c>
      <c r="T345" s="17" t="s">
        <v>244</v>
      </c>
      <c r="U345" s="17" t="s">
        <v>244</v>
      </c>
      <c r="V345" s="147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7">
        <v>1</v>
      </c>
    </row>
    <row r="346" spans="1:65">
      <c r="A346" s="29"/>
      <c r="B346" s="19" t="s">
        <v>245</v>
      </c>
      <c r="C346" s="9" t="s">
        <v>245</v>
      </c>
      <c r="D346" s="145" t="s">
        <v>247</v>
      </c>
      <c r="E346" s="146" t="s">
        <v>248</v>
      </c>
      <c r="F346" s="146" t="s">
        <v>249</v>
      </c>
      <c r="G346" s="146" t="s">
        <v>250</v>
      </c>
      <c r="H346" s="146" t="s">
        <v>287</v>
      </c>
      <c r="I346" s="146" t="s">
        <v>251</v>
      </c>
      <c r="J346" s="146" t="s">
        <v>252</v>
      </c>
      <c r="K346" s="146" t="s">
        <v>253</v>
      </c>
      <c r="L346" s="146" t="s">
        <v>254</v>
      </c>
      <c r="M346" s="146" t="s">
        <v>255</v>
      </c>
      <c r="N346" s="146" t="s">
        <v>256</v>
      </c>
      <c r="O346" s="146" t="s">
        <v>257</v>
      </c>
      <c r="P346" s="146" t="s">
        <v>258</v>
      </c>
      <c r="Q346" s="146" t="s">
        <v>262</v>
      </c>
      <c r="R346" s="146" t="s">
        <v>288</v>
      </c>
      <c r="S346" s="146" t="s">
        <v>290</v>
      </c>
      <c r="T346" s="146" t="s">
        <v>289</v>
      </c>
      <c r="U346" s="146" t="s">
        <v>264</v>
      </c>
      <c r="V346" s="147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7" t="s">
        <v>1</v>
      </c>
    </row>
    <row r="347" spans="1:65">
      <c r="A347" s="29"/>
      <c r="B347" s="19"/>
      <c r="C347" s="9"/>
      <c r="D347" s="10" t="s">
        <v>101</v>
      </c>
      <c r="E347" s="11" t="s">
        <v>322</v>
      </c>
      <c r="F347" s="11" t="s">
        <v>101</v>
      </c>
      <c r="G347" s="11" t="s">
        <v>322</v>
      </c>
      <c r="H347" s="11" t="s">
        <v>101</v>
      </c>
      <c r="I347" s="11" t="s">
        <v>101</v>
      </c>
      <c r="J347" s="11" t="s">
        <v>101</v>
      </c>
      <c r="K347" s="11" t="s">
        <v>322</v>
      </c>
      <c r="L347" s="11" t="s">
        <v>101</v>
      </c>
      <c r="M347" s="11" t="s">
        <v>101</v>
      </c>
      <c r="N347" s="11" t="s">
        <v>101</v>
      </c>
      <c r="O347" s="11" t="s">
        <v>322</v>
      </c>
      <c r="P347" s="11" t="s">
        <v>322</v>
      </c>
      <c r="Q347" s="11" t="s">
        <v>101</v>
      </c>
      <c r="R347" s="11" t="s">
        <v>101</v>
      </c>
      <c r="S347" s="11" t="s">
        <v>101</v>
      </c>
      <c r="T347" s="11" t="s">
        <v>101</v>
      </c>
      <c r="U347" s="11" t="s">
        <v>101</v>
      </c>
      <c r="V347" s="147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7">
        <v>3</v>
      </c>
    </row>
    <row r="348" spans="1:65">
      <c r="A348" s="29"/>
      <c r="B348" s="19"/>
      <c r="C348" s="9"/>
      <c r="D348" s="25"/>
      <c r="E348" s="25"/>
      <c r="F348" s="25"/>
      <c r="G348" s="25"/>
      <c r="H348" s="25"/>
      <c r="I348" s="25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U348" s="25"/>
      <c r="V348" s="147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7">
        <v>3</v>
      </c>
    </row>
    <row r="349" spans="1:65">
      <c r="A349" s="29"/>
      <c r="B349" s="18">
        <v>1</v>
      </c>
      <c r="C349" s="14">
        <v>1</v>
      </c>
      <c r="D349" s="229">
        <v>0.251</v>
      </c>
      <c r="E349" s="229">
        <v>0.252</v>
      </c>
      <c r="F349" s="229">
        <v>0.249</v>
      </c>
      <c r="G349" s="229">
        <v>0.27</v>
      </c>
      <c r="H349" s="229">
        <v>0.27500000000000002</v>
      </c>
      <c r="I349" s="234">
        <v>0.2907662083</v>
      </c>
      <c r="J349" s="229">
        <v>0.22999999999999998</v>
      </c>
      <c r="K349" s="229">
        <v>0.245</v>
      </c>
      <c r="L349" s="229">
        <v>0.22</v>
      </c>
      <c r="M349" s="229">
        <v>0.24399999999999999</v>
      </c>
      <c r="N349" s="229">
        <v>0.245</v>
      </c>
      <c r="O349" s="229">
        <v>0.24</v>
      </c>
      <c r="P349" s="229">
        <v>0.23599999999999996</v>
      </c>
      <c r="Q349" s="229">
        <v>0.24783596899999999</v>
      </c>
      <c r="R349" s="229">
        <v>0.24817119265060561</v>
      </c>
      <c r="S349" s="229">
        <v>0.27500000000000002</v>
      </c>
      <c r="T349" s="229">
        <v>0.23083600000000001</v>
      </c>
      <c r="U349" s="229">
        <v>0.26500000000000001</v>
      </c>
      <c r="V349" s="230"/>
      <c r="W349" s="231"/>
      <c r="X349" s="231"/>
      <c r="Y349" s="231"/>
      <c r="Z349" s="231"/>
      <c r="AA349" s="231"/>
      <c r="AB349" s="231"/>
      <c r="AC349" s="231"/>
      <c r="AD349" s="231"/>
      <c r="AE349" s="231"/>
      <c r="AF349" s="231"/>
      <c r="AG349" s="231"/>
      <c r="AH349" s="231"/>
      <c r="AI349" s="231"/>
      <c r="AJ349" s="231"/>
      <c r="AK349" s="231"/>
      <c r="AL349" s="231"/>
      <c r="AM349" s="231"/>
      <c r="AN349" s="231"/>
      <c r="AO349" s="231"/>
      <c r="AP349" s="231"/>
      <c r="AQ349" s="231"/>
      <c r="AR349" s="231"/>
      <c r="AS349" s="231"/>
      <c r="AT349" s="231"/>
      <c r="AU349" s="231"/>
      <c r="AV349" s="231"/>
      <c r="AW349" s="231"/>
      <c r="AX349" s="231"/>
      <c r="AY349" s="231"/>
      <c r="AZ349" s="231"/>
      <c r="BA349" s="231"/>
      <c r="BB349" s="231"/>
      <c r="BC349" s="231"/>
      <c r="BD349" s="231"/>
      <c r="BE349" s="231"/>
      <c r="BF349" s="231"/>
      <c r="BG349" s="231"/>
      <c r="BH349" s="231"/>
      <c r="BI349" s="231"/>
      <c r="BJ349" s="231"/>
      <c r="BK349" s="231"/>
      <c r="BL349" s="231"/>
      <c r="BM349" s="232">
        <v>1</v>
      </c>
    </row>
    <row r="350" spans="1:65">
      <c r="A350" s="29"/>
      <c r="B350" s="19">
        <v>1</v>
      </c>
      <c r="C350" s="9">
        <v>2</v>
      </c>
      <c r="D350" s="23">
        <v>0.251</v>
      </c>
      <c r="E350" s="23">
        <v>0.251</v>
      </c>
      <c r="F350" s="23">
        <v>0.25</v>
      </c>
      <c r="G350" s="23">
        <v>0.27100000000000002</v>
      </c>
      <c r="H350" s="23">
        <v>0.26700000000000002</v>
      </c>
      <c r="I350" s="235">
        <v>0.28290766210000001</v>
      </c>
      <c r="J350" s="23">
        <v>0.24000000000000002</v>
      </c>
      <c r="K350" s="23">
        <v>0.247</v>
      </c>
      <c r="L350" s="23">
        <v>0.21</v>
      </c>
      <c r="M350" s="23">
        <v>0.246</v>
      </c>
      <c r="N350" s="23">
        <v>0.246</v>
      </c>
      <c r="O350" s="23">
        <v>0.24</v>
      </c>
      <c r="P350" s="23">
        <v>0.23499999999999996</v>
      </c>
      <c r="Q350" s="23">
        <v>0.24692983199999999</v>
      </c>
      <c r="R350" s="23">
        <v>0.24415389949748739</v>
      </c>
      <c r="S350" s="23">
        <v>0.23599999999999999</v>
      </c>
      <c r="T350" s="23">
        <v>0.21963099999999999</v>
      </c>
      <c r="U350" s="23">
        <v>0.26400000000000001</v>
      </c>
      <c r="V350" s="230"/>
      <c r="W350" s="231"/>
      <c r="X350" s="231"/>
      <c r="Y350" s="231"/>
      <c r="Z350" s="231"/>
      <c r="AA350" s="231"/>
      <c r="AB350" s="231"/>
      <c r="AC350" s="231"/>
      <c r="AD350" s="231"/>
      <c r="AE350" s="231"/>
      <c r="AF350" s="231"/>
      <c r="AG350" s="231"/>
      <c r="AH350" s="231"/>
      <c r="AI350" s="231"/>
      <c r="AJ350" s="231"/>
      <c r="AK350" s="231"/>
      <c r="AL350" s="231"/>
      <c r="AM350" s="231"/>
      <c r="AN350" s="231"/>
      <c r="AO350" s="231"/>
      <c r="AP350" s="231"/>
      <c r="AQ350" s="231"/>
      <c r="AR350" s="231"/>
      <c r="AS350" s="231"/>
      <c r="AT350" s="231"/>
      <c r="AU350" s="231"/>
      <c r="AV350" s="231"/>
      <c r="AW350" s="231"/>
      <c r="AX350" s="231"/>
      <c r="AY350" s="231"/>
      <c r="AZ350" s="231"/>
      <c r="BA350" s="231"/>
      <c r="BB350" s="231"/>
      <c r="BC350" s="231"/>
      <c r="BD350" s="231"/>
      <c r="BE350" s="231"/>
      <c r="BF350" s="231"/>
      <c r="BG350" s="231"/>
      <c r="BH350" s="231"/>
      <c r="BI350" s="231"/>
      <c r="BJ350" s="231"/>
      <c r="BK350" s="231"/>
      <c r="BL350" s="231"/>
      <c r="BM350" s="232" t="e">
        <v>#N/A</v>
      </c>
    </row>
    <row r="351" spans="1:65">
      <c r="A351" s="29"/>
      <c r="B351" s="19">
        <v>1</v>
      </c>
      <c r="C351" s="9">
        <v>3</v>
      </c>
      <c r="D351" s="23">
        <v>0.26900000000000002</v>
      </c>
      <c r="E351" s="23">
        <v>0.246</v>
      </c>
      <c r="F351" s="23">
        <v>0.248</v>
      </c>
      <c r="G351" s="23">
        <v>0.26500000000000001</v>
      </c>
      <c r="H351" s="23">
        <v>0.24399999999999999</v>
      </c>
      <c r="I351" s="235">
        <v>0.2907662083</v>
      </c>
      <c r="J351" s="23">
        <v>0.22999999999999998</v>
      </c>
      <c r="K351" s="23">
        <v>0.24399999999999999</v>
      </c>
      <c r="L351" s="23">
        <v>0.22</v>
      </c>
      <c r="M351" s="23">
        <v>0.24399999999999999</v>
      </c>
      <c r="N351" s="23">
        <v>0.246</v>
      </c>
      <c r="O351" s="23">
        <v>0.25</v>
      </c>
      <c r="P351" s="23">
        <v>0.23799999999999996</v>
      </c>
      <c r="Q351" s="23">
        <v>0.243298813</v>
      </c>
      <c r="R351" s="23">
        <v>0.24637246580852767</v>
      </c>
      <c r="S351" s="23">
        <v>0.24399999999999999</v>
      </c>
      <c r="T351" s="23">
        <v>0.245</v>
      </c>
      <c r="U351" s="23">
        <v>0.26400000000000001</v>
      </c>
      <c r="V351" s="230"/>
      <c r="W351" s="231"/>
      <c r="X351" s="231"/>
      <c r="Y351" s="231"/>
      <c r="Z351" s="231"/>
      <c r="AA351" s="231"/>
      <c r="AB351" s="231"/>
      <c r="AC351" s="231"/>
      <c r="AD351" s="231"/>
      <c r="AE351" s="231"/>
      <c r="AF351" s="231"/>
      <c r="AG351" s="231"/>
      <c r="AH351" s="231"/>
      <c r="AI351" s="231"/>
      <c r="AJ351" s="231"/>
      <c r="AK351" s="231"/>
      <c r="AL351" s="231"/>
      <c r="AM351" s="231"/>
      <c r="AN351" s="231"/>
      <c r="AO351" s="231"/>
      <c r="AP351" s="231"/>
      <c r="AQ351" s="231"/>
      <c r="AR351" s="231"/>
      <c r="AS351" s="231"/>
      <c r="AT351" s="231"/>
      <c r="AU351" s="231"/>
      <c r="AV351" s="231"/>
      <c r="AW351" s="231"/>
      <c r="AX351" s="231"/>
      <c r="AY351" s="231"/>
      <c r="AZ351" s="231"/>
      <c r="BA351" s="231"/>
      <c r="BB351" s="231"/>
      <c r="BC351" s="231"/>
      <c r="BD351" s="231"/>
      <c r="BE351" s="231"/>
      <c r="BF351" s="231"/>
      <c r="BG351" s="231"/>
      <c r="BH351" s="231"/>
      <c r="BI351" s="231"/>
      <c r="BJ351" s="231"/>
      <c r="BK351" s="231"/>
      <c r="BL351" s="231"/>
      <c r="BM351" s="232">
        <v>16</v>
      </c>
    </row>
    <row r="352" spans="1:65">
      <c r="A352" s="29"/>
      <c r="B352" s="19">
        <v>1</v>
      </c>
      <c r="C352" s="9">
        <v>4</v>
      </c>
      <c r="D352" s="23">
        <v>0.25600000000000001</v>
      </c>
      <c r="E352" s="23">
        <v>0.245</v>
      </c>
      <c r="F352" s="23">
        <v>0.248</v>
      </c>
      <c r="G352" s="23">
        <v>0.26400000000000001</v>
      </c>
      <c r="H352" s="23">
        <v>0.27500000000000002</v>
      </c>
      <c r="I352" s="235">
        <v>0.29862475440000003</v>
      </c>
      <c r="J352" s="23">
        <v>0.24</v>
      </c>
      <c r="K352" s="23">
        <v>0.245</v>
      </c>
      <c r="L352" s="23">
        <v>0.22</v>
      </c>
      <c r="M352" s="23">
        <v>0.24399999999999999</v>
      </c>
      <c r="N352" s="23">
        <v>0.245</v>
      </c>
      <c r="O352" s="23">
        <v>0.24</v>
      </c>
      <c r="P352" s="23">
        <v>0.23300000000000001</v>
      </c>
      <c r="Q352" s="23">
        <v>0.244180604</v>
      </c>
      <c r="R352" s="23">
        <v>0.24530384615384609</v>
      </c>
      <c r="S352" s="23">
        <v>0.23599999999999999</v>
      </c>
      <c r="T352" s="23">
        <v>0.24199999999999999</v>
      </c>
      <c r="U352" s="23">
        <v>0.26300000000000001</v>
      </c>
      <c r="V352" s="230"/>
      <c r="W352" s="231"/>
      <c r="X352" s="231"/>
      <c r="Y352" s="231"/>
      <c r="Z352" s="231"/>
      <c r="AA352" s="231"/>
      <c r="AB352" s="231"/>
      <c r="AC352" s="231"/>
      <c r="AD352" s="231"/>
      <c r="AE352" s="231"/>
      <c r="AF352" s="231"/>
      <c r="AG352" s="231"/>
      <c r="AH352" s="231"/>
      <c r="AI352" s="231"/>
      <c r="AJ352" s="231"/>
      <c r="AK352" s="231"/>
      <c r="AL352" s="231"/>
      <c r="AM352" s="231"/>
      <c r="AN352" s="231"/>
      <c r="AO352" s="231"/>
      <c r="AP352" s="231"/>
      <c r="AQ352" s="231"/>
      <c r="AR352" s="231"/>
      <c r="AS352" s="231"/>
      <c r="AT352" s="231"/>
      <c r="AU352" s="231"/>
      <c r="AV352" s="231"/>
      <c r="AW352" s="231"/>
      <c r="AX352" s="231"/>
      <c r="AY352" s="231"/>
      <c r="AZ352" s="231"/>
      <c r="BA352" s="231"/>
      <c r="BB352" s="231"/>
      <c r="BC352" s="231"/>
      <c r="BD352" s="231"/>
      <c r="BE352" s="231"/>
      <c r="BF352" s="231"/>
      <c r="BG352" s="231"/>
      <c r="BH352" s="231"/>
      <c r="BI352" s="231"/>
      <c r="BJ352" s="231"/>
      <c r="BK352" s="231"/>
      <c r="BL352" s="231"/>
      <c r="BM352" s="232">
        <v>0.24725934398874122</v>
      </c>
    </row>
    <row r="353" spans="1:65">
      <c r="A353" s="29"/>
      <c r="B353" s="19">
        <v>1</v>
      </c>
      <c r="C353" s="9">
        <v>5</v>
      </c>
      <c r="D353" s="23">
        <v>0.255</v>
      </c>
      <c r="E353" s="23">
        <v>0.253</v>
      </c>
      <c r="F353" s="23">
        <v>0.252</v>
      </c>
      <c r="G353" s="23">
        <v>0.27400000000000002</v>
      </c>
      <c r="H353" s="23">
        <v>0.27500000000000002</v>
      </c>
      <c r="I353" s="235">
        <v>0.2907662083</v>
      </c>
      <c r="J353" s="23">
        <v>0.24000000000000002</v>
      </c>
      <c r="K353" s="23">
        <v>0.247</v>
      </c>
      <c r="L353" s="23">
        <v>0.21</v>
      </c>
      <c r="M353" s="23">
        <v>0.252</v>
      </c>
      <c r="N353" s="23">
        <v>0.247</v>
      </c>
      <c r="O353" s="23">
        <v>0.25</v>
      </c>
      <c r="P353" s="23">
        <v>0.24</v>
      </c>
      <c r="Q353" s="23">
        <v>0.24647942</v>
      </c>
      <c r="R353" s="23">
        <v>0.24572137250955928</v>
      </c>
      <c r="S353" s="23">
        <v>0.23599999999999999</v>
      </c>
      <c r="T353" s="23"/>
      <c r="U353" s="23">
        <v>0.26400000000000001</v>
      </c>
      <c r="V353" s="230"/>
      <c r="W353" s="231"/>
      <c r="X353" s="231"/>
      <c r="Y353" s="231"/>
      <c r="Z353" s="231"/>
      <c r="AA353" s="231"/>
      <c r="AB353" s="231"/>
      <c r="AC353" s="231"/>
      <c r="AD353" s="231"/>
      <c r="AE353" s="231"/>
      <c r="AF353" s="231"/>
      <c r="AG353" s="231"/>
      <c r="AH353" s="231"/>
      <c r="AI353" s="231"/>
      <c r="AJ353" s="231"/>
      <c r="AK353" s="231"/>
      <c r="AL353" s="231"/>
      <c r="AM353" s="231"/>
      <c r="AN353" s="231"/>
      <c r="AO353" s="231"/>
      <c r="AP353" s="231"/>
      <c r="AQ353" s="231"/>
      <c r="AR353" s="231"/>
      <c r="AS353" s="231"/>
      <c r="AT353" s="231"/>
      <c r="AU353" s="231"/>
      <c r="AV353" s="231"/>
      <c r="AW353" s="231"/>
      <c r="AX353" s="231"/>
      <c r="AY353" s="231"/>
      <c r="AZ353" s="231"/>
      <c r="BA353" s="231"/>
      <c r="BB353" s="231"/>
      <c r="BC353" s="231"/>
      <c r="BD353" s="231"/>
      <c r="BE353" s="231"/>
      <c r="BF353" s="231"/>
      <c r="BG353" s="231"/>
      <c r="BH353" s="231"/>
      <c r="BI353" s="231"/>
      <c r="BJ353" s="231"/>
      <c r="BK353" s="231"/>
      <c r="BL353" s="231"/>
      <c r="BM353" s="232">
        <v>143</v>
      </c>
    </row>
    <row r="354" spans="1:65">
      <c r="A354" s="29"/>
      <c r="B354" s="19">
        <v>1</v>
      </c>
      <c r="C354" s="9">
        <v>6</v>
      </c>
      <c r="D354" s="23">
        <v>0.255</v>
      </c>
      <c r="E354" s="23">
        <v>0.255</v>
      </c>
      <c r="F354" s="23">
        <v>0.254</v>
      </c>
      <c r="G354" s="23">
        <v>0.26500000000000001</v>
      </c>
      <c r="H354" s="23">
        <v>0.27500000000000002</v>
      </c>
      <c r="I354" s="235">
        <v>0.2907662083</v>
      </c>
      <c r="J354" s="23">
        <v>0.22999999999999998</v>
      </c>
      <c r="K354" s="23">
        <v>0.245</v>
      </c>
      <c r="L354" s="23">
        <v>0.253</v>
      </c>
      <c r="M354" s="23">
        <v>0.253</v>
      </c>
      <c r="N354" s="23">
        <v>0.247</v>
      </c>
      <c r="O354" s="23">
        <v>0.24</v>
      </c>
      <c r="P354" s="23">
        <v>0.24099999999999999</v>
      </c>
      <c r="Q354" s="23">
        <v>0.243053938</v>
      </c>
      <c r="R354" s="23">
        <v>0.24705968228433539</v>
      </c>
      <c r="S354" s="23">
        <v>0.23599999999999999</v>
      </c>
      <c r="T354" s="23"/>
      <c r="U354" s="23">
        <v>0.26600000000000001</v>
      </c>
      <c r="V354" s="230"/>
      <c r="W354" s="231"/>
      <c r="X354" s="231"/>
      <c r="Y354" s="231"/>
      <c r="Z354" s="231"/>
      <c r="AA354" s="231"/>
      <c r="AB354" s="231"/>
      <c r="AC354" s="231"/>
      <c r="AD354" s="231"/>
      <c r="AE354" s="231"/>
      <c r="AF354" s="231"/>
      <c r="AG354" s="231"/>
      <c r="AH354" s="231"/>
      <c r="AI354" s="231"/>
      <c r="AJ354" s="231"/>
      <c r="AK354" s="231"/>
      <c r="AL354" s="231"/>
      <c r="AM354" s="231"/>
      <c r="AN354" s="231"/>
      <c r="AO354" s="231"/>
      <c r="AP354" s="231"/>
      <c r="AQ354" s="231"/>
      <c r="AR354" s="231"/>
      <c r="AS354" s="231"/>
      <c r="AT354" s="231"/>
      <c r="AU354" s="231"/>
      <c r="AV354" s="231"/>
      <c r="AW354" s="231"/>
      <c r="AX354" s="231"/>
      <c r="AY354" s="231"/>
      <c r="AZ354" s="231"/>
      <c r="BA354" s="231"/>
      <c r="BB354" s="231"/>
      <c r="BC354" s="231"/>
      <c r="BD354" s="231"/>
      <c r="BE354" s="231"/>
      <c r="BF354" s="231"/>
      <c r="BG354" s="231"/>
      <c r="BH354" s="231"/>
      <c r="BI354" s="231"/>
      <c r="BJ354" s="231"/>
      <c r="BK354" s="231"/>
      <c r="BL354" s="231"/>
      <c r="BM354" s="54"/>
    </row>
    <row r="355" spans="1:65">
      <c r="A355" s="29"/>
      <c r="B355" s="20" t="s">
        <v>271</v>
      </c>
      <c r="C355" s="12"/>
      <c r="D355" s="233">
        <v>0.25616666666666665</v>
      </c>
      <c r="E355" s="233">
        <v>0.2503333333333333</v>
      </c>
      <c r="F355" s="233">
        <v>0.25016666666666665</v>
      </c>
      <c r="G355" s="233">
        <v>0.26816666666666666</v>
      </c>
      <c r="H355" s="233">
        <v>0.26849999999999996</v>
      </c>
      <c r="I355" s="233">
        <v>0.29076620828333333</v>
      </c>
      <c r="J355" s="233">
        <v>0.23499999999999999</v>
      </c>
      <c r="K355" s="233">
        <v>0.24549999999999997</v>
      </c>
      <c r="L355" s="233">
        <v>0.22216666666666671</v>
      </c>
      <c r="M355" s="233">
        <v>0.24716666666666667</v>
      </c>
      <c r="N355" s="233">
        <v>0.246</v>
      </c>
      <c r="O355" s="233">
        <v>0.24333333333333332</v>
      </c>
      <c r="P355" s="233">
        <v>0.23716666666666666</v>
      </c>
      <c r="Q355" s="233">
        <v>0.24529642933333337</v>
      </c>
      <c r="R355" s="233">
        <v>0.24613040981739356</v>
      </c>
      <c r="S355" s="233">
        <v>0.24383333333333332</v>
      </c>
      <c r="T355" s="233">
        <v>0.23436675000000001</v>
      </c>
      <c r="U355" s="233">
        <v>0.26433333333333336</v>
      </c>
      <c r="V355" s="230"/>
      <c r="W355" s="231"/>
      <c r="X355" s="231"/>
      <c r="Y355" s="231"/>
      <c r="Z355" s="231"/>
      <c r="AA355" s="231"/>
      <c r="AB355" s="231"/>
      <c r="AC355" s="231"/>
      <c r="AD355" s="231"/>
      <c r="AE355" s="231"/>
      <c r="AF355" s="231"/>
      <c r="AG355" s="231"/>
      <c r="AH355" s="231"/>
      <c r="AI355" s="231"/>
      <c r="AJ355" s="231"/>
      <c r="AK355" s="231"/>
      <c r="AL355" s="231"/>
      <c r="AM355" s="231"/>
      <c r="AN355" s="231"/>
      <c r="AO355" s="231"/>
      <c r="AP355" s="231"/>
      <c r="AQ355" s="231"/>
      <c r="AR355" s="231"/>
      <c r="AS355" s="231"/>
      <c r="AT355" s="231"/>
      <c r="AU355" s="231"/>
      <c r="AV355" s="231"/>
      <c r="AW355" s="231"/>
      <c r="AX355" s="231"/>
      <c r="AY355" s="231"/>
      <c r="AZ355" s="231"/>
      <c r="BA355" s="231"/>
      <c r="BB355" s="231"/>
      <c r="BC355" s="231"/>
      <c r="BD355" s="231"/>
      <c r="BE355" s="231"/>
      <c r="BF355" s="231"/>
      <c r="BG355" s="231"/>
      <c r="BH355" s="231"/>
      <c r="BI355" s="231"/>
      <c r="BJ355" s="231"/>
      <c r="BK355" s="231"/>
      <c r="BL355" s="231"/>
      <c r="BM355" s="54"/>
    </row>
    <row r="356" spans="1:65">
      <c r="A356" s="29"/>
      <c r="B356" s="3" t="s">
        <v>272</v>
      </c>
      <c r="C356" s="28"/>
      <c r="D356" s="23">
        <v>0.255</v>
      </c>
      <c r="E356" s="23">
        <v>0.2515</v>
      </c>
      <c r="F356" s="23">
        <v>0.2495</v>
      </c>
      <c r="G356" s="23">
        <v>0.26750000000000002</v>
      </c>
      <c r="H356" s="23">
        <v>0.27500000000000002</v>
      </c>
      <c r="I356" s="23">
        <v>0.2907662083</v>
      </c>
      <c r="J356" s="23">
        <v>0.23499999999999999</v>
      </c>
      <c r="K356" s="23">
        <v>0.245</v>
      </c>
      <c r="L356" s="23">
        <v>0.22</v>
      </c>
      <c r="M356" s="23">
        <v>0.245</v>
      </c>
      <c r="N356" s="23">
        <v>0.246</v>
      </c>
      <c r="O356" s="23">
        <v>0.24</v>
      </c>
      <c r="P356" s="23">
        <v>0.23699999999999996</v>
      </c>
      <c r="Q356" s="23">
        <v>0.24533001199999999</v>
      </c>
      <c r="R356" s="23">
        <v>0.24604691915904348</v>
      </c>
      <c r="S356" s="23">
        <v>0.23599999999999999</v>
      </c>
      <c r="T356" s="23">
        <v>0.23641800000000002</v>
      </c>
      <c r="U356" s="23">
        <v>0.26400000000000001</v>
      </c>
      <c r="V356" s="230"/>
      <c r="W356" s="231"/>
      <c r="X356" s="231"/>
      <c r="Y356" s="231"/>
      <c r="Z356" s="231"/>
      <c r="AA356" s="231"/>
      <c r="AB356" s="231"/>
      <c r="AC356" s="231"/>
      <c r="AD356" s="231"/>
      <c r="AE356" s="231"/>
      <c r="AF356" s="231"/>
      <c r="AG356" s="231"/>
      <c r="AH356" s="231"/>
      <c r="AI356" s="231"/>
      <c r="AJ356" s="231"/>
      <c r="AK356" s="231"/>
      <c r="AL356" s="231"/>
      <c r="AM356" s="231"/>
      <c r="AN356" s="231"/>
      <c r="AO356" s="231"/>
      <c r="AP356" s="231"/>
      <c r="AQ356" s="231"/>
      <c r="AR356" s="231"/>
      <c r="AS356" s="231"/>
      <c r="AT356" s="231"/>
      <c r="AU356" s="231"/>
      <c r="AV356" s="231"/>
      <c r="AW356" s="231"/>
      <c r="AX356" s="231"/>
      <c r="AY356" s="231"/>
      <c r="AZ356" s="231"/>
      <c r="BA356" s="231"/>
      <c r="BB356" s="231"/>
      <c r="BC356" s="231"/>
      <c r="BD356" s="231"/>
      <c r="BE356" s="231"/>
      <c r="BF356" s="231"/>
      <c r="BG356" s="231"/>
      <c r="BH356" s="231"/>
      <c r="BI356" s="231"/>
      <c r="BJ356" s="231"/>
      <c r="BK356" s="231"/>
      <c r="BL356" s="231"/>
      <c r="BM356" s="54"/>
    </row>
    <row r="357" spans="1:65">
      <c r="A357" s="29"/>
      <c r="B357" s="3" t="s">
        <v>273</v>
      </c>
      <c r="C357" s="28"/>
      <c r="D357" s="23">
        <v>6.6458006791256345E-3</v>
      </c>
      <c r="E357" s="23">
        <v>3.9832984656772447E-3</v>
      </c>
      <c r="F357" s="23">
        <v>2.4013884872437189E-3</v>
      </c>
      <c r="G357" s="23">
        <v>4.0702170294305805E-3</v>
      </c>
      <c r="H357" s="23">
        <v>1.242175510948434E-2</v>
      </c>
      <c r="I357" s="23">
        <v>4.9701809863094493E-3</v>
      </c>
      <c r="J357" s="23">
        <v>5.477225575051676E-3</v>
      </c>
      <c r="K357" s="23">
        <v>1.2247448713915902E-3</v>
      </c>
      <c r="L357" s="23">
        <v>1.587975650527006E-2</v>
      </c>
      <c r="M357" s="23">
        <v>4.215052391924292E-3</v>
      </c>
      <c r="N357" s="23">
        <v>8.9442719099991667E-4</v>
      </c>
      <c r="O357" s="23">
        <v>5.1639777949432277E-3</v>
      </c>
      <c r="P357" s="23">
        <v>3.0605010483034743E-3</v>
      </c>
      <c r="Q357" s="23">
        <v>2.038677879276236E-3</v>
      </c>
      <c r="R357" s="23">
        <v>1.4031425477681152E-3</v>
      </c>
      <c r="S357" s="23">
        <v>1.5600213673750338E-2</v>
      </c>
      <c r="T357" s="23">
        <v>1.1560580071230566E-2</v>
      </c>
      <c r="U357" s="23">
        <v>1.0327955589886455E-3</v>
      </c>
      <c r="V357" s="230"/>
      <c r="W357" s="231"/>
      <c r="X357" s="231"/>
      <c r="Y357" s="231"/>
      <c r="Z357" s="231"/>
      <c r="AA357" s="231"/>
      <c r="AB357" s="231"/>
      <c r="AC357" s="231"/>
      <c r="AD357" s="231"/>
      <c r="AE357" s="231"/>
      <c r="AF357" s="231"/>
      <c r="AG357" s="231"/>
      <c r="AH357" s="231"/>
      <c r="AI357" s="231"/>
      <c r="AJ357" s="231"/>
      <c r="AK357" s="231"/>
      <c r="AL357" s="231"/>
      <c r="AM357" s="231"/>
      <c r="AN357" s="231"/>
      <c r="AO357" s="231"/>
      <c r="AP357" s="231"/>
      <c r="AQ357" s="231"/>
      <c r="AR357" s="231"/>
      <c r="AS357" s="231"/>
      <c r="AT357" s="231"/>
      <c r="AU357" s="231"/>
      <c r="AV357" s="231"/>
      <c r="AW357" s="231"/>
      <c r="AX357" s="231"/>
      <c r="AY357" s="231"/>
      <c r="AZ357" s="231"/>
      <c r="BA357" s="231"/>
      <c r="BB357" s="231"/>
      <c r="BC357" s="231"/>
      <c r="BD357" s="231"/>
      <c r="BE357" s="231"/>
      <c r="BF357" s="231"/>
      <c r="BG357" s="231"/>
      <c r="BH357" s="231"/>
      <c r="BI357" s="231"/>
      <c r="BJ357" s="231"/>
      <c r="BK357" s="231"/>
      <c r="BL357" s="231"/>
      <c r="BM357" s="54"/>
    </row>
    <row r="358" spans="1:65">
      <c r="A358" s="29"/>
      <c r="B358" s="3" t="s">
        <v>86</v>
      </c>
      <c r="C358" s="28"/>
      <c r="D358" s="13">
        <v>2.5943268753906186E-2</v>
      </c>
      <c r="E358" s="13">
        <v>1.5911977892186065E-2</v>
      </c>
      <c r="F358" s="13">
        <v>9.5991545126331203E-3</v>
      </c>
      <c r="G358" s="13">
        <v>1.5177937959343371E-2</v>
      </c>
      <c r="H358" s="13">
        <v>4.6263519960835539E-2</v>
      </c>
      <c r="I358" s="13">
        <v>1.7093392714556163E-2</v>
      </c>
      <c r="J358" s="13">
        <v>2.3307342872560324E-2</v>
      </c>
      <c r="K358" s="13">
        <v>4.988777480210144E-3</v>
      </c>
      <c r="L358" s="13">
        <v>7.1476773467082033E-2</v>
      </c>
      <c r="M358" s="13">
        <v>1.7053482367866319E-2</v>
      </c>
      <c r="N358" s="13">
        <v>3.6358828902435638E-3</v>
      </c>
      <c r="O358" s="13">
        <v>2.1221826554561212E-2</v>
      </c>
      <c r="P358" s="13">
        <v>1.2904431686451754E-2</v>
      </c>
      <c r="Q358" s="13">
        <v>8.3110784972164273E-3</v>
      </c>
      <c r="R358" s="13">
        <v>5.7008093750346399E-3</v>
      </c>
      <c r="S358" s="13">
        <v>6.3979003446686292E-2</v>
      </c>
      <c r="T358" s="13">
        <v>4.9326877943354018E-2</v>
      </c>
      <c r="U358" s="13">
        <v>3.9071710932735634E-3</v>
      </c>
      <c r="V358" s="147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3"/>
    </row>
    <row r="359" spans="1:65">
      <c r="A359" s="29"/>
      <c r="B359" s="3" t="s">
        <v>274</v>
      </c>
      <c r="C359" s="28"/>
      <c r="D359" s="13">
        <v>3.6024210588907035E-2</v>
      </c>
      <c r="E359" s="13">
        <v>1.243224743301119E-2</v>
      </c>
      <c r="F359" s="13">
        <v>1.1758191342842839E-2</v>
      </c>
      <c r="G359" s="13">
        <v>8.4556249081035428E-2</v>
      </c>
      <c r="H359" s="13">
        <v>8.5904361261372353E-2</v>
      </c>
      <c r="I359" s="13">
        <v>0.17595640105141253</v>
      </c>
      <c r="J359" s="13">
        <v>-4.9580912862486004E-2</v>
      </c>
      <c r="K359" s="13">
        <v>-7.1153791818737711E-3</v>
      </c>
      <c r="L359" s="13">
        <v>-0.10148323180545638</v>
      </c>
      <c r="M359" s="13">
        <v>-3.7481828018914864E-4</v>
      </c>
      <c r="N359" s="13">
        <v>-5.0932109113682733E-3</v>
      </c>
      <c r="O359" s="13">
        <v>-1.5878108354063558E-2</v>
      </c>
      <c r="P359" s="13">
        <v>-4.0818183690296106E-2</v>
      </c>
      <c r="Q359" s="13">
        <v>-7.938687467751393E-3</v>
      </c>
      <c r="R359" s="13">
        <v>-4.5657897215769516E-3</v>
      </c>
      <c r="S359" s="13">
        <v>-1.3855940083558171E-2</v>
      </c>
      <c r="T359" s="13">
        <v>-5.2141988977080889E-2</v>
      </c>
      <c r="U359" s="13">
        <v>6.9052959007161352E-2</v>
      </c>
      <c r="V359" s="147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3"/>
    </row>
    <row r="360" spans="1:65">
      <c r="A360" s="29"/>
      <c r="B360" s="45" t="s">
        <v>275</v>
      </c>
      <c r="C360" s="46"/>
      <c r="D360" s="44">
        <v>1.03</v>
      </c>
      <c r="E360" s="44">
        <v>0.44</v>
      </c>
      <c r="F360" s="44">
        <v>0.42</v>
      </c>
      <c r="G360" s="44">
        <v>2.2599999999999998</v>
      </c>
      <c r="H360" s="44">
        <v>2.2999999999999998</v>
      </c>
      <c r="I360" s="44">
        <v>4.58</v>
      </c>
      <c r="J360" s="44">
        <v>1.1299999999999999</v>
      </c>
      <c r="K360" s="44">
        <v>0.06</v>
      </c>
      <c r="L360" s="44">
        <v>2.4500000000000002</v>
      </c>
      <c r="M360" s="44">
        <v>0.11</v>
      </c>
      <c r="N360" s="44">
        <v>0.01</v>
      </c>
      <c r="O360" s="44">
        <v>0.28000000000000003</v>
      </c>
      <c r="P360" s="44">
        <v>0.91</v>
      </c>
      <c r="Q360" s="44">
        <v>0.08</v>
      </c>
      <c r="R360" s="44">
        <v>0.01</v>
      </c>
      <c r="S360" s="44">
        <v>0.25</v>
      </c>
      <c r="T360" s="44">
        <v>1.2</v>
      </c>
      <c r="U360" s="44">
        <v>1.87</v>
      </c>
      <c r="V360" s="147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3"/>
    </row>
    <row r="361" spans="1:65">
      <c r="B361" s="30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BM361" s="53"/>
    </row>
    <row r="362" spans="1:65" ht="19.5">
      <c r="B362" s="8" t="s">
        <v>630</v>
      </c>
      <c r="BM362" s="27" t="s">
        <v>66</v>
      </c>
    </row>
    <row r="363" spans="1:65" ht="19.5">
      <c r="A363" s="24" t="s">
        <v>319</v>
      </c>
      <c r="B363" s="18" t="s">
        <v>118</v>
      </c>
      <c r="C363" s="15" t="s">
        <v>119</v>
      </c>
      <c r="D363" s="16" t="s">
        <v>244</v>
      </c>
      <c r="E363" s="17" t="s">
        <v>244</v>
      </c>
      <c r="F363" s="17" t="s">
        <v>244</v>
      </c>
      <c r="G363" s="17" t="s">
        <v>244</v>
      </c>
      <c r="H363" s="17" t="s">
        <v>244</v>
      </c>
      <c r="I363" s="17" t="s">
        <v>244</v>
      </c>
      <c r="J363" s="17" t="s">
        <v>244</v>
      </c>
      <c r="K363" s="17" t="s">
        <v>244</v>
      </c>
      <c r="L363" s="17" t="s">
        <v>244</v>
      </c>
      <c r="M363" s="17" t="s">
        <v>244</v>
      </c>
      <c r="N363" s="17" t="s">
        <v>244</v>
      </c>
      <c r="O363" s="17" t="s">
        <v>244</v>
      </c>
      <c r="P363" s="17" t="s">
        <v>244</v>
      </c>
      <c r="Q363" s="17" t="s">
        <v>244</v>
      </c>
      <c r="R363" s="147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7">
        <v>1</v>
      </c>
    </row>
    <row r="364" spans="1:65">
      <c r="A364" s="29"/>
      <c r="B364" s="19" t="s">
        <v>245</v>
      </c>
      <c r="C364" s="9" t="s">
        <v>245</v>
      </c>
      <c r="D364" s="145" t="s">
        <v>248</v>
      </c>
      <c r="E364" s="146" t="s">
        <v>249</v>
      </c>
      <c r="F364" s="146" t="s">
        <v>250</v>
      </c>
      <c r="G364" s="146" t="s">
        <v>287</v>
      </c>
      <c r="H364" s="146" t="s">
        <v>251</v>
      </c>
      <c r="I364" s="146" t="s">
        <v>252</v>
      </c>
      <c r="J364" s="146" t="s">
        <v>253</v>
      </c>
      <c r="K364" s="146" t="s">
        <v>254</v>
      </c>
      <c r="L364" s="146" t="s">
        <v>255</v>
      </c>
      <c r="M364" s="146" t="s">
        <v>258</v>
      </c>
      <c r="N364" s="146" t="s">
        <v>262</v>
      </c>
      <c r="O364" s="146" t="s">
        <v>288</v>
      </c>
      <c r="P364" s="146" t="s">
        <v>290</v>
      </c>
      <c r="Q364" s="146" t="s">
        <v>279</v>
      </c>
      <c r="R364" s="147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7" t="s">
        <v>1</v>
      </c>
    </row>
    <row r="365" spans="1:65">
      <c r="A365" s="29"/>
      <c r="B365" s="19"/>
      <c r="C365" s="9"/>
      <c r="D365" s="10" t="s">
        <v>322</v>
      </c>
      <c r="E365" s="11" t="s">
        <v>101</v>
      </c>
      <c r="F365" s="11" t="s">
        <v>322</v>
      </c>
      <c r="G365" s="11" t="s">
        <v>101</v>
      </c>
      <c r="H365" s="11" t="s">
        <v>101</v>
      </c>
      <c r="I365" s="11" t="s">
        <v>101</v>
      </c>
      <c r="J365" s="11" t="s">
        <v>322</v>
      </c>
      <c r="K365" s="11" t="s">
        <v>101</v>
      </c>
      <c r="L365" s="11" t="s">
        <v>101</v>
      </c>
      <c r="M365" s="11" t="s">
        <v>322</v>
      </c>
      <c r="N365" s="11" t="s">
        <v>101</v>
      </c>
      <c r="O365" s="11" t="s">
        <v>101</v>
      </c>
      <c r="P365" s="11" t="s">
        <v>101</v>
      </c>
      <c r="Q365" s="11" t="s">
        <v>101</v>
      </c>
      <c r="R365" s="147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7">
        <v>3</v>
      </c>
    </row>
    <row r="366" spans="1:65">
      <c r="A366" s="29"/>
      <c r="B366" s="19"/>
      <c r="C366" s="9"/>
      <c r="D366" s="25"/>
      <c r="E366" s="25"/>
      <c r="F366" s="25"/>
      <c r="G366" s="25"/>
      <c r="H366" s="25"/>
      <c r="I366" s="25"/>
      <c r="J366" s="25"/>
      <c r="K366" s="25"/>
      <c r="L366" s="25"/>
      <c r="M366" s="25"/>
      <c r="N366" s="25"/>
      <c r="O366" s="25"/>
      <c r="P366" s="25"/>
      <c r="Q366" s="25"/>
      <c r="R366" s="147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7">
        <v>3</v>
      </c>
    </row>
    <row r="367" spans="1:65">
      <c r="A367" s="29"/>
      <c r="B367" s="18">
        <v>1</v>
      </c>
      <c r="C367" s="14">
        <v>1</v>
      </c>
      <c r="D367" s="229">
        <v>0.34</v>
      </c>
      <c r="E367" s="229">
        <v>0.33200000000000002</v>
      </c>
      <c r="F367" s="229">
        <v>0.34</v>
      </c>
      <c r="G367" s="234">
        <v>0.32300000000000001</v>
      </c>
      <c r="H367" s="229">
        <v>0.34</v>
      </c>
      <c r="I367" s="229">
        <v>0.34</v>
      </c>
      <c r="J367" s="229">
        <v>0.33</v>
      </c>
      <c r="K367" s="241">
        <v>0.31</v>
      </c>
      <c r="L367" s="229">
        <v>0.3392</v>
      </c>
      <c r="M367" s="229">
        <v>0.33</v>
      </c>
      <c r="N367" s="229">
        <v>0.33418192525168233</v>
      </c>
      <c r="O367" s="229">
        <v>0.33792119565217393</v>
      </c>
      <c r="P367" s="229">
        <v>0.34</v>
      </c>
      <c r="Q367" s="234">
        <v>0.30599999999999999</v>
      </c>
      <c r="R367" s="230"/>
      <c r="S367" s="231"/>
      <c r="T367" s="231"/>
      <c r="U367" s="231"/>
      <c r="V367" s="231"/>
      <c r="W367" s="231"/>
      <c r="X367" s="231"/>
      <c r="Y367" s="231"/>
      <c r="Z367" s="231"/>
      <c r="AA367" s="231"/>
      <c r="AB367" s="231"/>
      <c r="AC367" s="231"/>
      <c r="AD367" s="231"/>
      <c r="AE367" s="231"/>
      <c r="AF367" s="231"/>
      <c r="AG367" s="231"/>
      <c r="AH367" s="231"/>
      <c r="AI367" s="231"/>
      <c r="AJ367" s="231"/>
      <c r="AK367" s="231"/>
      <c r="AL367" s="231"/>
      <c r="AM367" s="231"/>
      <c r="AN367" s="231"/>
      <c r="AO367" s="231"/>
      <c r="AP367" s="231"/>
      <c r="AQ367" s="231"/>
      <c r="AR367" s="231"/>
      <c r="AS367" s="231"/>
      <c r="AT367" s="231"/>
      <c r="AU367" s="231"/>
      <c r="AV367" s="231"/>
      <c r="AW367" s="231"/>
      <c r="AX367" s="231"/>
      <c r="AY367" s="231"/>
      <c r="AZ367" s="231"/>
      <c r="BA367" s="231"/>
      <c r="BB367" s="231"/>
      <c r="BC367" s="231"/>
      <c r="BD367" s="231"/>
      <c r="BE367" s="231"/>
      <c r="BF367" s="231"/>
      <c r="BG367" s="231"/>
      <c r="BH367" s="231"/>
      <c r="BI367" s="231"/>
      <c r="BJ367" s="231"/>
      <c r="BK367" s="231"/>
      <c r="BL367" s="231"/>
      <c r="BM367" s="232">
        <v>1</v>
      </c>
    </row>
    <row r="368" spans="1:65">
      <c r="A368" s="29"/>
      <c r="B368" s="19">
        <v>1</v>
      </c>
      <c r="C368" s="9">
        <v>2</v>
      </c>
      <c r="D368" s="23">
        <v>0.34</v>
      </c>
      <c r="E368" s="23">
        <v>0.32900000000000001</v>
      </c>
      <c r="F368" s="23">
        <v>0.33</v>
      </c>
      <c r="G368" s="235">
        <v>0.32500000000000001</v>
      </c>
      <c r="H368" s="23">
        <v>0.32</v>
      </c>
      <c r="I368" s="23">
        <v>0.34</v>
      </c>
      <c r="J368" s="23">
        <v>0.33</v>
      </c>
      <c r="K368" s="23">
        <v>0.32</v>
      </c>
      <c r="L368" s="23">
        <v>0.3392</v>
      </c>
      <c r="M368" s="23">
        <v>0.33</v>
      </c>
      <c r="N368" s="23">
        <v>0.33208613315455848</v>
      </c>
      <c r="O368" s="23">
        <v>0.33583771658291456</v>
      </c>
      <c r="P368" s="23">
        <v>0.34</v>
      </c>
      <c r="Q368" s="235">
        <v>0.315</v>
      </c>
      <c r="R368" s="230"/>
      <c r="S368" s="231"/>
      <c r="T368" s="231"/>
      <c r="U368" s="231"/>
      <c r="V368" s="231"/>
      <c r="W368" s="231"/>
      <c r="X368" s="231"/>
      <c r="Y368" s="231"/>
      <c r="Z368" s="231"/>
      <c r="AA368" s="231"/>
      <c r="AB368" s="231"/>
      <c r="AC368" s="231"/>
      <c r="AD368" s="231"/>
      <c r="AE368" s="231"/>
      <c r="AF368" s="231"/>
      <c r="AG368" s="231"/>
      <c r="AH368" s="231"/>
      <c r="AI368" s="231"/>
      <c r="AJ368" s="231"/>
      <c r="AK368" s="231"/>
      <c r="AL368" s="231"/>
      <c r="AM368" s="231"/>
      <c r="AN368" s="231"/>
      <c r="AO368" s="231"/>
      <c r="AP368" s="231"/>
      <c r="AQ368" s="231"/>
      <c r="AR368" s="231"/>
      <c r="AS368" s="231"/>
      <c r="AT368" s="231"/>
      <c r="AU368" s="231"/>
      <c r="AV368" s="231"/>
      <c r="AW368" s="231"/>
      <c r="AX368" s="231"/>
      <c r="AY368" s="231"/>
      <c r="AZ368" s="231"/>
      <c r="BA368" s="231"/>
      <c r="BB368" s="231"/>
      <c r="BC368" s="231"/>
      <c r="BD368" s="231"/>
      <c r="BE368" s="231"/>
      <c r="BF368" s="231"/>
      <c r="BG368" s="231"/>
      <c r="BH368" s="231"/>
      <c r="BI368" s="231"/>
      <c r="BJ368" s="231"/>
      <c r="BK368" s="231"/>
      <c r="BL368" s="231"/>
      <c r="BM368" s="232" t="e">
        <v>#N/A</v>
      </c>
    </row>
    <row r="369" spans="1:65">
      <c r="A369" s="29"/>
      <c r="B369" s="19">
        <v>1</v>
      </c>
      <c r="C369" s="9">
        <v>3</v>
      </c>
      <c r="D369" s="23">
        <v>0.33</v>
      </c>
      <c r="E369" s="23">
        <v>0.33500000000000002</v>
      </c>
      <c r="F369" s="23">
        <v>0.34</v>
      </c>
      <c r="G369" s="235">
        <v>0.29599999999999999</v>
      </c>
      <c r="H369" s="23">
        <v>0.33</v>
      </c>
      <c r="I369" s="23">
        <v>0.34</v>
      </c>
      <c r="J369" s="23">
        <v>0.33</v>
      </c>
      <c r="K369" s="23">
        <v>0.32</v>
      </c>
      <c r="L369" s="23">
        <v>0.33689999999999998</v>
      </c>
      <c r="M369" s="23">
        <v>0.33</v>
      </c>
      <c r="N369" s="23">
        <v>0.33334305661316221</v>
      </c>
      <c r="O369" s="23">
        <v>0.3415687047465808</v>
      </c>
      <c r="P369" s="23">
        <v>0.33</v>
      </c>
      <c r="Q369" s="235">
        <v>0.309</v>
      </c>
      <c r="R369" s="230"/>
      <c r="S369" s="231"/>
      <c r="T369" s="231"/>
      <c r="U369" s="231"/>
      <c r="V369" s="231"/>
      <c r="W369" s="231"/>
      <c r="X369" s="231"/>
      <c r="Y369" s="231"/>
      <c r="Z369" s="231"/>
      <c r="AA369" s="231"/>
      <c r="AB369" s="231"/>
      <c r="AC369" s="231"/>
      <c r="AD369" s="231"/>
      <c r="AE369" s="231"/>
      <c r="AF369" s="231"/>
      <c r="AG369" s="231"/>
      <c r="AH369" s="231"/>
      <c r="AI369" s="231"/>
      <c r="AJ369" s="231"/>
      <c r="AK369" s="231"/>
      <c r="AL369" s="231"/>
      <c r="AM369" s="231"/>
      <c r="AN369" s="231"/>
      <c r="AO369" s="231"/>
      <c r="AP369" s="231"/>
      <c r="AQ369" s="231"/>
      <c r="AR369" s="231"/>
      <c r="AS369" s="231"/>
      <c r="AT369" s="231"/>
      <c r="AU369" s="231"/>
      <c r="AV369" s="231"/>
      <c r="AW369" s="231"/>
      <c r="AX369" s="231"/>
      <c r="AY369" s="231"/>
      <c r="AZ369" s="231"/>
      <c r="BA369" s="231"/>
      <c r="BB369" s="231"/>
      <c r="BC369" s="231"/>
      <c r="BD369" s="231"/>
      <c r="BE369" s="231"/>
      <c r="BF369" s="231"/>
      <c r="BG369" s="231"/>
      <c r="BH369" s="231"/>
      <c r="BI369" s="231"/>
      <c r="BJ369" s="231"/>
      <c r="BK369" s="231"/>
      <c r="BL369" s="231"/>
      <c r="BM369" s="232">
        <v>16</v>
      </c>
    </row>
    <row r="370" spans="1:65">
      <c r="A370" s="29"/>
      <c r="B370" s="19">
        <v>1</v>
      </c>
      <c r="C370" s="9">
        <v>4</v>
      </c>
      <c r="D370" s="23">
        <v>0.34</v>
      </c>
      <c r="E370" s="23">
        <v>0.33</v>
      </c>
      <c r="F370" s="23">
        <v>0.34</v>
      </c>
      <c r="G370" s="235">
        <v>0.315</v>
      </c>
      <c r="H370" s="23">
        <v>0.33</v>
      </c>
      <c r="I370" s="23">
        <v>0.34</v>
      </c>
      <c r="J370" s="23">
        <v>0.33</v>
      </c>
      <c r="K370" s="23">
        <v>0.33</v>
      </c>
      <c r="L370" s="23">
        <v>0.33460000000000001</v>
      </c>
      <c r="M370" s="23">
        <v>0.33</v>
      </c>
      <c r="N370" s="23">
        <v>0.33098745345541336</v>
      </c>
      <c r="O370" s="23">
        <v>0.33378724747500871</v>
      </c>
      <c r="P370" s="23">
        <v>0.33</v>
      </c>
      <c r="Q370" s="235">
        <v>0.314</v>
      </c>
      <c r="R370" s="230"/>
      <c r="S370" s="231"/>
      <c r="T370" s="231"/>
      <c r="U370" s="231"/>
      <c r="V370" s="231"/>
      <c r="W370" s="231"/>
      <c r="X370" s="231"/>
      <c r="Y370" s="231"/>
      <c r="Z370" s="231"/>
      <c r="AA370" s="231"/>
      <c r="AB370" s="231"/>
      <c r="AC370" s="231"/>
      <c r="AD370" s="231"/>
      <c r="AE370" s="231"/>
      <c r="AF370" s="231"/>
      <c r="AG370" s="231"/>
      <c r="AH370" s="231"/>
      <c r="AI370" s="231"/>
      <c r="AJ370" s="231"/>
      <c r="AK370" s="231"/>
      <c r="AL370" s="231"/>
      <c r="AM370" s="231"/>
      <c r="AN370" s="231"/>
      <c r="AO370" s="231"/>
      <c r="AP370" s="231"/>
      <c r="AQ370" s="231"/>
      <c r="AR370" s="231"/>
      <c r="AS370" s="231"/>
      <c r="AT370" s="231"/>
      <c r="AU370" s="231"/>
      <c r="AV370" s="231"/>
      <c r="AW370" s="231"/>
      <c r="AX370" s="231"/>
      <c r="AY370" s="231"/>
      <c r="AZ370" s="231"/>
      <c r="BA370" s="231"/>
      <c r="BB370" s="231"/>
      <c r="BC370" s="231"/>
      <c r="BD370" s="231"/>
      <c r="BE370" s="231"/>
      <c r="BF370" s="231"/>
      <c r="BG370" s="231"/>
      <c r="BH370" s="231"/>
      <c r="BI370" s="231"/>
      <c r="BJ370" s="231"/>
      <c r="BK370" s="231"/>
      <c r="BL370" s="231"/>
      <c r="BM370" s="232">
        <v>0.33369960580497465</v>
      </c>
    </row>
    <row r="371" spans="1:65">
      <c r="A371" s="29"/>
      <c r="B371" s="19">
        <v>1</v>
      </c>
      <c r="C371" s="9">
        <v>5</v>
      </c>
      <c r="D371" s="23">
        <v>0.34</v>
      </c>
      <c r="E371" s="23">
        <v>0.33</v>
      </c>
      <c r="F371" s="23">
        <v>0.33</v>
      </c>
      <c r="G371" s="235">
        <v>0.314</v>
      </c>
      <c r="H371" s="23">
        <v>0.34</v>
      </c>
      <c r="I371" s="23">
        <v>0.34</v>
      </c>
      <c r="J371" s="23">
        <v>0.33</v>
      </c>
      <c r="K371" s="236">
        <v>0.36</v>
      </c>
      <c r="L371" s="23">
        <v>0.3392</v>
      </c>
      <c r="M371" s="23">
        <v>0.33</v>
      </c>
      <c r="N371" s="23">
        <v>0.3354391266822353</v>
      </c>
      <c r="O371" s="23">
        <v>0.34005473938418201</v>
      </c>
      <c r="P371" s="23">
        <v>0.33</v>
      </c>
      <c r="Q371" s="235">
        <v>0.307</v>
      </c>
      <c r="R371" s="230"/>
      <c r="S371" s="231"/>
      <c r="T371" s="231"/>
      <c r="U371" s="231"/>
      <c r="V371" s="231"/>
      <c r="W371" s="231"/>
      <c r="X371" s="231"/>
      <c r="Y371" s="231"/>
      <c r="Z371" s="231"/>
      <c r="AA371" s="231"/>
      <c r="AB371" s="231"/>
      <c r="AC371" s="231"/>
      <c r="AD371" s="231"/>
      <c r="AE371" s="231"/>
      <c r="AF371" s="231"/>
      <c r="AG371" s="231"/>
      <c r="AH371" s="231"/>
      <c r="AI371" s="231"/>
      <c r="AJ371" s="231"/>
      <c r="AK371" s="231"/>
      <c r="AL371" s="231"/>
      <c r="AM371" s="231"/>
      <c r="AN371" s="231"/>
      <c r="AO371" s="231"/>
      <c r="AP371" s="231"/>
      <c r="AQ371" s="231"/>
      <c r="AR371" s="231"/>
      <c r="AS371" s="231"/>
      <c r="AT371" s="231"/>
      <c r="AU371" s="231"/>
      <c r="AV371" s="231"/>
      <c r="AW371" s="231"/>
      <c r="AX371" s="231"/>
      <c r="AY371" s="231"/>
      <c r="AZ371" s="231"/>
      <c r="BA371" s="231"/>
      <c r="BB371" s="231"/>
      <c r="BC371" s="231"/>
      <c r="BD371" s="231"/>
      <c r="BE371" s="231"/>
      <c r="BF371" s="231"/>
      <c r="BG371" s="231"/>
      <c r="BH371" s="231"/>
      <c r="BI371" s="231"/>
      <c r="BJ371" s="231"/>
      <c r="BK371" s="231"/>
      <c r="BL371" s="231"/>
      <c r="BM371" s="232">
        <v>144</v>
      </c>
    </row>
    <row r="372" spans="1:65">
      <c r="A372" s="29"/>
      <c r="B372" s="19">
        <v>1</v>
      </c>
      <c r="C372" s="9">
        <v>6</v>
      </c>
      <c r="D372" s="23">
        <v>0.34</v>
      </c>
      <c r="E372" s="23">
        <v>0.33500000000000002</v>
      </c>
      <c r="F372" s="23">
        <v>0.33</v>
      </c>
      <c r="G372" s="235">
        <v>0.311</v>
      </c>
      <c r="H372" s="23">
        <v>0.33</v>
      </c>
      <c r="I372" s="23">
        <v>0.34</v>
      </c>
      <c r="J372" s="23">
        <v>0.33</v>
      </c>
      <c r="K372" s="23">
        <v>0.33</v>
      </c>
      <c r="L372" s="23">
        <v>0.33460000000000001</v>
      </c>
      <c r="M372" s="23">
        <v>0.33</v>
      </c>
      <c r="N372" s="23">
        <v>0.33531851875917945</v>
      </c>
      <c r="O372" s="23">
        <v>0.33736300020108589</v>
      </c>
      <c r="P372" s="236">
        <v>0.31</v>
      </c>
      <c r="Q372" s="235">
        <v>0.31</v>
      </c>
      <c r="R372" s="230"/>
      <c r="S372" s="231"/>
      <c r="T372" s="231"/>
      <c r="U372" s="231"/>
      <c r="V372" s="231"/>
      <c r="W372" s="231"/>
      <c r="X372" s="231"/>
      <c r="Y372" s="231"/>
      <c r="Z372" s="231"/>
      <c r="AA372" s="231"/>
      <c r="AB372" s="231"/>
      <c r="AC372" s="231"/>
      <c r="AD372" s="231"/>
      <c r="AE372" s="231"/>
      <c r="AF372" s="231"/>
      <c r="AG372" s="231"/>
      <c r="AH372" s="231"/>
      <c r="AI372" s="231"/>
      <c r="AJ372" s="231"/>
      <c r="AK372" s="231"/>
      <c r="AL372" s="231"/>
      <c r="AM372" s="231"/>
      <c r="AN372" s="231"/>
      <c r="AO372" s="231"/>
      <c r="AP372" s="231"/>
      <c r="AQ372" s="231"/>
      <c r="AR372" s="231"/>
      <c r="AS372" s="231"/>
      <c r="AT372" s="231"/>
      <c r="AU372" s="231"/>
      <c r="AV372" s="231"/>
      <c r="AW372" s="231"/>
      <c r="AX372" s="231"/>
      <c r="AY372" s="231"/>
      <c r="AZ372" s="231"/>
      <c r="BA372" s="231"/>
      <c r="BB372" s="231"/>
      <c r="BC372" s="231"/>
      <c r="BD372" s="231"/>
      <c r="BE372" s="231"/>
      <c r="BF372" s="231"/>
      <c r="BG372" s="231"/>
      <c r="BH372" s="231"/>
      <c r="BI372" s="231"/>
      <c r="BJ372" s="231"/>
      <c r="BK372" s="231"/>
      <c r="BL372" s="231"/>
      <c r="BM372" s="54"/>
    </row>
    <row r="373" spans="1:65">
      <c r="A373" s="29"/>
      <c r="B373" s="20" t="s">
        <v>271</v>
      </c>
      <c r="C373" s="12"/>
      <c r="D373" s="233">
        <v>0.33833333333333337</v>
      </c>
      <c r="E373" s="233">
        <v>0.33183333333333337</v>
      </c>
      <c r="F373" s="233">
        <v>0.33500000000000002</v>
      </c>
      <c r="G373" s="233">
        <v>0.314</v>
      </c>
      <c r="H373" s="233">
        <v>0.33166666666666672</v>
      </c>
      <c r="I373" s="233">
        <v>0.34</v>
      </c>
      <c r="J373" s="233">
        <v>0.33</v>
      </c>
      <c r="K373" s="233">
        <v>0.32833333333333337</v>
      </c>
      <c r="L373" s="233">
        <v>0.33728333333333332</v>
      </c>
      <c r="M373" s="233">
        <v>0.33</v>
      </c>
      <c r="N373" s="233">
        <v>0.33355936898603855</v>
      </c>
      <c r="O373" s="233">
        <v>0.33775543400699098</v>
      </c>
      <c r="P373" s="233">
        <v>0.33</v>
      </c>
      <c r="Q373" s="233">
        <v>0.31016666666666665</v>
      </c>
      <c r="R373" s="230"/>
      <c r="S373" s="231"/>
      <c r="T373" s="231"/>
      <c r="U373" s="231"/>
      <c r="V373" s="231"/>
      <c r="W373" s="231"/>
      <c r="X373" s="231"/>
      <c r="Y373" s="231"/>
      <c r="Z373" s="231"/>
      <c r="AA373" s="231"/>
      <c r="AB373" s="231"/>
      <c r="AC373" s="231"/>
      <c r="AD373" s="231"/>
      <c r="AE373" s="231"/>
      <c r="AF373" s="231"/>
      <c r="AG373" s="231"/>
      <c r="AH373" s="231"/>
      <c r="AI373" s="231"/>
      <c r="AJ373" s="231"/>
      <c r="AK373" s="231"/>
      <c r="AL373" s="231"/>
      <c r="AM373" s="231"/>
      <c r="AN373" s="231"/>
      <c r="AO373" s="231"/>
      <c r="AP373" s="231"/>
      <c r="AQ373" s="231"/>
      <c r="AR373" s="231"/>
      <c r="AS373" s="231"/>
      <c r="AT373" s="231"/>
      <c r="AU373" s="231"/>
      <c r="AV373" s="231"/>
      <c r="AW373" s="231"/>
      <c r="AX373" s="231"/>
      <c r="AY373" s="231"/>
      <c r="AZ373" s="231"/>
      <c r="BA373" s="231"/>
      <c r="BB373" s="231"/>
      <c r="BC373" s="231"/>
      <c r="BD373" s="231"/>
      <c r="BE373" s="231"/>
      <c r="BF373" s="231"/>
      <c r="BG373" s="231"/>
      <c r="BH373" s="231"/>
      <c r="BI373" s="231"/>
      <c r="BJ373" s="231"/>
      <c r="BK373" s="231"/>
      <c r="BL373" s="231"/>
      <c r="BM373" s="54"/>
    </row>
    <row r="374" spans="1:65">
      <c r="A374" s="29"/>
      <c r="B374" s="3" t="s">
        <v>272</v>
      </c>
      <c r="C374" s="28"/>
      <c r="D374" s="23">
        <v>0.34</v>
      </c>
      <c r="E374" s="23">
        <v>0.33100000000000002</v>
      </c>
      <c r="F374" s="23">
        <v>0.33500000000000002</v>
      </c>
      <c r="G374" s="23">
        <v>0.3145</v>
      </c>
      <c r="H374" s="23">
        <v>0.33</v>
      </c>
      <c r="I374" s="23">
        <v>0.34</v>
      </c>
      <c r="J374" s="23">
        <v>0.33</v>
      </c>
      <c r="K374" s="23">
        <v>0.32500000000000001</v>
      </c>
      <c r="L374" s="23">
        <v>0.33804999999999996</v>
      </c>
      <c r="M374" s="23">
        <v>0.33</v>
      </c>
      <c r="N374" s="23">
        <v>0.33376249093242227</v>
      </c>
      <c r="O374" s="23">
        <v>0.33764209792662991</v>
      </c>
      <c r="P374" s="23">
        <v>0.33</v>
      </c>
      <c r="Q374" s="23">
        <v>0.3095</v>
      </c>
      <c r="R374" s="230"/>
      <c r="S374" s="231"/>
      <c r="T374" s="231"/>
      <c r="U374" s="231"/>
      <c r="V374" s="231"/>
      <c r="W374" s="231"/>
      <c r="X374" s="231"/>
      <c r="Y374" s="231"/>
      <c r="Z374" s="231"/>
      <c r="AA374" s="231"/>
      <c r="AB374" s="231"/>
      <c r="AC374" s="231"/>
      <c r="AD374" s="231"/>
      <c r="AE374" s="231"/>
      <c r="AF374" s="231"/>
      <c r="AG374" s="231"/>
      <c r="AH374" s="231"/>
      <c r="AI374" s="231"/>
      <c r="AJ374" s="231"/>
      <c r="AK374" s="231"/>
      <c r="AL374" s="231"/>
      <c r="AM374" s="231"/>
      <c r="AN374" s="231"/>
      <c r="AO374" s="231"/>
      <c r="AP374" s="231"/>
      <c r="AQ374" s="231"/>
      <c r="AR374" s="231"/>
      <c r="AS374" s="231"/>
      <c r="AT374" s="231"/>
      <c r="AU374" s="231"/>
      <c r="AV374" s="231"/>
      <c r="AW374" s="231"/>
      <c r="AX374" s="231"/>
      <c r="AY374" s="231"/>
      <c r="AZ374" s="231"/>
      <c r="BA374" s="231"/>
      <c r="BB374" s="231"/>
      <c r="BC374" s="231"/>
      <c r="BD374" s="231"/>
      <c r="BE374" s="231"/>
      <c r="BF374" s="231"/>
      <c r="BG374" s="231"/>
      <c r="BH374" s="231"/>
      <c r="BI374" s="231"/>
      <c r="BJ374" s="231"/>
      <c r="BK374" s="231"/>
      <c r="BL374" s="231"/>
      <c r="BM374" s="54"/>
    </row>
    <row r="375" spans="1:65">
      <c r="A375" s="29"/>
      <c r="B375" s="3" t="s">
        <v>273</v>
      </c>
      <c r="C375" s="28"/>
      <c r="D375" s="23">
        <v>4.0824829046386332E-3</v>
      </c>
      <c r="E375" s="23">
        <v>2.6394443859772227E-3</v>
      </c>
      <c r="F375" s="23">
        <v>5.4772255750516656E-3</v>
      </c>
      <c r="G375" s="23">
        <v>1.0353743284435836E-2</v>
      </c>
      <c r="H375" s="23">
        <v>7.5277265270908165E-3</v>
      </c>
      <c r="I375" s="23">
        <v>0</v>
      </c>
      <c r="J375" s="23">
        <v>0</v>
      </c>
      <c r="K375" s="23">
        <v>1.7224014243685082E-2</v>
      </c>
      <c r="L375" s="23">
        <v>2.2613417845754004E-3</v>
      </c>
      <c r="M375" s="23">
        <v>0</v>
      </c>
      <c r="N375" s="23">
        <v>1.7803166897567486E-3</v>
      </c>
      <c r="O375" s="23">
        <v>2.8083256448365882E-3</v>
      </c>
      <c r="P375" s="23">
        <v>1.0954451150103333E-2</v>
      </c>
      <c r="Q375" s="23">
        <v>3.6560452221856736E-3</v>
      </c>
      <c r="R375" s="230"/>
      <c r="S375" s="231"/>
      <c r="T375" s="231"/>
      <c r="U375" s="231"/>
      <c r="V375" s="231"/>
      <c r="W375" s="231"/>
      <c r="X375" s="231"/>
      <c r="Y375" s="231"/>
      <c r="Z375" s="231"/>
      <c r="AA375" s="231"/>
      <c r="AB375" s="231"/>
      <c r="AC375" s="231"/>
      <c r="AD375" s="231"/>
      <c r="AE375" s="231"/>
      <c r="AF375" s="231"/>
      <c r="AG375" s="231"/>
      <c r="AH375" s="231"/>
      <c r="AI375" s="231"/>
      <c r="AJ375" s="231"/>
      <c r="AK375" s="231"/>
      <c r="AL375" s="231"/>
      <c r="AM375" s="231"/>
      <c r="AN375" s="231"/>
      <c r="AO375" s="231"/>
      <c r="AP375" s="231"/>
      <c r="AQ375" s="231"/>
      <c r="AR375" s="231"/>
      <c r="AS375" s="231"/>
      <c r="AT375" s="231"/>
      <c r="AU375" s="231"/>
      <c r="AV375" s="231"/>
      <c r="AW375" s="231"/>
      <c r="AX375" s="231"/>
      <c r="AY375" s="231"/>
      <c r="AZ375" s="231"/>
      <c r="BA375" s="231"/>
      <c r="BB375" s="231"/>
      <c r="BC375" s="231"/>
      <c r="BD375" s="231"/>
      <c r="BE375" s="231"/>
      <c r="BF375" s="231"/>
      <c r="BG375" s="231"/>
      <c r="BH375" s="231"/>
      <c r="BI375" s="231"/>
      <c r="BJ375" s="231"/>
      <c r="BK375" s="231"/>
      <c r="BL375" s="231"/>
      <c r="BM375" s="54"/>
    </row>
    <row r="376" spans="1:65">
      <c r="A376" s="29"/>
      <c r="B376" s="3" t="s">
        <v>86</v>
      </c>
      <c r="C376" s="28"/>
      <c r="D376" s="13">
        <v>1.2066451934892511E-2</v>
      </c>
      <c r="E376" s="13">
        <v>7.9541267282086069E-3</v>
      </c>
      <c r="F376" s="13">
        <v>1.6349927089706465E-2</v>
      </c>
      <c r="G376" s="13">
        <v>3.2973704727502662E-2</v>
      </c>
      <c r="H376" s="13">
        <v>2.2696662895751202E-2</v>
      </c>
      <c r="I376" s="13">
        <v>0</v>
      </c>
      <c r="J376" s="13">
        <v>0</v>
      </c>
      <c r="K376" s="13">
        <v>5.2458926630512936E-2</v>
      </c>
      <c r="L376" s="13">
        <v>6.7045761266256868E-3</v>
      </c>
      <c r="M376" s="13">
        <v>0</v>
      </c>
      <c r="N376" s="13">
        <v>5.3373307881250534E-3</v>
      </c>
      <c r="O376" s="13">
        <v>8.3146719847546867E-3</v>
      </c>
      <c r="P376" s="13">
        <v>3.3195306515464644E-2</v>
      </c>
      <c r="Q376" s="13">
        <v>1.1787356976418079E-2</v>
      </c>
      <c r="R376" s="147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3"/>
    </row>
    <row r="377" spans="1:65">
      <c r="A377" s="29"/>
      <c r="B377" s="3" t="s">
        <v>274</v>
      </c>
      <c r="C377" s="28"/>
      <c r="D377" s="13">
        <v>1.3885924489424939E-2</v>
      </c>
      <c r="E377" s="13">
        <v>-5.5926720894360349E-3</v>
      </c>
      <c r="F377" s="13">
        <v>3.896900602829545E-3</v>
      </c>
      <c r="G377" s="13">
        <v>-5.9033949882721037E-2</v>
      </c>
      <c r="H377" s="13">
        <v>-6.092123283765738E-3</v>
      </c>
      <c r="I377" s="13">
        <v>1.8880436432722414E-2</v>
      </c>
      <c r="J377" s="13">
        <v>-1.1086635227063546E-2</v>
      </c>
      <c r="K377" s="13">
        <v>-1.6081147170361132E-2</v>
      </c>
      <c r="L377" s="13">
        <v>1.0739381965147121E-2</v>
      </c>
      <c r="M377" s="13">
        <v>-1.1086635227063546E-2</v>
      </c>
      <c r="N377" s="13">
        <v>-4.2024868023982087E-4</v>
      </c>
      <c r="O377" s="13">
        <v>1.2154129436960481E-2</v>
      </c>
      <c r="P377" s="13">
        <v>-1.1086635227063546E-2</v>
      </c>
      <c r="Q377" s="13">
        <v>-7.0521327352305763E-2</v>
      </c>
      <c r="R377" s="147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3"/>
    </row>
    <row r="378" spans="1:65">
      <c r="A378" s="29"/>
      <c r="B378" s="45" t="s">
        <v>275</v>
      </c>
      <c r="C378" s="46"/>
      <c r="D378" s="44">
        <v>1.33</v>
      </c>
      <c r="E378" s="44">
        <v>0.02</v>
      </c>
      <c r="F378" s="44">
        <v>0.66</v>
      </c>
      <c r="G378" s="44">
        <v>3.59</v>
      </c>
      <c r="H378" s="44">
        <v>0.02</v>
      </c>
      <c r="I378" s="44">
        <v>1.67</v>
      </c>
      <c r="J378" s="44">
        <v>0.35</v>
      </c>
      <c r="K378" s="44">
        <v>0.69</v>
      </c>
      <c r="L378" s="44">
        <v>1.1100000000000001</v>
      </c>
      <c r="M378" s="44">
        <v>0.35</v>
      </c>
      <c r="N378" s="44">
        <v>0.37</v>
      </c>
      <c r="O378" s="44">
        <v>1.21</v>
      </c>
      <c r="P378" s="44">
        <v>0.35</v>
      </c>
      <c r="Q378" s="44">
        <v>4.37</v>
      </c>
      <c r="R378" s="147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3"/>
    </row>
    <row r="379" spans="1:65">
      <c r="B379" s="30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BM379" s="53"/>
    </row>
    <row r="380" spans="1:65" ht="15">
      <c r="B380" s="8" t="s">
        <v>631</v>
      </c>
      <c r="BM380" s="27" t="s">
        <v>278</v>
      </c>
    </row>
    <row r="381" spans="1:65" ht="15">
      <c r="A381" s="24" t="s">
        <v>37</v>
      </c>
      <c r="B381" s="18" t="s">
        <v>118</v>
      </c>
      <c r="C381" s="15" t="s">
        <v>119</v>
      </c>
      <c r="D381" s="16" t="s">
        <v>244</v>
      </c>
      <c r="E381" s="17" t="s">
        <v>244</v>
      </c>
      <c r="F381" s="17" t="s">
        <v>244</v>
      </c>
      <c r="G381" s="17" t="s">
        <v>244</v>
      </c>
      <c r="H381" s="17" t="s">
        <v>244</v>
      </c>
      <c r="I381" s="17" t="s">
        <v>244</v>
      </c>
      <c r="J381" s="17" t="s">
        <v>244</v>
      </c>
      <c r="K381" s="17" t="s">
        <v>244</v>
      </c>
      <c r="L381" s="17" t="s">
        <v>244</v>
      </c>
      <c r="M381" s="17" t="s">
        <v>244</v>
      </c>
      <c r="N381" s="147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7">
        <v>1</v>
      </c>
    </row>
    <row r="382" spans="1:65">
      <c r="A382" s="29"/>
      <c r="B382" s="19" t="s">
        <v>245</v>
      </c>
      <c r="C382" s="9" t="s">
        <v>245</v>
      </c>
      <c r="D382" s="145" t="s">
        <v>248</v>
      </c>
      <c r="E382" s="146" t="s">
        <v>250</v>
      </c>
      <c r="F382" s="146" t="s">
        <v>251</v>
      </c>
      <c r="G382" s="146" t="s">
        <v>253</v>
      </c>
      <c r="H382" s="146" t="s">
        <v>254</v>
      </c>
      <c r="I382" s="146" t="s">
        <v>255</v>
      </c>
      <c r="J382" s="146" t="s">
        <v>258</v>
      </c>
      <c r="K382" s="146" t="s">
        <v>262</v>
      </c>
      <c r="L382" s="146" t="s">
        <v>288</v>
      </c>
      <c r="M382" s="146" t="s">
        <v>290</v>
      </c>
      <c r="N382" s="147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7" t="s">
        <v>3</v>
      </c>
    </row>
    <row r="383" spans="1:65">
      <c r="A383" s="29"/>
      <c r="B383" s="19"/>
      <c r="C383" s="9"/>
      <c r="D383" s="10" t="s">
        <v>322</v>
      </c>
      <c r="E383" s="11" t="s">
        <v>322</v>
      </c>
      <c r="F383" s="11" t="s">
        <v>101</v>
      </c>
      <c r="G383" s="11" t="s">
        <v>322</v>
      </c>
      <c r="H383" s="11" t="s">
        <v>101</v>
      </c>
      <c r="I383" s="11" t="s">
        <v>101</v>
      </c>
      <c r="J383" s="11" t="s">
        <v>322</v>
      </c>
      <c r="K383" s="11" t="s">
        <v>101</v>
      </c>
      <c r="L383" s="11" t="s">
        <v>101</v>
      </c>
      <c r="M383" s="11" t="s">
        <v>101</v>
      </c>
      <c r="N383" s="147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7">
        <v>0</v>
      </c>
    </row>
    <row r="384" spans="1:65">
      <c r="A384" s="29"/>
      <c r="B384" s="19"/>
      <c r="C384" s="9"/>
      <c r="D384" s="25"/>
      <c r="E384" s="25"/>
      <c r="F384" s="25"/>
      <c r="G384" s="25"/>
      <c r="H384" s="25"/>
      <c r="I384" s="25"/>
      <c r="J384" s="25"/>
      <c r="K384" s="25"/>
      <c r="L384" s="25"/>
      <c r="M384" s="25"/>
      <c r="N384" s="147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7">
        <v>0</v>
      </c>
    </row>
    <row r="385" spans="1:65">
      <c r="A385" s="29"/>
      <c r="B385" s="18">
        <v>1</v>
      </c>
      <c r="C385" s="14">
        <v>1</v>
      </c>
      <c r="D385" s="221">
        <v>80</v>
      </c>
      <c r="E385" s="221">
        <v>100</v>
      </c>
      <c r="F385" s="237">
        <v>370</v>
      </c>
      <c r="G385" s="221">
        <v>89.999999999999986</v>
      </c>
      <c r="H385" s="221">
        <v>100</v>
      </c>
      <c r="I385" s="221">
        <v>80</v>
      </c>
      <c r="J385" s="221">
        <v>160</v>
      </c>
      <c r="K385" s="237">
        <v>245.082843</v>
      </c>
      <c r="L385" s="221">
        <v>83.826626423495043</v>
      </c>
      <c r="M385" s="237" t="s">
        <v>220</v>
      </c>
      <c r="N385" s="222"/>
      <c r="O385" s="223"/>
      <c r="P385" s="223"/>
      <c r="Q385" s="223"/>
      <c r="R385" s="223"/>
      <c r="S385" s="223"/>
      <c r="T385" s="223"/>
      <c r="U385" s="223"/>
      <c r="V385" s="223"/>
      <c r="W385" s="223"/>
      <c r="X385" s="223"/>
      <c r="Y385" s="223"/>
      <c r="Z385" s="223"/>
      <c r="AA385" s="223"/>
      <c r="AB385" s="223"/>
      <c r="AC385" s="223"/>
      <c r="AD385" s="223"/>
      <c r="AE385" s="223"/>
      <c r="AF385" s="223"/>
      <c r="AG385" s="223"/>
      <c r="AH385" s="223"/>
      <c r="AI385" s="223"/>
      <c r="AJ385" s="223"/>
      <c r="AK385" s="223"/>
      <c r="AL385" s="223"/>
      <c r="AM385" s="223"/>
      <c r="AN385" s="223"/>
      <c r="AO385" s="223"/>
      <c r="AP385" s="223"/>
      <c r="AQ385" s="223"/>
      <c r="AR385" s="223"/>
      <c r="AS385" s="223"/>
      <c r="AT385" s="223"/>
      <c r="AU385" s="223"/>
      <c r="AV385" s="223"/>
      <c r="AW385" s="223"/>
      <c r="AX385" s="223"/>
      <c r="AY385" s="223"/>
      <c r="AZ385" s="223"/>
      <c r="BA385" s="223"/>
      <c r="BB385" s="223"/>
      <c r="BC385" s="223"/>
      <c r="BD385" s="223"/>
      <c r="BE385" s="223"/>
      <c r="BF385" s="223"/>
      <c r="BG385" s="223"/>
      <c r="BH385" s="223"/>
      <c r="BI385" s="223"/>
      <c r="BJ385" s="223"/>
      <c r="BK385" s="223"/>
      <c r="BL385" s="223"/>
      <c r="BM385" s="224">
        <v>1</v>
      </c>
    </row>
    <row r="386" spans="1:65">
      <c r="A386" s="29"/>
      <c r="B386" s="19">
        <v>1</v>
      </c>
      <c r="C386" s="9">
        <v>2</v>
      </c>
      <c r="D386" s="225">
        <v>60</v>
      </c>
      <c r="E386" s="225">
        <v>109.99999999999999</v>
      </c>
      <c r="F386" s="238">
        <v>370</v>
      </c>
      <c r="G386" s="225">
        <v>100</v>
      </c>
      <c r="H386" s="225">
        <v>100</v>
      </c>
      <c r="I386" s="225">
        <v>80</v>
      </c>
      <c r="J386" s="225">
        <v>170</v>
      </c>
      <c r="K386" s="238">
        <v>242.68105499999999</v>
      </c>
      <c r="L386" s="225">
        <v>80.305527638190952</v>
      </c>
      <c r="M386" s="238" t="s">
        <v>220</v>
      </c>
      <c r="N386" s="222"/>
      <c r="O386" s="223"/>
      <c r="P386" s="223"/>
      <c r="Q386" s="223"/>
      <c r="R386" s="223"/>
      <c r="S386" s="223"/>
      <c r="T386" s="223"/>
      <c r="U386" s="223"/>
      <c r="V386" s="223"/>
      <c r="W386" s="223"/>
      <c r="X386" s="223"/>
      <c r="Y386" s="223"/>
      <c r="Z386" s="223"/>
      <c r="AA386" s="223"/>
      <c r="AB386" s="223"/>
      <c r="AC386" s="223"/>
      <c r="AD386" s="223"/>
      <c r="AE386" s="223"/>
      <c r="AF386" s="223"/>
      <c r="AG386" s="223"/>
      <c r="AH386" s="223"/>
      <c r="AI386" s="223"/>
      <c r="AJ386" s="223"/>
      <c r="AK386" s="223"/>
      <c r="AL386" s="223"/>
      <c r="AM386" s="223"/>
      <c r="AN386" s="223"/>
      <c r="AO386" s="223"/>
      <c r="AP386" s="223"/>
      <c r="AQ386" s="223"/>
      <c r="AR386" s="223"/>
      <c r="AS386" s="223"/>
      <c r="AT386" s="223"/>
      <c r="AU386" s="223"/>
      <c r="AV386" s="223"/>
      <c r="AW386" s="223"/>
      <c r="AX386" s="223"/>
      <c r="AY386" s="223"/>
      <c r="AZ386" s="223"/>
      <c r="BA386" s="223"/>
      <c r="BB386" s="223"/>
      <c r="BC386" s="223"/>
      <c r="BD386" s="223"/>
      <c r="BE386" s="223"/>
      <c r="BF386" s="223"/>
      <c r="BG386" s="223"/>
      <c r="BH386" s="223"/>
      <c r="BI386" s="223"/>
      <c r="BJ386" s="223"/>
      <c r="BK386" s="223"/>
      <c r="BL386" s="223"/>
      <c r="BM386" s="224">
        <v>17</v>
      </c>
    </row>
    <row r="387" spans="1:65">
      <c r="A387" s="29"/>
      <c r="B387" s="19">
        <v>1</v>
      </c>
      <c r="C387" s="9">
        <v>3</v>
      </c>
      <c r="D387" s="225">
        <v>60</v>
      </c>
      <c r="E387" s="225">
        <v>89.999999999999986</v>
      </c>
      <c r="F387" s="238">
        <v>370</v>
      </c>
      <c r="G387" s="225">
        <v>89.999999999999986</v>
      </c>
      <c r="H387" s="225">
        <v>200</v>
      </c>
      <c r="I387" s="225">
        <v>109.99999999999999</v>
      </c>
      <c r="J387" s="225">
        <v>170</v>
      </c>
      <c r="K387" s="238">
        <v>240.63341399999999</v>
      </c>
      <c r="L387" s="225">
        <v>65.558598235589372</v>
      </c>
      <c r="M387" s="238" t="s">
        <v>220</v>
      </c>
      <c r="N387" s="222"/>
      <c r="O387" s="223"/>
      <c r="P387" s="223"/>
      <c r="Q387" s="223"/>
      <c r="R387" s="223"/>
      <c r="S387" s="223"/>
      <c r="T387" s="223"/>
      <c r="U387" s="223"/>
      <c r="V387" s="223"/>
      <c r="W387" s="223"/>
      <c r="X387" s="223"/>
      <c r="Y387" s="223"/>
      <c r="Z387" s="223"/>
      <c r="AA387" s="223"/>
      <c r="AB387" s="223"/>
      <c r="AC387" s="223"/>
      <c r="AD387" s="223"/>
      <c r="AE387" s="223"/>
      <c r="AF387" s="223"/>
      <c r="AG387" s="223"/>
      <c r="AH387" s="223"/>
      <c r="AI387" s="223"/>
      <c r="AJ387" s="223"/>
      <c r="AK387" s="223"/>
      <c r="AL387" s="223"/>
      <c r="AM387" s="223"/>
      <c r="AN387" s="223"/>
      <c r="AO387" s="223"/>
      <c r="AP387" s="223"/>
      <c r="AQ387" s="223"/>
      <c r="AR387" s="223"/>
      <c r="AS387" s="223"/>
      <c r="AT387" s="223"/>
      <c r="AU387" s="223"/>
      <c r="AV387" s="223"/>
      <c r="AW387" s="223"/>
      <c r="AX387" s="223"/>
      <c r="AY387" s="223"/>
      <c r="AZ387" s="223"/>
      <c r="BA387" s="223"/>
      <c r="BB387" s="223"/>
      <c r="BC387" s="223"/>
      <c r="BD387" s="223"/>
      <c r="BE387" s="223"/>
      <c r="BF387" s="223"/>
      <c r="BG387" s="223"/>
      <c r="BH387" s="223"/>
      <c r="BI387" s="223"/>
      <c r="BJ387" s="223"/>
      <c r="BK387" s="223"/>
      <c r="BL387" s="223"/>
      <c r="BM387" s="224">
        <v>16</v>
      </c>
    </row>
    <row r="388" spans="1:65">
      <c r="A388" s="29"/>
      <c r="B388" s="19">
        <v>1</v>
      </c>
      <c r="C388" s="9">
        <v>4</v>
      </c>
      <c r="D388" s="225">
        <v>60</v>
      </c>
      <c r="E388" s="225">
        <v>109.99999999999999</v>
      </c>
      <c r="F388" s="238">
        <v>370</v>
      </c>
      <c r="G388" s="225">
        <v>80</v>
      </c>
      <c r="H388" s="225">
        <v>200</v>
      </c>
      <c r="I388" s="225">
        <v>89.999999999999986</v>
      </c>
      <c r="J388" s="225">
        <v>179.99999999999997</v>
      </c>
      <c r="K388" s="238">
        <v>256.43234799999999</v>
      </c>
      <c r="L388" s="225">
        <v>70.598290598290589</v>
      </c>
      <c r="M388" s="238" t="s">
        <v>220</v>
      </c>
      <c r="N388" s="222"/>
      <c r="O388" s="223"/>
      <c r="P388" s="223"/>
      <c r="Q388" s="223"/>
      <c r="R388" s="223"/>
      <c r="S388" s="223"/>
      <c r="T388" s="223"/>
      <c r="U388" s="223"/>
      <c r="V388" s="223"/>
      <c r="W388" s="223"/>
      <c r="X388" s="223"/>
      <c r="Y388" s="223"/>
      <c r="Z388" s="223"/>
      <c r="AA388" s="223"/>
      <c r="AB388" s="223"/>
      <c r="AC388" s="223"/>
      <c r="AD388" s="223"/>
      <c r="AE388" s="223"/>
      <c r="AF388" s="223"/>
      <c r="AG388" s="223"/>
      <c r="AH388" s="223"/>
      <c r="AI388" s="223"/>
      <c r="AJ388" s="223"/>
      <c r="AK388" s="223"/>
      <c r="AL388" s="223"/>
      <c r="AM388" s="223"/>
      <c r="AN388" s="223"/>
      <c r="AO388" s="223"/>
      <c r="AP388" s="223"/>
      <c r="AQ388" s="223"/>
      <c r="AR388" s="223"/>
      <c r="AS388" s="223"/>
      <c r="AT388" s="223"/>
      <c r="AU388" s="223"/>
      <c r="AV388" s="223"/>
      <c r="AW388" s="223"/>
      <c r="AX388" s="223"/>
      <c r="AY388" s="223"/>
      <c r="AZ388" s="223"/>
      <c r="BA388" s="223"/>
      <c r="BB388" s="223"/>
      <c r="BC388" s="223"/>
      <c r="BD388" s="223"/>
      <c r="BE388" s="223"/>
      <c r="BF388" s="223"/>
      <c r="BG388" s="223"/>
      <c r="BH388" s="223"/>
      <c r="BI388" s="223"/>
      <c r="BJ388" s="223"/>
      <c r="BK388" s="223"/>
      <c r="BL388" s="223"/>
      <c r="BM388" s="224">
        <v>106.95029681557899</v>
      </c>
    </row>
    <row r="389" spans="1:65">
      <c r="A389" s="29"/>
      <c r="B389" s="19">
        <v>1</v>
      </c>
      <c r="C389" s="9">
        <v>5</v>
      </c>
      <c r="D389" s="225">
        <v>70.000000000000014</v>
      </c>
      <c r="E389" s="225">
        <v>120</v>
      </c>
      <c r="F389" s="238">
        <v>370</v>
      </c>
      <c r="G389" s="225">
        <v>89.999999999999986</v>
      </c>
      <c r="H389" s="225">
        <v>200</v>
      </c>
      <c r="I389" s="225">
        <v>100</v>
      </c>
      <c r="J389" s="225">
        <v>160</v>
      </c>
      <c r="K389" s="238">
        <v>245.07397499999999</v>
      </c>
      <c r="L389" s="225">
        <v>80.821090762728929</v>
      </c>
      <c r="M389" s="238" t="s">
        <v>220</v>
      </c>
      <c r="N389" s="222"/>
      <c r="O389" s="223"/>
      <c r="P389" s="223"/>
      <c r="Q389" s="223"/>
      <c r="R389" s="223"/>
      <c r="S389" s="223"/>
      <c r="T389" s="223"/>
      <c r="U389" s="223"/>
      <c r="V389" s="223"/>
      <c r="W389" s="223"/>
      <c r="X389" s="223"/>
      <c r="Y389" s="223"/>
      <c r="Z389" s="223"/>
      <c r="AA389" s="223"/>
      <c r="AB389" s="223"/>
      <c r="AC389" s="223"/>
      <c r="AD389" s="223"/>
      <c r="AE389" s="223"/>
      <c r="AF389" s="223"/>
      <c r="AG389" s="223"/>
      <c r="AH389" s="223"/>
      <c r="AI389" s="223"/>
      <c r="AJ389" s="223"/>
      <c r="AK389" s="223"/>
      <c r="AL389" s="223"/>
      <c r="AM389" s="223"/>
      <c r="AN389" s="223"/>
      <c r="AO389" s="223"/>
      <c r="AP389" s="223"/>
      <c r="AQ389" s="223"/>
      <c r="AR389" s="223"/>
      <c r="AS389" s="223"/>
      <c r="AT389" s="223"/>
      <c r="AU389" s="223"/>
      <c r="AV389" s="223"/>
      <c r="AW389" s="223"/>
      <c r="AX389" s="223"/>
      <c r="AY389" s="223"/>
      <c r="AZ389" s="223"/>
      <c r="BA389" s="223"/>
      <c r="BB389" s="223"/>
      <c r="BC389" s="223"/>
      <c r="BD389" s="223"/>
      <c r="BE389" s="223"/>
      <c r="BF389" s="223"/>
      <c r="BG389" s="223"/>
      <c r="BH389" s="223"/>
      <c r="BI389" s="223"/>
      <c r="BJ389" s="223"/>
      <c r="BK389" s="223"/>
      <c r="BL389" s="223"/>
      <c r="BM389" s="224">
        <v>23</v>
      </c>
    </row>
    <row r="390" spans="1:65">
      <c r="A390" s="29"/>
      <c r="B390" s="19">
        <v>1</v>
      </c>
      <c r="C390" s="9">
        <v>6</v>
      </c>
      <c r="D390" s="225">
        <v>70.000000000000014</v>
      </c>
      <c r="E390" s="225">
        <v>109.99999999999999</v>
      </c>
      <c r="F390" s="238">
        <v>370</v>
      </c>
      <c r="G390" s="225">
        <v>89.999999999999986</v>
      </c>
      <c r="H390" s="225">
        <v>100</v>
      </c>
      <c r="I390" s="225">
        <v>109.99999999999999</v>
      </c>
      <c r="J390" s="225">
        <v>150</v>
      </c>
      <c r="K390" s="238">
        <v>258.52859100000001</v>
      </c>
      <c r="L390" s="225">
        <v>70.802332596018502</v>
      </c>
      <c r="M390" s="238" t="s">
        <v>220</v>
      </c>
      <c r="N390" s="222"/>
      <c r="O390" s="223"/>
      <c r="P390" s="223"/>
      <c r="Q390" s="223"/>
      <c r="R390" s="223"/>
      <c r="S390" s="223"/>
      <c r="T390" s="223"/>
      <c r="U390" s="223"/>
      <c r="V390" s="223"/>
      <c r="W390" s="223"/>
      <c r="X390" s="223"/>
      <c r="Y390" s="223"/>
      <c r="Z390" s="223"/>
      <c r="AA390" s="223"/>
      <c r="AB390" s="223"/>
      <c r="AC390" s="223"/>
      <c r="AD390" s="223"/>
      <c r="AE390" s="223"/>
      <c r="AF390" s="223"/>
      <c r="AG390" s="223"/>
      <c r="AH390" s="223"/>
      <c r="AI390" s="223"/>
      <c r="AJ390" s="223"/>
      <c r="AK390" s="223"/>
      <c r="AL390" s="223"/>
      <c r="AM390" s="223"/>
      <c r="AN390" s="223"/>
      <c r="AO390" s="223"/>
      <c r="AP390" s="223"/>
      <c r="AQ390" s="223"/>
      <c r="AR390" s="223"/>
      <c r="AS390" s="223"/>
      <c r="AT390" s="223"/>
      <c r="AU390" s="223"/>
      <c r="AV390" s="223"/>
      <c r="AW390" s="223"/>
      <c r="AX390" s="223"/>
      <c r="AY390" s="223"/>
      <c r="AZ390" s="223"/>
      <c r="BA390" s="223"/>
      <c r="BB390" s="223"/>
      <c r="BC390" s="223"/>
      <c r="BD390" s="223"/>
      <c r="BE390" s="223"/>
      <c r="BF390" s="223"/>
      <c r="BG390" s="223"/>
      <c r="BH390" s="223"/>
      <c r="BI390" s="223"/>
      <c r="BJ390" s="223"/>
      <c r="BK390" s="223"/>
      <c r="BL390" s="223"/>
      <c r="BM390" s="226"/>
    </row>
    <row r="391" spans="1:65">
      <c r="A391" s="29"/>
      <c r="B391" s="20" t="s">
        <v>271</v>
      </c>
      <c r="C391" s="12"/>
      <c r="D391" s="227">
        <v>66.666666666666671</v>
      </c>
      <c r="E391" s="227">
        <v>106.66666666666667</v>
      </c>
      <c r="F391" s="227">
        <v>370</v>
      </c>
      <c r="G391" s="227">
        <v>90</v>
      </c>
      <c r="H391" s="227">
        <v>150</v>
      </c>
      <c r="I391" s="227">
        <v>95</v>
      </c>
      <c r="J391" s="227">
        <v>165</v>
      </c>
      <c r="K391" s="227">
        <v>248.07203766666666</v>
      </c>
      <c r="L391" s="227">
        <v>75.318744375718907</v>
      </c>
      <c r="M391" s="227" t="s">
        <v>647</v>
      </c>
      <c r="N391" s="222"/>
      <c r="O391" s="223"/>
      <c r="P391" s="223"/>
      <c r="Q391" s="223"/>
      <c r="R391" s="223"/>
      <c r="S391" s="223"/>
      <c r="T391" s="223"/>
      <c r="U391" s="223"/>
      <c r="V391" s="223"/>
      <c r="W391" s="223"/>
      <c r="X391" s="223"/>
      <c r="Y391" s="223"/>
      <c r="Z391" s="223"/>
      <c r="AA391" s="223"/>
      <c r="AB391" s="223"/>
      <c r="AC391" s="223"/>
      <c r="AD391" s="223"/>
      <c r="AE391" s="223"/>
      <c r="AF391" s="223"/>
      <c r="AG391" s="223"/>
      <c r="AH391" s="223"/>
      <c r="AI391" s="223"/>
      <c r="AJ391" s="223"/>
      <c r="AK391" s="223"/>
      <c r="AL391" s="223"/>
      <c r="AM391" s="223"/>
      <c r="AN391" s="223"/>
      <c r="AO391" s="223"/>
      <c r="AP391" s="223"/>
      <c r="AQ391" s="223"/>
      <c r="AR391" s="223"/>
      <c r="AS391" s="223"/>
      <c r="AT391" s="223"/>
      <c r="AU391" s="223"/>
      <c r="AV391" s="223"/>
      <c r="AW391" s="223"/>
      <c r="AX391" s="223"/>
      <c r="AY391" s="223"/>
      <c r="AZ391" s="223"/>
      <c r="BA391" s="223"/>
      <c r="BB391" s="223"/>
      <c r="BC391" s="223"/>
      <c r="BD391" s="223"/>
      <c r="BE391" s="223"/>
      <c r="BF391" s="223"/>
      <c r="BG391" s="223"/>
      <c r="BH391" s="223"/>
      <c r="BI391" s="223"/>
      <c r="BJ391" s="223"/>
      <c r="BK391" s="223"/>
      <c r="BL391" s="223"/>
      <c r="BM391" s="226"/>
    </row>
    <row r="392" spans="1:65">
      <c r="A392" s="29"/>
      <c r="B392" s="3" t="s">
        <v>272</v>
      </c>
      <c r="C392" s="28"/>
      <c r="D392" s="225">
        <v>65</v>
      </c>
      <c r="E392" s="225">
        <v>109.99999999999999</v>
      </c>
      <c r="F392" s="225">
        <v>370</v>
      </c>
      <c r="G392" s="225">
        <v>89.999999999999986</v>
      </c>
      <c r="H392" s="225">
        <v>150</v>
      </c>
      <c r="I392" s="225">
        <v>95</v>
      </c>
      <c r="J392" s="225">
        <v>165</v>
      </c>
      <c r="K392" s="225">
        <v>245.07840899999999</v>
      </c>
      <c r="L392" s="225">
        <v>75.553930117104727</v>
      </c>
      <c r="M392" s="225" t="s">
        <v>647</v>
      </c>
      <c r="N392" s="222"/>
      <c r="O392" s="223"/>
      <c r="P392" s="223"/>
      <c r="Q392" s="223"/>
      <c r="R392" s="223"/>
      <c r="S392" s="223"/>
      <c r="T392" s="223"/>
      <c r="U392" s="223"/>
      <c r="V392" s="223"/>
      <c r="W392" s="223"/>
      <c r="X392" s="223"/>
      <c r="Y392" s="223"/>
      <c r="Z392" s="223"/>
      <c r="AA392" s="223"/>
      <c r="AB392" s="223"/>
      <c r="AC392" s="223"/>
      <c r="AD392" s="223"/>
      <c r="AE392" s="223"/>
      <c r="AF392" s="223"/>
      <c r="AG392" s="223"/>
      <c r="AH392" s="223"/>
      <c r="AI392" s="223"/>
      <c r="AJ392" s="223"/>
      <c r="AK392" s="223"/>
      <c r="AL392" s="223"/>
      <c r="AM392" s="223"/>
      <c r="AN392" s="223"/>
      <c r="AO392" s="223"/>
      <c r="AP392" s="223"/>
      <c r="AQ392" s="223"/>
      <c r="AR392" s="223"/>
      <c r="AS392" s="223"/>
      <c r="AT392" s="223"/>
      <c r="AU392" s="223"/>
      <c r="AV392" s="223"/>
      <c r="AW392" s="223"/>
      <c r="AX392" s="223"/>
      <c r="AY392" s="223"/>
      <c r="AZ392" s="223"/>
      <c r="BA392" s="223"/>
      <c r="BB392" s="223"/>
      <c r="BC392" s="223"/>
      <c r="BD392" s="223"/>
      <c r="BE392" s="223"/>
      <c r="BF392" s="223"/>
      <c r="BG392" s="223"/>
      <c r="BH392" s="223"/>
      <c r="BI392" s="223"/>
      <c r="BJ392" s="223"/>
      <c r="BK392" s="223"/>
      <c r="BL392" s="223"/>
      <c r="BM392" s="226"/>
    </row>
    <row r="393" spans="1:65">
      <c r="A393" s="29"/>
      <c r="B393" s="3" t="s">
        <v>273</v>
      </c>
      <c r="C393" s="28"/>
      <c r="D393" s="225">
        <v>8.1649658092772466</v>
      </c>
      <c r="E393" s="225">
        <v>10.327955589886447</v>
      </c>
      <c r="F393" s="225">
        <v>0</v>
      </c>
      <c r="G393" s="225">
        <v>6.324555320336759</v>
      </c>
      <c r="H393" s="225">
        <v>54.772255750516614</v>
      </c>
      <c r="I393" s="225">
        <v>13.784048752090117</v>
      </c>
      <c r="J393" s="225">
        <v>10.488088481701507</v>
      </c>
      <c r="K393" s="225">
        <v>7.5040492689956091</v>
      </c>
      <c r="L393" s="225">
        <v>7.286549140899611</v>
      </c>
      <c r="M393" s="225" t="s">
        <v>647</v>
      </c>
      <c r="N393" s="222"/>
      <c r="O393" s="223"/>
      <c r="P393" s="223"/>
      <c r="Q393" s="223"/>
      <c r="R393" s="223"/>
      <c r="S393" s="223"/>
      <c r="T393" s="223"/>
      <c r="U393" s="223"/>
      <c r="V393" s="223"/>
      <c r="W393" s="223"/>
      <c r="X393" s="223"/>
      <c r="Y393" s="223"/>
      <c r="Z393" s="223"/>
      <c r="AA393" s="223"/>
      <c r="AB393" s="223"/>
      <c r="AC393" s="223"/>
      <c r="AD393" s="223"/>
      <c r="AE393" s="223"/>
      <c r="AF393" s="223"/>
      <c r="AG393" s="223"/>
      <c r="AH393" s="223"/>
      <c r="AI393" s="223"/>
      <c r="AJ393" s="223"/>
      <c r="AK393" s="223"/>
      <c r="AL393" s="223"/>
      <c r="AM393" s="223"/>
      <c r="AN393" s="223"/>
      <c r="AO393" s="223"/>
      <c r="AP393" s="223"/>
      <c r="AQ393" s="223"/>
      <c r="AR393" s="223"/>
      <c r="AS393" s="223"/>
      <c r="AT393" s="223"/>
      <c r="AU393" s="223"/>
      <c r="AV393" s="223"/>
      <c r="AW393" s="223"/>
      <c r="AX393" s="223"/>
      <c r="AY393" s="223"/>
      <c r="AZ393" s="223"/>
      <c r="BA393" s="223"/>
      <c r="BB393" s="223"/>
      <c r="BC393" s="223"/>
      <c r="BD393" s="223"/>
      <c r="BE393" s="223"/>
      <c r="BF393" s="223"/>
      <c r="BG393" s="223"/>
      <c r="BH393" s="223"/>
      <c r="BI393" s="223"/>
      <c r="BJ393" s="223"/>
      <c r="BK393" s="223"/>
      <c r="BL393" s="223"/>
      <c r="BM393" s="226"/>
    </row>
    <row r="394" spans="1:65">
      <c r="A394" s="29"/>
      <c r="B394" s="3" t="s">
        <v>86</v>
      </c>
      <c r="C394" s="28"/>
      <c r="D394" s="13">
        <v>0.12247448713915869</v>
      </c>
      <c r="E394" s="13">
        <v>9.6824583655185426E-2</v>
      </c>
      <c r="F394" s="13">
        <v>0</v>
      </c>
      <c r="G394" s="13">
        <v>7.0272836892630655E-2</v>
      </c>
      <c r="H394" s="13">
        <v>0.36514837167011077</v>
      </c>
      <c r="I394" s="13">
        <v>0.14509525002200122</v>
      </c>
      <c r="J394" s="13">
        <v>6.3564172616372761E-2</v>
      </c>
      <c r="K394" s="13">
        <v>3.0249476481016245E-2</v>
      </c>
      <c r="L394" s="13">
        <v>9.6742838735487904E-2</v>
      </c>
      <c r="M394" s="13" t="s">
        <v>647</v>
      </c>
      <c r="N394" s="147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3"/>
    </row>
    <row r="395" spans="1:65">
      <c r="A395" s="29"/>
      <c r="B395" s="3" t="s">
        <v>274</v>
      </c>
      <c r="C395" s="28"/>
      <c r="D395" s="13">
        <v>-0.37665748808884447</v>
      </c>
      <c r="E395" s="13">
        <v>-2.6519809421511331E-3</v>
      </c>
      <c r="F395" s="13">
        <v>2.459550941106913</v>
      </c>
      <c r="G395" s="13">
        <v>-0.15848760891994007</v>
      </c>
      <c r="H395" s="13">
        <v>0.40252065180009988</v>
      </c>
      <c r="I395" s="13">
        <v>-0.11173692052660344</v>
      </c>
      <c r="J395" s="13">
        <v>0.54277271698010998</v>
      </c>
      <c r="K395" s="13">
        <v>1.3195077064108816</v>
      </c>
      <c r="L395" s="13">
        <v>-0.2957593703026774</v>
      </c>
      <c r="M395" s="13" t="s">
        <v>647</v>
      </c>
      <c r="N395" s="147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3"/>
    </row>
    <row r="396" spans="1:65">
      <c r="A396" s="29"/>
      <c r="B396" s="45" t="s">
        <v>275</v>
      </c>
      <c r="C396" s="46"/>
      <c r="D396" s="44">
        <v>0.55000000000000004</v>
      </c>
      <c r="E396" s="44">
        <v>0.09</v>
      </c>
      <c r="F396" s="44">
        <v>4.38</v>
      </c>
      <c r="G396" s="44">
        <v>0.18</v>
      </c>
      <c r="H396" s="44">
        <v>0.8</v>
      </c>
      <c r="I396" s="44">
        <v>0.09</v>
      </c>
      <c r="J396" s="44">
        <v>1.04</v>
      </c>
      <c r="K396" s="44">
        <v>2.38</v>
      </c>
      <c r="L396" s="44">
        <v>0.41</v>
      </c>
      <c r="M396" s="44">
        <v>0.88</v>
      </c>
      <c r="N396" s="147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3"/>
    </row>
    <row r="397" spans="1:65">
      <c r="B397" s="30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BM397" s="53"/>
    </row>
    <row r="398" spans="1:65" ht="15">
      <c r="B398" s="8" t="s">
        <v>632</v>
      </c>
      <c r="BM398" s="27" t="s">
        <v>278</v>
      </c>
    </row>
    <row r="399" spans="1:65" ht="15">
      <c r="A399" s="24" t="s">
        <v>43</v>
      </c>
      <c r="B399" s="18" t="s">
        <v>118</v>
      </c>
      <c r="C399" s="15" t="s">
        <v>119</v>
      </c>
      <c r="D399" s="16" t="s">
        <v>244</v>
      </c>
      <c r="E399" s="17" t="s">
        <v>244</v>
      </c>
      <c r="F399" s="17" t="s">
        <v>244</v>
      </c>
      <c r="G399" s="17" t="s">
        <v>244</v>
      </c>
      <c r="H399" s="147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7">
        <v>1</v>
      </c>
    </row>
    <row r="400" spans="1:65">
      <c r="A400" s="29"/>
      <c r="B400" s="19" t="s">
        <v>245</v>
      </c>
      <c r="C400" s="9" t="s">
        <v>245</v>
      </c>
      <c r="D400" s="145" t="s">
        <v>248</v>
      </c>
      <c r="E400" s="146" t="s">
        <v>250</v>
      </c>
      <c r="F400" s="146" t="s">
        <v>253</v>
      </c>
      <c r="G400" s="146" t="s">
        <v>258</v>
      </c>
      <c r="H400" s="147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7" t="s">
        <v>3</v>
      </c>
    </row>
    <row r="401" spans="1:65">
      <c r="A401" s="29"/>
      <c r="B401" s="19"/>
      <c r="C401" s="9"/>
      <c r="D401" s="10" t="s">
        <v>322</v>
      </c>
      <c r="E401" s="11" t="s">
        <v>322</v>
      </c>
      <c r="F401" s="11" t="s">
        <v>322</v>
      </c>
      <c r="G401" s="11" t="s">
        <v>322</v>
      </c>
      <c r="H401" s="147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7">
        <v>0</v>
      </c>
    </row>
    <row r="402" spans="1:65">
      <c r="A402" s="29"/>
      <c r="B402" s="19"/>
      <c r="C402" s="9"/>
      <c r="D402" s="25"/>
      <c r="E402" s="25"/>
      <c r="F402" s="25"/>
      <c r="G402" s="25"/>
      <c r="H402" s="147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7">
        <v>0</v>
      </c>
    </row>
    <row r="403" spans="1:65">
      <c r="A403" s="29"/>
      <c r="B403" s="18">
        <v>1</v>
      </c>
      <c r="C403" s="14">
        <v>1</v>
      </c>
      <c r="D403" s="221">
        <v>50</v>
      </c>
      <c r="E403" s="221">
        <v>100</v>
      </c>
      <c r="F403" s="221">
        <v>89.999999999999986</v>
      </c>
      <c r="G403" s="221">
        <v>100</v>
      </c>
      <c r="H403" s="222"/>
      <c r="I403" s="223"/>
      <c r="J403" s="223"/>
      <c r="K403" s="223"/>
      <c r="L403" s="223"/>
      <c r="M403" s="223"/>
      <c r="N403" s="223"/>
      <c r="O403" s="223"/>
      <c r="P403" s="223"/>
      <c r="Q403" s="223"/>
      <c r="R403" s="223"/>
      <c r="S403" s="223"/>
      <c r="T403" s="223"/>
      <c r="U403" s="223"/>
      <c r="V403" s="223"/>
      <c r="W403" s="223"/>
      <c r="X403" s="223"/>
      <c r="Y403" s="223"/>
      <c r="Z403" s="223"/>
      <c r="AA403" s="223"/>
      <c r="AB403" s="223"/>
      <c r="AC403" s="223"/>
      <c r="AD403" s="223"/>
      <c r="AE403" s="223"/>
      <c r="AF403" s="223"/>
      <c r="AG403" s="223"/>
      <c r="AH403" s="223"/>
      <c r="AI403" s="223"/>
      <c r="AJ403" s="223"/>
      <c r="AK403" s="223"/>
      <c r="AL403" s="223"/>
      <c r="AM403" s="223"/>
      <c r="AN403" s="223"/>
      <c r="AO403" s="223"/>
      <c r="AP403" s="223"/>
      <c r="AQ403" s="223"/>
      <c r="AR403" s="223"/>
      <c r="AS403" s="223"/>
      <c r="AT403" s="223"/>
      <c r="AU403" s="223"/>
      <c r="AV403" s="223"/>
      <c r="AW403" s="223"/>
      <c r="AX403" s="223"/>
      <c r="AY403" s="223"/>
      <c r="AZ403" s="223"/>
      <c r="BA403" s="223"/>
      <c r="BB403" s="223"/>
      <c r="BC403" s="223"/>
      <c r="BD403" s="223"/>
      <c r="BE403" s="223"/>
      <c r="BF403" s="223"/>
      <c r="BG403" s="223"/>
      <c r="BH403" s="223"/>
      <c r="BI403" s="223"/>
      <c r="BJ403" s="223"/>
      <c r="BK403" s="223"/>
      <c r="BL403" s="223"/>
      <c r="BM403" s="224">
        <v>1</v>
      </c>
    </row>
    <row r="404" spans="1:65">
      <c r="A404" s="29"/>
      <c r="B404" s="19">
        <v>1</v>
      </c>
      <c r="C404" s="9">
        <v>2</v>
      </c>
      <c r="D404" s="225">
        <v>60</v>
      </c>
      <c r="E404" s="225">
        <v>89.999999999999986</v>
      </c>
      <c r="F404" s="225">
        <v>89.999999999999986</v>
      </c>
      <c r="G404" s="225">
        <v>89.999999999999986</v>
      </c>
      <c r="H404" s="222"/>
      <c r="I404" s="223"/>
      <c r="J404" s="223"/>
      <c r="K404" s="223"/>
      <c r="L404" s="223"/>
      <c r="M404" s="223"/>
      <c r="N404" s="223"/>
      <c r="O404" s="223"/>
      <c r="P404" s="223"/>
      <c r="Q404" s="223"/>
      <c r="R404" s="223"/>
      <c r="S404" s="223"/>
      <c r="T404" s="223"/>
      <c r="U404" s="223"/>
      <c r="V404" s="223"/>
      <c r="W404" s="223"/>
      <c r="X404" s="223"/>
      <c r="Y404" s="223"/>
      <c r="Z404" s="223"/>
      <c r="AA404" s="223"/>
      <c r="AB404" s="223"/>
      <c r="AC404" s="223"/>
      <c r="AD404" s="223"/>
      <c r="AE404" s="223"/>
      <c r="AF404" s="223"/>
      <c r="AG404" s="223"/>
      <c r="AH404" s="223"/>
      <c r="AI404" s="223"/>
      <c r="AJ404" s="223"/>
      <c r="AK404" s="223"/>
      <c r="AL404" s="223"/>
      <c r="AM404" s="223"/>
      <c r="AN404" s="223"/>
      <c r="AO404" s="223"/>
      <c r="AP404" s="223"/>
      <c r="AQ404" s="223"/>
      <c r="AR404" s="223"/>
      <c r="AS404" s="223"/>
      <c r="AT404" s="223"/>
      <c r="AU404" s="223"/>
      <c r="AV404" s="223"/>
      <c r="AW404" s="223"/>
      <c r="AX404" s="223"/>
      <c r="AY404" s="223"/>
      <c r="AZ404" s="223"/>
      <c r="BA404" s="223"/>
      <c r="BB404" s="223"/>
      <c r="BC404" s="223"/>
      <c r="BD404" s="223"/>
      <c r="BE404" s="223"/>
      <c r="BF404" s="223"/>
      <c r="BG404" s="223"/>
      <c r="BH404" s="223"/>
      <c r="BI404" s="223"/>
      <c r="BJ404" s="223"/>
      <c r="BK404" s="223"/>
      <c r="BL404" s="223"/>
      <c r="BM404" s="224">
        <v>18</v>
      </c>
    </row>
    <row r="405" spans="1:65">
      <c r="A405" s="29"/>
      <c r="B405" s="19">
        <v>1</v>
      </c>
      <c r="C405" s="9">
        <v>3</v>
      </c>
      <c r="D405" s="225">
        <v>60</v>
      </c>
      <c r="E405" s="225">
        <v>70.000000000000014</v>
      </c>
      <c r="F405" s="225">
        <v>89.999999999999986</v>
      </c>
      <c r="G405" s="225">
        <v>100</v>
      </c>
      <c r="H405" s="222"/>
      <c r="I405" s="223"/>
      <c r="J405" s="223"/>
      <c r="K405" s="223"/>
      <c r="L405" s="223"/>
      <c r="M405" s="223"/>
      <c r="N405" s="223"/>
      <c r="O405" s="223"/>
      <c r="P405" s="223"/>
      <c r="Q405" s="223"/>
      <c r="R405" s="223"/>
      <c r="S405" s="223"/>
      <c r="T405" s="223"/>
      <c r="U405" s="223"/>
      <c r="V405" s="223"/>
      <c r="W405" s="223"/>
      <c r="X405" s="223"/>
      <c r="Y405" s="223"/>
      <c r="Z405" s="223"/>
      <c r="AA405" s="223"/>
      <c r="AB405" s="223"/>
      <c r="AC405" s="223"/>
      <c r="AD405" s="223"/>
      <c r="AE405" s="223"/>
      <c r="AF405" s="223"/>
      <c r="AG405" s="223"/>
      <c r="AH405" s="223"/>
      <c r="AI405" s="223"/>
      <c r="AJ405" s="223"/>
      <c r="AK405" s="223"/>
      <c r="AL405" s="223"/>
      <c r="AM405" s="223"/>
      <c r="AN405" s="223"/>
      <c r="AO405" s="223"/>
      <c r="AP405" s="223"/>
      <c r="AQ405" s="223"/>
      <c r="AR405" s="223"/>
      <c r="AS405" s="223"/>
      <c r="AT405" s="223"/>
      <c r="AU405" s="223"/>
      <c r="AV405" s="223"/>
      <c r="AW405" s="223"/>
      <c r="AX405" s="223"/>
      <c r="AY405" s="223"/>
      <c r="AZ405" s="223"/>
      <c r="BA405" s="223"/>
      <c r="BB405" s="223"/>
      <c r="BC405" s="223"/>
      <c r="BD405" s="223"/>
      <c r="BE405" s="223"/>
      <c r="BF405" s="223"/>
      <c r="BG405" s="223"/>
      <c r="BH405" s="223"/>
      <c r="BI405" s="223"/>
      <c r="BJ405" s="223"/>
      <c r="BK405" s="223"/>
      <c r="BL405" s="223"/>
      <c r="BM405" s="224">
        <v>16</v>
      </c>
    </row>
    <row r="406" spans="1:65">
      <c r="A406" s="29"/>
      <c r="B406" s="19">
        <v>1</v>
      </c>
      <c r="C406" s="9">
        <v>4</v>
      </c>
      <c r="D406" s="225">
        <v>50</v>
      </c>
      <c r="E406" s="225">
        <v>120</v>
      </c>
      <c r="F406" s="225">
        <v>89.999999999999986</v>
      </c>
      <c r="G406" s="225">
        <v>89.999999999999986</v>
      </c>
      <c r="H406" s="222"/>
      <c r="I406" s="223"/>
      <c r="J406" s="223"/>
      <c r="K406" s="223"/>
      <c r="L406" s="223"/>
      <c r="M406" s="223"/>
      <c r="N406" s="223"/>
      <c r="O406" s="223"/>
      <c r="P406" s="223"/>
      <c r="Q406" s="223"/>
      <c r="R406" s="223"/>
      <c r="S406" s="223"/>
      <c r="T406" s="223"/>
      <c r="U406" s="223"/>
      <c r="V406" s="223"/>
      <c r="W406" s="223"/>
      <c r="X406" s="223"/>
      <c r="Y406" s="223"/>
      <c r="Z406" s="223"/>
      <c r="AA406" s="223"/>
      <c r="AB406" s="223"/>
      <c r="AC406" s="223"/>
      <c r="AD406" s="223"/>
      <c r="AE406" s="223"/>
      <c r="AF406" s="223"/>
      <c r="AG406" s="223"/>
      <c r="AH406" s="223"/>
      <c r="AI406" s="223"/>
      <c r="AJ406" s="223"/>
      <c r="AK406" s="223"/>
      <c r="AL406" s="223"/>
      <c r="AM406" s="223"/>
      <c r="AN406" s="223"/>
      <c r="AO406" s="223"/>
      <c r="AP406" s="223"/>
      <c r="AQ406" s="223"/>
      <c r="AR406" s="223"/>
      <c r="AS406" s="223"/>
      <c r="AT406" s="223"/>
      <c r="AU406" s="223"/>
      <c r="AV406" s="223"/>
      <c r="AW406" s="223"/>
      <c r="AX406" s="223"/>
      <c r="AY406" s="223"/>
      <c r="AZ406" s="223"/>
      <c r="BA406" s="223"/>
      <c r="BB406" s="223"/>
      <c r="BC406" s="223"/>
      <c r="BD406" s="223"/>
      <c r="BE406" s="223"/>
      <c r="BF406" s="223"/>
      <c r="BG406" s="223"/>
      <c r="BH406" s="223"/>
      <c r="BI406" s="223"/>
      <c r="BJ406" s="223"/>
      <c r="BK406" s="223"/>
      <c r="BL406" s="223"/>
      <c r="BM406" s="224">
        <v>86.6666666666667</v>
      </c>
    </row>
    <row r="407" spans="1:65">
      <c r="A407" s="29"/>
      <c r="B407" s="19">
        <v>1</v>
      </c>
      <c r="C407" s="9">
        <v>5</v>
      </c>
      <c r="D407" s="225">
        <v>60</v>
      </c>
      <c r="E407" s="225">
        <v>120</v>
      </c>
      <c r="F407" s="225">
        <v>89.999999999999986</v>
      </c>
      <c r="G407" s="225">
        <v>109.99999999999999</v>
      </c>
      <c r="H407" s="222"/>
      <c r="I407" s="223"/>
      <c r="J407" s="223"/>
      <c r="K407" s="223"/>
      <c r="L407" s="223"/>
      <c r="M407" s="223"/>
      <c r="N407" s="223"/>
      <c r="O407" s="223"/>
      <c r="P407" s="223"/>
      <c r="Q407" s="223"/>
      <c r="R407" s="223"/>
      <c r="S407" s="223"/>
      <c r="T407" s="223"/>
      <c r="U407" s="223"/>
      <c r="V407" s="223"/>
      <c r="W407" s="223"/>
      <c r="X407" s="223"/>
      <c r="Y407" s="223"/>
      <c r="Z407" s="223"/>
      <c r="AA407" s="223"/>
      <c r="AB407" s="223"/>
      <c r="AC407" s="223"/>
      <c r="AD407" s="223"/>
      <c r="AE407" s="223"/>
      <c r="AF407" s="223"/>
      <c r="AG407" s="223"/>
      <c r="AH407" s="223"/>
      <c r="AI407" s="223"/>
      <c r="AJ407" s="223"/>
      <c r="AK407" s="223"/>
      <c r="AL407" s="223"/>
      <c r="AM407" s="223"/>
      <c r="AN407" s="223"/>
      <c r="AO407" s="223"/>
      <c r="AP407" s="223"/>
      <c r="AQ407" s="223"/>
      <c r="AR407" s="223"/>
      <c r="AS407" s="223"/>
      <c r="AT407" s="223"/>
      <c r="AU407" s="223"/>
      <c r="AV407" s="223"/>
      <c r="AW407" s="223"/>
      <c r="AX407" s="223"/>
      <c r="AY407" s="223"/>
      <c r="AZ407" s="223"/>
      <c r="BA407" s="223"/>
      <c r="BB407" s="223"/>
      <c r="BC407" s="223"/>
      <c r="BD407" s="223"/>
      <c r="BE407" s="223"/>
      <c r="BF407" s="223"/>
      <c r="BG407" s="223"/>
      <c r="BH407" s="223"/>
      <c r="BI407" s="223"/>
      <c r="BJ407" s="223"/>
      <c r="BK407" s="223"/>
      <c r="BL407" s="223"/>
      <c r="BM407" s="224">
        <v>24</v>
      </c>
    </row>
    <row r="408" spans="1:65">
      <c r="A408" s="29"/>
      <c r="B408" s="19">
        <v>1</v>
      </c>
      <c r="C408" s="9">
        <v>6</v>
      </c>
      <c r="D408" s="225">
        <v>70.000000000000014</v>
      </c>
      <c r="E408" s="225">
        <v>109.99999999999999</v>
      </c>
      <c r="F408" s="225">
        <v>89.999999999999986</v>
      </c>
      <c r="G408" s="225">
        <v>89.999999999999986</v>
      </c>
      <c r="H408" s="222"/>
      <c r="I408" s="223"/>
      <c r="J408" s="223"/>
      <c r="K408" s="223"/>
      <c r="L408" s="223"/>
      <c r="M408" s="223"/>
      <c r="N408" s="223"/>
      <c r="O408" s="223"/>
      <c r="P408" s="223"/>
      <c r="Q408" s="223"/>
      <c r="R408" s="223"/>
      <c r="S408" s="223"/>
      <c r="T408" s="223"/>
      <c r="U408" s="223"/>
      <c r="V408" s="223"/>
      <c r="W408" s="223"/>
      <c r="X408" s="223"/>
      <c r="Y408" s="223"/>
      <c r="Z408" s="223"/>
      <c r="AA408" s="223"/>
      <c r="AB408" s="223"/>
      <c r="AC408" s="223"/>
      <c r="AD408" s="223"/>
      <c r="AE408" s="223"/>
      <c r="AF408" s="223"/>
      <c r="AG408" s="223"/>
      <c r="AH408" s="223"/>
      <c r="AI408" s="223"/>
      <c r="AJ408" s="223"/>
      <c r="AK408" s="223"/>
      <c r="AL408" s="223"/>
      <c r="AM408" s="223"/>
      <c r="AN408" s="223"/>
      <c r="AO408" s="223"/>
      <c r="AP408" s="223"/>
      <c r="AQ408" s="223"/>
      <c r="AR408" s="223"/>
      <c r="AS408" s="223"/>
      <c r="AT408" s="223"/>
      <c r="AU408" s="223"/>
      <c r="AV408" s="223"/>
      <c r="AW408" s="223"/>
      <c r="AX408" s="223"/>
      <c r="AY408" s="223"/>
      <c r="AZ408" s="223"/>
      <c r="BA408" s="223"/>
      <c r="BB408" s="223"/>
      <c r="BC408" s="223"/>
      <c r="BD408" s="223"/>
      <c r="BE408" s="223"/>
      <c r="BF408" s="223"/>
      <c r="BG408" s="223"/>
      <c r="BH408" s="223"/>
      <c r="BI408" s="223"/>
      <c r="BJ408" s="223"/>
      <c r="BK408" s="223"/>
      <c r="BL408" s="223"/>
      <c r="BM408" s="226"/>
    </row>
    <row r="409" spans="1:65">
      <c r="A409" s="29"/>
      <c r="B409" s="20" t="s">
        <v>271</v>
      </c>
      <c r="C409" s="12"/>
      <c r="D409" s="227">
        <v>58.333333333333336</v>
      </c>
      <c r="E409" s="227">
        <v>101.66666666666667</v>
      </c>
      <c r="F409" s="227">
        <v>89.999999999999986</v>
      </c>
      <c r="G409" s="227">
        <v>96.666666666666671</v>
      </c>
      <c r="H409" s="222"/>
      <c r="I409" s="223"/>
      <c r="J409" s="223"/>
      <c r="K409" s="223"/>
      <c r="L409" s="223"/>
      <c r="M409" s="223"/>
      <c r="N409" s="223"/>
      <c r="O409" s="223"/>
      <c r="P409" s="223"/>
      <c r="Q409" s="223"/>
      <c r="R409" s="223"/>
      <c r="S409" s="223"/>
      <c r="T409" s="223"/>
      <c r="U409" s="223"/>
      <c r="V409" s="223"/>
      <c r="W409" s="223"/>
      <c r="X409" s="223"/>
      <c r="Y409" s="223"/>
      <c r="Z409" s="223"/>
      <c r="AA409" s="223"/>
      <c r="AB409" s="223"/>
      <c r="AC409" s="223"/>
      <c r="AD409" s="223"/>
      <c r="AE409" s="223"/>
      <c r="AF409" s="223"/>
      <c r="AG409" s="223"/>
      <c r="AH409" s="223"/>
      <c r="AI409" s="223"/>
      <c r="AJ409" s="223"/>
      <c r="AK409" s="223"/>
      <c r="AL409" s="223"/>
      <c r="AM409" s="223"/>
      <c r="AN409" s="223"/>
      <c r="AO409" s="223"/>
      <c r="AP409" s="223"/>
      <c r="AQ409" s="223"/>
      <c r="AR409" s="223"/>
      <c r="AS409" s="223"/>
      <c r="AT409" s="223"/>
      <c r="AU409" s="223"/>
      <c r="AV409" s="223"/>
      <c r="AW409" s="223"/>
      <c r="AX409" s="223"/>
      <c r="AY409" s="223"/>
      <c r="AZ409" s="223"/>
      <c r="BA409" s="223"/>
      <c r="BB409" s="223"/>
      <c r="BC409" s="223"/>
      <c r="BD409" s="223"/>
      <c r="BE409" s="223"/>
      <c r="BF409" s="223"/>
      <c r="BG409" s="223"/>
      <c r="BH409" s="223"/>
      <c r="BI409" s="223"/>
      <c r="BJ409" s="223"/>
      <c r="BK409" s="223"/>
      <c r="BL409" s="223"/>
      <c r="BM409" s="226"/>
    </row>
    <row r="410" spans="1:65">
      <c r="A410" s="29"/>
      <c r="B410" s="3" t="s">
        <v>272</v>
      </c>
      <c r="C410" s="28"/>
      <c r="D410" s="225">
        <v>60</v>
      </c>
      <c r="E410" s="225">
        <v>105</v>
      </c>
      <c r="F410" s="225">
        <v>89.999999999999986</v>
      </c>
      <c r="G410" s="225">
        <v>95</v>
      </c>
      <c r="H410" s="222"/>
      <c r="I410" s="223"/>
      <c r="J410" s="223"/>
      <c r="K410" s="223"/>
      <c r="L410" s="223"/>
      <c r="M410" s="223"/>
      <c r="N410" s="223"/>
      <c r="O410" s="223"/>
      <c r="P410" s="223"/>
      <c r="Q410" s="223"/>
      <c r="R410" s="223"/>
      <c r="S410" s="223"/>
      <c r="T410" s="223"/>
      <c r="U410" s="223"/>
      <c r="V410" s="223"/>
      <c r="W410" s="223"/>
      <c r="X410" s="223"/>
      <c r="Y410" s="223"/>
      <c r="Z410" s="223"/>
      <c r="AA410" s="223"/>
      <c r="AB410" s="223"/>
      <c r="AC410" s="223"/>
      <c r="AD410" s="223"/>
      <c r="AE410" s="223"/>
      <c r="AF410" s="223"/>
      <c r="AG410" s="223"/>
      <c r="AH410" s="223"/>
      <c r="AI410" s="223"/>
      <c r="AJ410" s="223"/>
      <c r="AK410" s="223"/>
      <c r="AL410" s="223"/>
      <c r="AM410" s="223"/>
      <c r="AN410" s="223"/>
      <c r="AO410" s="223"/>
      <c r="AP410" s="223"/>
      <c r="AQ410" s="223"/>
      <c r="AR410" s="223"/>
      <c r="AS410" s="223"/>
      <c r="AT410" s="223"/>
      <c r="AU410" s="223"/>
      <c r="AV410" s="223"/>
      <c r="AW410" s="223"/>
      <c r="AX410" s="223"/>
      <c r="AY410" s="223"/>
      <c r="AZ410" s="223"/>
      <c r="BA410" s="223"/>
      <c r="BB410" s="223"/>
      <c r="BC410" s="223"/>
      <c r="BD410" s="223"/>
      <c r="BE410" s="223"/>
      <c r="BF410" s="223"/>
      <c r="BG410" s="223"/>
      <c r="BH410" s="223"/>
      <c r="BI410" s="223"/>
      <c r="BJ410" s="223"/>
      <c r="BK410" s="223"/>
      <c r="BL410" s="223"/>
      <c r="BM410" s="226"/>
    </row>
    <row r="411" spans="1:65">
      <c r="A411" s="29"/>
      <c r="B411" s="3" t="s">
        <v>273</v>
      </c>
      <c r="C411" s="28"/>
      <c r="D411" s="225">
        <v>7.5277265270907936</v>
      </c>
      <c r="E411" s="225">
        <v>19.407902170679527</v>
      </c>
      <c r="F411" s="225">
        <v>0</v>
      </c>
      <c r="G411" s="225">
        <v>8.1649658092772626</v>
      </c>
      <c r="H411" s="222"/>
      <c r="I411" s="223"/>
      <c r="J411" s="223"/>
      <c r="K411" s="223"/>
      <c r="L411" s="223"/>
      <c r="M411" s="223"/>
      <c r="N411" s="223"/>
      <c r="O411" s="223"/>
      <c r="P411" s="223"/>
      <c r="Q411" s="223"/>
      <c r="R411" s="223"/>
      <c r="S411" s="223"/>
      <c r="T411" s="223"/>
      <c r="U411" s="223"/>
      <c r="V411" s="223"/>
      <c r="W411" s="223"/>
      <c r="X411" s="223"/>
      <c r="Y411" s="223"/>
      <c r="Z411" s="223"/>
      <c r="AA411" s="223"/>
      <c r="AB411" s="223"/>
      <c r="AC411" s="223"/>
      <c r="AD411" s="223"/>
      <c r="AE411" s="223"/>
      <c r="AF411" s="223"/>
      <c r="AG411" s="223"/>
      <c r="AH411" s="223"/>
      <c r="AI411" s="223"/>
      <c r="AJ411" s="223"/>
      <c r="AK411" s="223"/>
      <c r="AL411" s="223"/>
      <c r="AM411" s="223"/>
      <c r="AN411" s="223"/>
      <c r="AO411" s="223"/>
      <c r="AP411" s="223"/>
      <c r="AQ411" s="223"/>
      <c r="AR411" s="223"/>
      <c r="AS411" s="223"/>
      <c r="AT411" s="223"/>
      <c r="AU411" s="223"/>
      <c r="AV411" s="223"/>
      <c r="AW411" s="223"/>
      <c r="AX411" s="223"/>
      <c r="AY411" s="223"/>
      <c r="AZ411" s="223"/>
      <c r="BA411" s="223"/>
      <c r="BB411" s="223"/>
      <c r="BC411" s="223"/>
      <c r="BD411" s="223"/>
      <c r="BE411" s="223"/>
      <c r="BF411" s="223"/>
      <c r="BG411" s="223"/>
      <c r="BH411" s="223"/>
      <c r="BI411" s="223"/>
      <c r="BJ411" s="223"/>
      <c r="BK411" s="223"/>
      <c r="BL411" s="223"/>
      <c r="BM411" s="226"/>
    </row>
    <row r="412" spans="1:65">
      <c r="A412" s="29"/>
      <c r="B412" s="3" t="s">
        <v>86</v>
      </c>
      <c r="C412" s="28"/>
      <c r="D412" s="13">
        <v>0.12904674046441361</v>
      </c>
      <c r="E412" s="13">
        <v>0.19089739840012648</v>
      </c>
      <c r="F412" s="13">
        <v>0</v>
      </c>
      <c r="G412" s="13">
        <v>8.4465163544247546E-2</v>
      </c>
      <c r="H412" s="147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3"/>
    </row>
    <row r="413" spans="1:65">
      <c r="A413" s="29"/>
      <c r="B413" s="3" t="s">
        <v>274</v>
      </c>
      <c r="C413" s="28"/>
      <c r="D413" s="13">
        <v>-0.3269230769230772</v>
      </c>
      <c r="E413" s="13">
        <v>0.17307692307692268</v>
      </c>
      <c r="F413" s="13">
        <v>3.8461538461537881E-2</v>
      </c>
      <c r="G413" s="13">
        <v>0.11538461538461497</v>
      </c>
      <c r="H413" s="147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3"/>
    </row>
    <row r="414" spans="1:65">
      <c r="A414" s="29"/>
      <c r="B414" s="45" t="s">
        <v>275</v>
      </c>
      <c r="C414" s="46"/>
      <c r="D414" s="44">
        <v>4.05</v>
      </c>
      <c r="E414" s="44">
        <v>0.96</v>
      </c>
      <c r="F414" s="44">
        <v>0.39</v>
      </c>
      <c r="G414" s="44">
        <v>0.39</v>
      </c>
      <c r="H414" s="147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3"/>
    </row>
    <row r="415" spans="1:65">
      <c r="B415" s="30"/>
      <c r="C415" s="20"/>
      <c r="D415" s="20"/>
      <c r="E415" s="20"/>
      <c r="F415" s="20"/>
      <c r="G415" s="20"/>
      <c r="BM415" s="53"/>
    </row>
    <row r="416" spans="1:65" ht="15">
      <c r="B416" s="8" t="s">
        <v>633</v>
      </c>
      <c r="BM416" s="27" t="s">
        <v>66</v>
      </c>
    </row>
    <row r="417" spans="1:65" ht="15">
      <c r="A417" s="24" t="s">
        <v>60</v>
      </c>
      <c r="B417" s="18" t="s">
        <v>118</v>
      </c>
      <c r="C417" s="15" t="s">
        <v>119</v>
      </c>
      <c r="D417" s="16" t="s">
        <v>244</v>
      </c>
      <c r="E417" s="17" t="s">
        <v>244</v>
      </c>
      <c r="F417" s="17" t="s">
        <v>244</v>
      </c>
      <c r="G417" s="17" t="s">
        <v>244</v>
      </c>
      <c r="H417" s="17" t="s">
        <v>244</v>
      </c>
      <c r="I417" s="17" t="s">
        <v>244</v>
      </c>
      <c r="J417" s="17" t="s">
        <v>244</v>
      </c>
      <c r="K417" s="17" t="s">
        <v>244</v>
      </c>
      <c r="L417" s="17" t="s">
        <v>244</v>
      </c>
      <c r="M417" s="17" t="s">
        <v>244</v>
      </c>
      <c r="N417" s="17" t="s">
        <v>244</v>
      </c>
      <c r="O417" s="17" t="s">
        <v>244</v>
      </c>
      <c r="P417" s="17" t="s">
        <v>244</v>
      </c>
      <c r="Q417" s="17" t="s">
        <v>244</v>
      </c>
      <c r="R417" s="17" t="s">
        <v>244</v>
      </c>
      <c r="S417" s="17" t="s">
        <v>244</v>
      </c>
      <c r="T417" s="147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7">
        <v>1</v>
      </c>
    </row>
    <row r="418" spans="1:65">
      <c r="A418" s="29"/>
      <c r="B418" s="19" t="s">
        <v>245</v>
      </c>
      <c r="C418" s="9" t="s">
        <v>245</v>
      </c>
      <c r="D418" s="145" t="s">
        <v>247</v>
      </c>
      <c r="E418" s="146" t="s">
        <v>248</v>
      </c>
      <c r="F418" s="146" t="s">
        <v>249</v>
      </c>
      <c r="G418" s="146" t="s">
        <v>250</v>
      </c>
      <c r="H418" s="146" t="s">
        <v>287</v>
      </c>
      <c r="I418" s="146" t="s">
        <v>251</v>
      </c>
      <c r="J418" s="146" t="s">
        <v>252</v>
      </c>
      <c r="K418" s="146" t="s">
        <v>253</v>
      </c>
      <c r="L418" s="146" t="s">
        <v>254</v>
      </c>
      <c r="M418" s="146" t="s">
        <v>255</v>
      </c>
      <c r="N418" s="146" t="s">
        <v>256</v>
      </c>
      <c r="O418" s="146" t="s">
        <v>257</v>
      </c>
      <c r="P418" s="146" t="s">
        <v>258</v>
      </c>
      <c r="Q418" s="146" t="s">
        <v>288</v>
      </c>
      <c r="R418" s="146" t="s">
        <v>290</v>
      </c>
      <c r="S418" s="146" t="s">
        <v>264</v>
      </c>
      <c r="T418" s="147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7" t="s">
        <v>1</v>
      </c>
    </row>
    <row r="419" spans="1:65">
      <c r="A419" s="29"/>
      <c r="B419" s="19"/>
      <c r="C419" s="9"/>
      <c r="D419" s="10" t="s">
        <v>101</v>
      </c>
      <c r="E419" s="11" t="s">
        <v>322</v>
      </c>
      <c r="F419" s="11" t="s">
        <v>101</v>
      </c>
      <c r="G419" s="11" t="s">
        <v>322</v>
      </c>
      <c r="H419" s="11" t="s">
        <v>101</v>
      </c>
      <c r="I419" s="11" t="s">
        <v>101</v>
      </c>
      <c r="J419" s="11" t="s">
        <v>101</v>
      </c>
      <c r="K419" s="11" t="s">
        <v>322</v>
      </c>
      <c r="L419" s="11" t="s">
        <v>101</v>
      </c>
      <c r="M419" s="11" t="s">
        <v>101</v>
      </c>
      <c r="N419" s="11" t="s">
        <v>101</v>
      </c>
      <c r="O419" s="11" t="s">
        <v>322</v>
      </c>
      <c r="P419" s="11" t="s">
        <v>322</v>
      </c>
      <c r="Q419" s="11" t="s">
        <v>101</v>
      </c>
      <c r="R419" s="11" t="s">
        <v>101</v>
      </c>
      <c r="S419" s="11" t="s">
        <v>101</v>
      </c>
      <c r="T419" s="147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7">
        <v>3</v>
      </c>
    </row>
    <row r="420" spans="1:65">
      <c r="A420" s="29"/>
      <c r="B420" s="19"/>
      <c r="C420" s="9"/>
      <c r="D420" s="25"/>
      <c r="E420" s="25"/>
      <c r="F420" s="25"/>
      <c r="G420" s="25"/>
      <c r="H420" s="25"/>
      <c r="I420" s="25"/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147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7">
        <v>3</v>
      </c>
    </row>
    <row r="421" spans="1:65">
      <c r="A421" s="29"/>
      <c r="B421" s="18">
        <v>1</v>
      </c>
      <c r="C421" s="14">
        <v>1</v>
      </c>
      <c r="D421" s="229">
        <v>0.371</v>
      </c>
      <c r="E421" s="229">
        <v>0.36</v>
      </c>
      <c r="F421" s="229">
        <v>0.35720000000000002</v>
      </c>
      <c r="G421" s="229">
        <v>0.40999999999999992</v>
      </c>
      <c r="H421" s="229">
        <v>0.38800000000000001</v>
      </c>
      <c r="I421" s="234">
        <v>0.5566255</v>
      </c>
      <c r="J421" s="229">
        <v>0.312</v>
      </c>
      <c r="K421" s="229">
        <v>0.4</v>
      </c>
      <c r="L421" s="229">
        <v>0.40999999999999992</v>
      </c>
      <c r="M421" s="229">
        <v>0.34200000000000003</v>
      </c>
      <c r="N421" s="229">
        <v>0.371</v>
      </c>
      <c r="O421" s="234">
        <v>0.6</v>
      </c>
      <c r="P421" s="229">
        <v>0.39</v>
      </c>
      <c r="Q421" s="229">
        <v>0.42245169082125611</v>
      </c>
      <c r="R421" s="229">
        <v>0.38</v>
      </c>
      <c r="S421" s="229">
        <v>0.36</v>
      </c>
      <c r="T421" s="230"/>
      <c r="U421" s="231"/>
      <c r="V421" s="231"/>
      <c r="W421" s="231"/>
      <c r="X421" s="231"/>
      <c r="Y421" s="231"/>
      <c r="Z421" s="231"/>
      <c r="AA421" s="231"/>
      <c r="AB421" s="231"/>
      <c r="AC421" s="231"/>
      <c r="AD421" s="231"/>
      <c r="AE421" s="231"/>
      <c r="AF421" s="231"/>
      <c r="AG421" s="231"/>
      <c r="AH421" s="231"/>
      <c r="AI421" s="231"/>
      <c r="AJ421" s="231"/>
      <c r="AK421" s="231"/>
      <c r="AL421" s="231"/>
      <c r="AM421" s="231"/>
      <c r="AN421" s="231"/>
      <c r="AO421" s="231"/>
      <c r="AP421" s="231"/>
      <c r="AQ421" s="231"/>
      <c r="AR421" s="231"/>
      <c r="AS421" s="231"/>
      <c r="AT421" s="231"/>
      <c r="AU421" s="231"/>
      <c r="AV421" s="231"/>
      <c r="AW421" s="231"/>
      <c r="AX421" s="231"/>
      <c r="AY421" s="231"/>
      <c r="AZ421" s="231"/>
      <c r="BA421" s="231"/>
      <c r="BB421" s="231"/>
      <c r="BC421" s="231"/>
      <c r="BD421" s="231"/>
      <c r="BE421" s="231"/>
      <c r="BF421" s="231"/>
      <c r="BG421" s="231"/>
      <c r="BH421" s="231"/>
      <c r="BI421" s="231"/>
      <c r="BJ421" s="231"/>
      <c r="BK421" s="231"/>
      <c r="BL421" s="231"/>
      <c r="BM421" s="232">
        <v>1</v>
      </c>
    </row>
    <row r="422" spans="1:65">
      <c r="A422" s="29"/>
      <c r="B422" s="19">
        <v>1</v>
      </c>
      <c r="C422" s="9">
        <v>2</v>
      </c>
      <c r="D422" s="23">
        <v>0.374</v>
      </c>
      <c r="E422" s="23">
        <v>0.37</v>
      </c>
      <c r="F422" s="23">
        <v>0.36359999999999998</v>
      </c>
      <c r="G422" s="23">
        <v>0.4</v>
      </c>
      <c r="H422" s="23">
        <v>0.38400000000000001</v>
      </c>
      <c r="I422" s="235">
        <v>0.56463450000000004</v>
      </c>
      <c r="J422" s="23">
        <v>0.312</v>
      </c>
      <c r="K422" s="23">
        <v>0.4</v>
      </c>
      <c r="L422" s="23">
        <v>0.38</v>
      </c>
      <c r="M422" s="23">
        <v>0.34699999999999998</v>
      </c>
      <c r="N422" s="23">
        <v>0.377</v>
      </c>
      <c r="O422" s="235">
        <v>0.6</v>
      </c>
      <c r="P422" s="23">
        <v>0.39</v>
      </c>
      <c r="Q422" s="23">
        <v>0.42280860301507533</v>
      </c>
      <c r="R422" s="23">
        <v>0.38400000000000001</v>
      </c>
      <c r="S422" s="23">
        <v>0.36</v>
      </c>
      <c r="T422" s="230"/>
      <c r="U422" s="231"/>
      <c r="V422" s="231"/>
      <c r="W422" s="231"/>
      <c r="X422" s="231"/>
      <c r="Y422" s="231"/>
      <c r="Z422" s="231"/>
      <c r="AA422" s="231"/>
      <c r="AB422" s="231"/>
      <c r="AC422" s="231"/>
      <c r="AD422" s="231"/>
      <c r="AE422" s="231"/>
      <c r="AF422" s="231"/>
      <c r="AG422" s="231"/>
      <c r="AH422" s="231"/>
      <c r="AI422" s="231"/>
      <c r="AJ422" s="231"/>
      <c r="AK422" s="231"/>
      <c r="AL422" s="231"/>
      <c r="AM422" s="231"/>
      <c r="AN422" s="231"/>
      <c r="AO422" s="231"/>
      <c r="AP422" s="231"/>
      <c r="AQ422" s="231"/>
      <c r="AR422" s="231"/>
      <c r="AS422" s="231"/>
      <c r="AT422" s="231"/>
      <c r="AU422" s="231"/>
      <c r="AV422" s="231"/>
      <c r="AW422" s="231"/>
      <c r="AX422" s="231"/>
      <c r="AY422" s="231"/>
      <c r="AZ422" s="231"/>
      <c r="BA422" s="231"/>
      <c r="BB422" s="231"/>
      <c r="BC422" s="231"/>
      <c r="BD422" s="231"/>
      <c r="BE422" s="231"/>
      <c r="BF422" s="231"/>
      <c r="BG422" s="231"/>
      <c r="BH422" s="231"/>
      <c r="BI422" s="231"/>
      <c r="BJ422" s="231"/>
      <c r="BK422" s="231"/>
      <c r="BL422" s="231"/>
      <c r="BM422" s="232" t="e">
        <v>#N/A</v>
      </c>
    </row>
    <row r="423" spans="1:65">
      <c r="A423" s="29"/>
      <c r="B423" s="19">
        <v>1</v>
      </c>
      <c r="C423" s="9">
        <v>3</v>
      </c>
      <c r="D423" s="23">
        <v>0.36199999999999999</v>
      </c>
      <c r="E423" s="23">
        <v>0.36</v>
      </c>
      <c r="F423" s="23">
        <v>0.36399999999999999</v>
      </c>
      <c r="G423" s="23">
        <v>0.4</v>
      </c>
      <c r="H423" s="23">
        <v>0.34799999999999998</v>
      </c>
      <c r="I423" s="235">
        <v>0.56062999999999996</v>
      </c>
      <c r="J423" s="23">
        <v>0.29599999999999999</v>
      </c>
      <c r="K423" s="23">
        <v>0.4</v>
      </c>
      <c r="L423" s="23">
        <v>0.40999999999999992</v>
      </c>
      <c r="M423" s="23">
        <v>0.34200000000000003</v>
      </c>
      <c r="N423" s="23">
        <v>0.374</v>
      </c>
      <c r="O423" s="235">
        <v>0.5</v>
      </c>
      <c r="P423" s="23">
        <v>0.4</v>
      </c>
      <c r="Q423" s="23">
        <v>0.4111251005631536</v>
      </c>
      <c r="R423" s="23">
        <v>0.39200000000000002</v>
      </c>
      <c r="S423" s="23">
        <v>0.36</v>
      </c>
      <c r="T423" s="230"/>
      <c r="U423" s="231"/>
      <c r="V423" s="231"/>
      <c r="W423" s="231"/>
      <c r="X423" s="231"/>
      <c r="Y423" s="231"/>
      <c r="Z423" s="231"/>
      <c r="AA423" s="231"/>
      <c r="AB423" s="231"/>
      <c r="AC423" s="231"/>
      <c r="AD423" s="231"/>
      <c r="AE423" s="231"/>
      <c r="AF423" s="231"/>
      <c r="AG423" s="231"/>
      <c r="AH423" s="231"/>
      <c r="AI423" s="231"/>
      <c r="AJ423" s="231"/>
      <c r="AK423" s="231"/>
      <c r="AL423" s="231"/>
      <c r="AM423" s="231"/>
      <c r="AN423" s="231"/>
      <c r="AO423" s="231"/>
      <c r="AP423" s="231"/>
      <c r="AQ423" s="231"/>
      <c r="AR423" s="231"/>
      <c r="AS423" s="231"/>
      <c r="AT423" s="231"/>
      <c r="AU423" s="231"/>
      <c r="AV423" s="231"/>
      <c r="AW423" s="231"/>
      <c r="AX423" s="231"/>
      <c r="AY423" s="231"/>
      <c r="AZ423" s="231"/>
      <c r="BA423" s="231"/>
      <c r="BB423" s="231"/>
      <c r="BC423" s="231"/>
      <c r="BD423" s="231"/>
      <c r="BE423" s="231"/>
      <c r="BF423" s="231"/>
      <c r="BG423" s="231"/>
      <c r="BH423" s="231"/>
      <c r="BI423" s="231"/>
      <c r="BJ423" s="231"/>
      <c r="BK423" s="231"/>
      <c r="BL423" s="231"/>
      <c r="BM423" s="232">
        <v>16</v>
      </c>
    </row>
    <row r="424" spans="1:65">
      <c r="A424" s="29"/>
      <c r="B424" s="19">
        <v>1</v>
      </c>
      <c r="C424" s="9">
        <v>4</v>
      </c>
      <c r="D424" s="23">
        <v>0.375</v>
      </c>
      <c r="E424" s="23">
        <v>0.3</v>
      </c>
      <c r="F424" s="23">
        <v>0.37159999999999999</v>
      </c>
      <c r="G424" s="23">
        <v>0.40999999999999992</v>
      </c>
      <c r="H424" s="23">
        <v>0.38800000000000001</v>
      </c>
      <c r="I424" s="235">
        <v>0.56463450000000004</v>
      </c>
      <c r="J424" s="23">
        <v>0.316</v>
      </c>
      <c r="K424" s="23">
        <v>0.39</v>
      </c>
      <c r="L424" s="23">
        <v>0.40999999999999992</v>
      </c>
      <c r="M424" s="23">
        <v>0.34100000000000003</v>
      </c>
      <c r="N424" s="23">
        <v>0.38</v>
      </c>
      <c r="O424" s="235">
        <v>0.6</v>
      </c>
      <c r="P424" s="23">
        <v>0.39</v>
      </c>
      <c r="Q424" s="23">
        <v>0.41189059829059815</v>
      </c>
      <c r="R424" s="23">
        <v>0.39200000000000002</v>
      </c>
      <c r="S424" s="23">
        <v>0.36</v>
      </c>
      <c r="T424" s="230"/>
      <c r="U424" s="231"/>
      <c r="V424" s="231"/>
      <c r="W424" s="231"/>
      <c r="X424" s="231"/>
      <c r="Y424" s="231"/>
      <c r="Z424" s="231"/>
      <c r="AA424" s="231"/>
      <c r="AB424" s="231"/>
      <c r="AC424" s="231"/>
      <c r="AD424" s="231"/>
      <c r="AE424" s="231"/>
      <c r="AF424" s="231"/>
      <c r="AG424" s="231"/>
      <c r="AH424" s="231"/>
      <c r="AI424" s="231"/>
      <c r="AJ424" s="231"/>
      <c r="AK424" s="231"/>
      <c r="AL424" s="231"/>
      <c r="AM424" s="231"/>
      <c r="AN424" s="231"/>
      <c r="AO424" s="231"/>
      <c r="AP424" s="231"/>
      <c r="AQ424" s="231"/>
      <c r="AR424" s="231"/>
      <c r="AS424" s="231"/>
      <c r="AT424" s="231"/>
      <c r="AU424" s="231"/>
      <c r="AV424" s="231"/>
      <c r="AW424" s="231"/>
      <c r="AX424" s="231"/>
      <c r="AY424" s="231"/>
      <c r="AZ424" s="231"/>
      <c r="BA424" s="231"/>
      <c r="BB424" s="231"/>
      <c r="BC424" s="231"/>
      <c r="BD424" s="231"/>
      <c r="BE424" s="231"/>
      <c r="BF424" s="231"/>
      <c r="BG424" s="231"/>
      <c r="BH424" s="231"/>
      <c r="BI424" s="231"/>
      <c r="BJ424" s="231"/>
      <c r="BK424" s="231"/>
      <c r="BL424" s="231"/>
      <c r="BM424" s="232">
        <v>0.37552361380263438</v>
      </c>
    </row>
    <row r="425" spans="1:65">
      <c r="A425" s="29"/>
      <c r="B425" s="19">
        <v>1</v>
      </c>
      <c r="C425" s="9">
        <v>5</v>
      </c>
      <c r="D425" s="23">
        <v>0.376</v>
      </c>
      <c r="E425" s="23">
        <v>0.32</v>
      </c>
      <c r="F425" s="23">
        <v>0.372</v>
      </c>
      <c r="G425" s="23">
        <v>0.40999999999999992</v>
      </c>
      <c r="H425" s="23">
        <v>0.38400000000000001</v>
      </c>
      <c r="I425" s="235">
        <v>0.5566255</v>
      </c>
      <c r="J425" s="23">
        <v>0.312</v>
      </c>
      <c r="K425" s="23">
        <v>0.4</v>
      </c>
      <c r="L425" s="23">
        <v>0.4</v>
      </c>
      <c r="M425" s="23">
        <v>0.34699999999999998</v>
      </c>
      <c r="N425" s="23">
        <v>0.378</v>
      </c>
      <c r="O425" s="235">
        <v>0.5</v>
      </c>
      <c r="P425" s="23">
        <v>0.4</v>
      </c>
      <c r="Q425" s="23">
        <v>0.41501630106661302</v>
      </c>
      <c r="R425" s="23">
        <v>0.39200000000000002</v>
      </c>
      <c r="S425" s="23">
        <v>0.36</v>
      </c>
      <c r="T425" s="230"/>
      <c r="U425" s="231"/>
      <c r="V425" s="231"/>
      <c r="W425" s="231"/>
      <c r="X425" s="231"/>
      <c r="Y425" s="231"/>
      <c r="Z425" s="231"/>
      <c r="AA425" s="231"/>
      <c r="AB425" s="231"/>
      <c r="AC425" s="231"/>
      <c r="AD425" s="231"/>
      <c r="AE425" s="231"/>
      <c r="AF425" s="231"/>
      <c r="AG425" s="231"/>
      <c r="AH425" s="231"/>
      <c r="AI425" s="231"/>
      <c r="AJ425" s="231"/>
      <c r="AK425" s="231"/>
      <c r="AL425" s="231"/>
      <c r="AM425" s="231"/>
      <c r="AN425" s="231"/>
      <c r="AO425" s="231"/>
      <c r="AP425" s="231"/>
      <c r="AQ425" s="231"/>
      <c r="AR425" s="231"/>
      <c r="AS425" s="231"/>
      <c r="AT425" s="231"/>
      <c r="AU425" s="231"/>
      <c r="AV425" s="231"/>
      <c r="AW425" s="231"/>
      <c r="AX425" s="231"/>
      <c r="AY425" s="231"/>
      <c r="AZ425" s="231"/>
      <c r="BA425" s="231"/>
      <c r="BB425" s="231"/>
      <c r="BC425" s="231"/>
      <c r="BD425" s="231"/>
      <c r="BE425" s="231"/>
      <c r="BF425" s="231"/>
      <c r="BG425" s="231"/>
      <c r="BH425" s="231"/>
      <c r="BI425" s="231"/>
      <c r="BJ425" s="231"/>
      <c r="BK425" s="231"/>
      <c r="BL425" s="231"/>
      <c r="BM425" s="232">
        <v>145</v>
      </c>
    </row>
    <row r="426" spans="1:65">
      <c r="A426" s="29"/>
      <c r="B426" s="19">
        <v>1</v>
      </c>
      <c r="C426" s="9">
        <v>6</v>
      </c>
      <c r="D426" s="23">
        <v>0.36799999999999999</v>
      </c>
      <c r="E426" s="23">
        <v>0.31</v>
      </c>
      <c r="F426" s="23">
        <v>0.36959999999999998</v>
      </c>
      <c r="G426" s="23">
        <v>0.4</v>
      </c>
      <c r="H426" s="23">
        <v>0.39200000000000002</v>
      </c>
      <c r="I426" s="235">
        <v>0.56062999999999996</v>
      </c>
      <c r="J426" s="23">
        <v>0.316</v>
      </c>
      <c r="K426" s="23">
        <v>0.4</v>
      </c>
      <c r="L426" s="23">
        <v>0.42</v>
      </c>
      <c r="M426" s="23">
        <v>0.34499999999999997</v>
      </c>
      <c r="N426" s="23">
        <v>0.377</v>
      </c>
      <c r="O426" s="235">
        <v>0.6</v>
      </c>
      <c r="P426" s="23">
        <v>0.4</v>
      </c>
      <c r="Q426" s="23">
        <v>0.41631771566458875</v>
      </c>
      <c r="R426" s="23">
        <v>0.40400000000000003</v>
      </c>
      <c r="S426" s="23">
        <v>0.36</v>
      </c>
      <c r="T426" s="230"/>
      <c r="U426" s="231"/>
      <c r="V426" s="231"/>
      <c r="W426" s="231"/>
      <c r="X426" s="231"/>
      <c r="Y426" s="231"/>
      <c r="Z426" s="231"/>
      <c r="AA426" s="231"/>
      <c r="AB426" s="231"/>
      <c r="AC426" s="231"/>
      <c r="AD426" s="231"/>
      <c r="AE426" s="231"/>
      <c r="AF426" s="231"/>
      <c r="AG426" s="231"/>
      <c r="AH426" s="231"/>
      <c r="AI426" s="231"/>
      <c r="AJ426" s="231"/>
      <c r="AK426" s="231"/>
      <c r="AL426" s="231"/>
      <c r="AM426" s="231"/>
      <c r="AN426" s="231"/>
      <c r="AO426" s="231"/>
      <c r="AP426" s="231"/>
      <c r="AQ426" s="231"/>
      <c r="AR426" s="231"/>
      <c r="AS426" s="231"/>
      <c r="AT426" s="231"/>
      <c r="AU426" s="231"/>
      <c r="AV426" s="231"/>
      <c r="AW426" s="231"/>
      <c r="AX426" s="231"/>
      <c r="AY426" s="231"/>
      <c r="AZ426" s="231"/>
      <c r="BA426" s="231"/>
      <c r="BB426" s="231"/>
      <c r="BC426" s="231"/>
      <c r="BD426" s="231"/>
      <c r="BE426" s="231"/>
      <c r="BF426" s="231"/>
      <c r="BG426" s="231"/>
      <c r="BH426" s="231"/>
      <c r="BI426" s="231"/>
      <c r="BJ426" s="231"/>
      <c r="BK426" s="231"/>
      <c r="BL426" s="231"/>
      <c r="BM426" s="54"/>
    </row>
    <row r="427" spans="1:65">
      <c r="A427" s="29"/>
      <c r="B427" s="20" t="s">
        <v>271</v>
      </c>
      <c r="C427" s="12"/>
      <c r="D427" s="233">
        <v>0.371</v>
      </c>
      <c r="E427" s="233">
        <v>0.33666666666666667</v>
      </c>
      <c r="F427" s="233">
        <v>0.36633333333333334</v>
      </c>
      <c r="G427" s="233">
        <v>0.40499999999999997</v>
      </c>
      <c r="H427" s="233">
        <v>0.38066666666666665</v>
      </c>
      <c r="I427" s="233">
        <v>0.56063000000000007</v>
      </c>
      <c r="J427" s="233">
        <v>0.3106666666666667</v>
      </c>
      <c r="K427" s="233">
        <v>0.39833333333333337</v>
      </c>
      <c r="L427" s="233">
        <v>0.40499999999999997</v>
      </c>
      <c r="M427" s="233">
        <v>0.34400000000000003</v>
      </c>
      <c r="N427" s="233">
        <v>0.37616666666666659</v>
      </c>
      <c r="O427" s="233">
        <v>0.56666666666666665</v>
      </c>
      <c r="P427" s="233">
        <v>0.39500000000000002</v>
      </c>
      <c r="Q427" s="233">
        <v>0.41660166823688077</v>
      </c>
      <c r="R427" s="233">
        <v>0.39066666666666666</v>
      </c>
      <c r="S427" s="233">
        <v>0.35999999999999993</v>
      </c>
      <c r="T427" s="230"/>
      <c r="U427" s="231"/>
      <c r="V427" s="231"/>
      <c r="W427" s="231"/>
      <c r="X427" s="231"/>
      <c r="Y427" s="231"/>
      <c r="Z427" s="231"/>
      <c r="AA427" s="231"/>
      <c r="AB427" s="231"/>
      <c r="AC427" s="231"/>
      <c r="AD427" s="231"/>
      <c r="AE427" s="231"/>
      <c r="AF427" s="231"/>
      <c r="AG427" s="231"/>
      <c r="AH427" s="231"/>
      <c r="AI427" s="231"/>
      <c r="AJ427" s="231"/>
      <c r="AK427" s="231"/>
      <c r="AL427" s="231"/>
      <c r="AM427" s="231"/>
      <c r="AN427" s="231"/>
      <c r="AO427" s="231"/>
      <c r="AP427" s="231"/>
      <c r="AQ427" s="231"/>
      <c r="AR427" s="231"/>
      <c r="AS427" s="231"/>
      <c r="AT427" s="231"/>
      <c r="AU427" s="231"/>
      <c r="AV427" s="231"/>
      <c r="AW427" s="231"/>
      <c r="AX427" s="231"/>
      <c r="AY427" s="231"/>
      <c r="AZ427" s="231"/>
      <c r="BA427" s="231"/>
      <c r="BB427" s="231"/>
      <c r="BC427" s="231"/>
      <c r="BD427" s="231"/>
      <c r="BE427" s="231"/>
      <c r="BF427" s="231"/>
      <c r="BG427" s="231"/>
      <c r="BH427" s="231"/>
      <c r="BI427" s="231"/>
      <c r="BJ427" s="231"/>
      <c r="BK427" s="231"/>
      <c r="BL427" s="231"/>
      <c r="BM427" s="54"/>
    </row>
    <row r="428" spans="1:65">
      <c r="A428" s="29"/>
      <c r="B428" s="3" t="s">
        <v>272</v>
      </c>
      <c r="C428" s="28"/>
      <c r="D428" s="23">
        <v>0.3725</v>
      </c>
      <c r="E428" s="23">
        <v>0.33999999999999997</v>
      </c>
      <c r="F428" s="23">
        <v>0.36680000000000001</v>
      </c>
      <c r="G428" s="23">
        <v>0.40499999999999997</v>
      </c>
      <c r="H428" s="23">
        <v>0.38600000000000001</v>
      </c>
      <c r="I428" s="23">
        <v>0.56062999999999996</v>
      </c>
      <c r="J428" s="23">
        <v>0.312</v>
      </c>
      <c r="K428" s="23">
        <v>0.4</v>
      </c>
      <c r="L428" s="23">
        <v>0.40999999999999992</v>
      </c>
      <c r="M428" s="23">
        <v>0.34350000000000003</v>
      </c>
      <c r="N428" s="23">
        <v>0.377</v>
      </c>
      <c r="O428" s="23">
        <v>0.6</v>
      </c>
      <c r="P428" s="23">
        <v>0.39500000000000002</v>
      </c>
      <c r="Q428" s="23">
        <v>0.41566700836560089</v>
      </c>
      <c r="R428" s="23">
        <v>0.39200000000000002</v>
      </c>
      <c r="S428" s="23">
        <v>0.36</v>
      </c>
      <c r="T428" s="230"/>
      <c r="U428" s="231"/>
      <c r="V428" s="231"/>
      <c r="W428" s="231"/>
      <c r="X428" s="231"/>
      <c r="Y428" s="231"/>
      <c r="Z428" s="231"/>
      <c r="AA428" s="231"/>
      <c r="AB428" s="231"/>
      <c r="AC428" s="231"/>
      <c r="AD428" s="231"/>
      <c r="AE428" s="231"/>
      <c r="AF428" s="231"/>
      <c r="AG428" s="231"/>
      <c r="AH428" s="231"/>
      <c r="AI428" s="231"/>
      <c r="AJ428" s="231"/>
      <c r="AK428" s="231"/>
      <c r="AL428" s="231"/>
      <c r="AM428" s="231"/>
      <c r="AN428" s="231"/>
      <c r="AO428" s="231"/>
      <c r="AP428" s="231"/>
      <c r="AQ428" s="231"/>
      <c r="AR428" s="231"/>
      <c r="AS428" s="231"/>
      <c r="AT428" s="231"/>
      <c r="AU428" s="231"/>
      <c r="AV428" s="231"/>
      <c r="AW428" s="231"/>
      <c r="AX428" s="231"/>
      <c r="AY428" s="231"/>
      <c r="AZ428" s="231"/>
      <c r="BA428" s="231"/>
      <c r="BB428" s="231"/>
      <c r="BC428" s="231"/>
      <c r="BD428" s="231"/>
      <c r="BE428" s="231"/>
      <c r="BF428" s="231"/>
      <c r="BG428" s="231"/>
      <c r="BH428" s="231"/>
      <c r="BI428" s="231"/>
      <c r="BJ428" s="231"/>
      <c r="BK428" s="231"/>
      <c r="BL428" s="231"/>
      <c r="BM428" s="54"/>
    </row>
    <row r="429" spans="1:65">
      <c r="A429" s="29"/>
      <c r="B429" s="3" t="s">
        <v>273</v>
      </c>
      <c r="C429" s="28"/>
      <c r="D429" s="23">
        <v>5.2915026221291859E-3</v>
      </c>
      <c r="E429" s="23">
        <v>3.0110906108363238E-2</v>
      </c>
      <c r="F429" s="23">
        <v>5.7767349486250955E-3</v>
      </c>
      <c r="G429" s="23">
        <v>5.4772255750516058E-3</v>
      </c>
      <c r="H429" s="23">
        <v>1.6280868117722322E-2</v>
      </c>
      <c r="I429" s="23">
        <v>3.5817336863591827E-3</v>
      </c>
      <c r="J429" s="23">
        <v>7.447594690010109E-3</v>
      </c>
      <c r="K429" s="23">
        <v>4.0824829046386332E-3</v>
      </c>
      <c r="L429" s="23">
        <v>1.3784048752090199E-2</v>
      </c>
      <c r="M429" s="23">
        <v>2.6832815729997211E-3</v>
      </c>
      <c r="N429" s="23">
        <v>3.1885210782848349E-3</v>
      </c>
      <c r="O429" s="23">
        <v>5.1639777949432218E-2</v>
      </c>
      <c r="P429" s="23">
        <v>5.4772255750516656E-3</v>
      </c>
      <c r="Q429" s="23">
        <v>5.0503424681900035E-3</v>
      </c>
      <c r="R429" s="23">
        <v>8.2623644719091623E-3</v>
      </c>
      <c r="S429" s="23">
        <v>6.0809419444881171E-17</v>
      </c>
      <c r="T429" s="230"/>
      <c r="U429" s="231"/>
      <c r="V429" s="231"/>
      <c r="W429" s="231"/>
      <c r="X429" s="231"/>
      <c r="Y429" s="231"/>
      <c r="Z429" s="231"/>
      <c r="AA429" s="231"/>
      <c r="AB429" s="231"/>
      <c r="AC429" s="231"/>
      <c r="AD429" s="231"/>
      <c r="AE429" s="231"/>
      <c r="AF429" s="231"/>
      <c r="AG429" s="231"/>
      <c r="AH429" s="231"/>
      <c r="AI429" s="231"/>
      <c r="AJ429" s="231"/>
      <c r="AK429" s="231"/>
      <c r="AL429" s="231"/>
      <c r="AM429" s="231"/>
      <c r="AN429" s="231"/>
      <c r="AO429" s="231"/>
      <c r="AP429" s="231"/>
      <c r="AQ429" s="231"/>
      <c r="AR429" s="231"/>
      <c r="AS429" s="231"/>
      <c r="AT429" s="231"/>
      <c r="AU429" s="231"/>
      <c r="AV429" s="231"/>
      <c r="AW429" s="231"/>
      <c r="AX429" s="231"/>
      <c r="AY429" s="231"/>
      <c r="AZ429" s="231"/>
      <c r="BA429" s="231"/>
      <c r="BB429" s="231"/>
      <c r="BC429" s="231"/>
      <c r="BD429" s="231"/>
      <c r="BE429" s="231"/>
      <c r="BF429" s="231"/>
      <c r="BG429" s="231"/>
      <c r="BH429" s="231"/>
      <c r="BI429" s="231"/>
      <c r="BJ429" s="231"/>
      <c r="BK429" s="231"/>
      <c r="BL429" s="231"/>
      <c r="BM429" s="54"/>
    </row>
    <row r="430" spans="1:65">
      <c r="A430" s="29"/>
      <c r="B430" s="3" t="s">
        <v>86</v>
      </c>
      <c r="C430" s="28"/>
      <c r="D430" s="13">
        <v>1.4262810302235002E-2</v>
      </c>
      <c r="E430" s="13">
        <v>8.9438334975336348E-2</v>
      </c>
      <c r="F430" s="13">
        <v>1.5769067193699079E-2</v>
      </c>
      <c r="G430" s="13">
        <v>1.3524013765559522E-2</v>
      </c>
      <c r="H430" s="13">
        <v>4.2769355825890518E-2</v>
      </c>
      <c r="I430" s="13">
        <v>6.388765649999433E-3</v>
      </c>
      <c r="J430" s="13">
        <v>2.3972944281148417E-2</v>
      </c>
      <c r="K430" s="13">
        <v>1.0248911057670208E-2</v>
      </c>
      <c r="L430" s="13">
        <v>3.4034688276765923E-2</v>
      </c>
      <c r="M430" s="13">
        <v>7.8002371308131422E-3</v>
      </c>
      <c r="N430" s="13">
        <v>8.4763520025294692E-3</v>
      </c>
      <c r="O430" s="13">
        <v>9.1129019910762735E-2</v>
      </c>
      <c r="P430" s="13">
        <v>1.3866393860890293E-2</v>
      </c>
      <c r="Q430" s="13">
        <v>1.2122713021202705E-2</v>
      </c>
      <c r="R430" s="13">
        <v>2.1149397112395468E-2</v>
      </c>
      <c r="S430" s="13">
        <v>1.6891505401355884E-16</v>
      </c>
      <c r="T430" s="147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3"/>
    </row>
    <row r="431" spans="1:65">
      <c r="A431" s="29"/>
      <c r="B431" s="3" t="s">
        <v>274</v>
      </c>
      <c r="C431" s="28"/>
      <c r="D431" s="13">
        <v>-1.2046150059186078E-2</v>
      </c>
      <c r="E431" s="13">
        <v>-0.10347404452810238</v>
      </c>
      <c r="F431" s="13">
        <v>-2.4473242511271809E-2</v>
      </c>
      <c r="G431" s="13">
        <v>7.8494094948866833E-2</v>
      </c>
      <c r="H431" s="13">
        <v>1.3695684305848443E-2</v>
      </c>
      <c r="I431" s="13">
        <v>0.49292875173131701</v>
      </c>
      <c r="J431" s="13">
        <v>-0.17271070247543696</v>
      </c>
      <c r="K431" s="13">
        <v>6.074110573160163E-2</v>
      </c>
      <c r="L431" s="13">
        <v>7.8494094948866833E-2</v>
      </c>
      <c r="M431" s="13">
        <v>-8.3945756389110504E-2</v>
      </c>
      <c r="N431" s="13">
        <v>1.7124165841944095E-3</v>
      </c>
      <c r="O431" s="13">
        <v>0.50900408346755044</v>
      </c>
      <c r="P431" s="13">
        <v>5.1864611122969029E-2</v>
      </c>
      <c r="Q431" s="13">
        <v>0.10938873861561205</v>
      </c>
      <c r="R431" s="13">
        <v>4.0325168131746469E-2</v>
      </c>
      <c r="S431" s="13">
        <v>-4.1338582267674062E-2</v>
      </c>
      <c r="T431" s="147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3"/>
    </row>
    <row r="432" spans="1:65">
      <c r="A432" s="29"/>
      <c r="B432" s="45" t="s">
        <v>275</v>
      </c>
      <c r="C432" s="46"/>
      <c r="D432" s="44">
        <v>0.32</v>
      </c>
      <c r="E432" s="44">
        <v>1.42</v>
      </c>
      <c r="F432" s="44">
        <v>0.47</v>
      </c>
      <c r="G432" s="44">
        <v>0.76</v>
      </c>
      <c r="H432" s="44">
        <v>0</v>
      </c>
      <c r="I432" s="44">
        <v>5.74</v>
      </c>
      <c r="J432" s="44">
        <v>2.2400000000000002</v>
      </c>
      <c r="K432" s="44">
        <v>0.55000000000000004</v>
      </c>
      <c r="L432" s="44">
        <v>0.76</v>
      </c>
      <c r="M432" s="44">
        <v>1.19</v>
      </c>
      <c r="N432" s="44">
        <v>0.16</v>
      </c>
      <c r="O432" s="44" t="s">
        <v>276</v>
      </c>
      <c r="P432" s="44">
        <v>0.44</v>
      </c>
      <c r="Q432" s="44">
        <v>1.1299999999999999</v>
      </c>
      <c r="R432" s="44">
        <v>0.32</v>
      </c>
      <c r="S432" s="44">
        <v>0.67</v>
      </c>
      <c r="T432" s="147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3"/>
    </row>
    <row r="433" spans="1:65">
      <c r="B433" s="30" t="s">
        <v>326</v>
      </c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BM433" s="53"/>
    </row>
    <row r="434" spans="1:65">
      <c r="BM434" s="53"/>
    </row>
    <row r="435" spans="1:65" ht="15">
      <c r="B435" s="8" t="s">
        <v>634</v>
      </c>
      <c r="BM435" s="27" t="s">
        <v>278</v>
      </c>
    </row>
    <row r="436" spans="1:65" ht="15">
      <c r="A436" s="24" t="s">
        <v>6</v>
      </c>
      <c r="B436" s="18" t="s">
        <v>118</v>
      </c>
      <c r="C436" s="15" t="s">
        <v>119</v>
      </c>
      <c r="D436" s="16" t="s">
        <v>244</v>
      </c>
      <c r="E436" s="17" t="s">
        <v>244</v>
      </c>
      <c r="F436" s="17" t="s">
        <v>244</v>
      </c>
      <c r="G436" s="17" t="s">
        <v>244</v>
      </c>
      <c r="H436" s="147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7">
        <v>1</v>
      </c>
    </row>
    <row r="437" spans="1:65">
      <c r="A437" s="29"/>
      <c r="B437" s="19" t="s">
        <v>245</v>
      </c>
      <c r="C437" s="9" t="s">
        <v>245</v>
      </c>
      <c r="D437" s="145" t="s">
        <v>248</v>
      </c>
      <c r="E437" s="146" t="s">
        <v>250</v>
      </c>
      <c r="F437" s="146" t="s">
        <v>253</v>
      </c>
      <c r="G437" s="146" t="s">
        <v>258</v>
      </c>
      <c r="H437" s="147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7" t="s">
        <v>3</v>
      </c>
    </row>
    <row r="438" spans="1:65">
      <c r="A438" s="29"/>
      <c r="B438" s="19"/>
      <c r="C438" s="9"/>
      <c r="D438" s="10" t="s">
        <v>322</v>
      </c>
      <c r="E438" s="11" t="s">
        <v>322</v>
      </c>
      <c r="F438" s="11" t="s">
        <v>322</v>
      </c>
      <c r="G438" s="11" t="s">
        <v>322</v>
      </c>
      <c r="H438" s="147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7">
        <v>0</v>
      </c>
    </row>
    <row r="439" spans="1:65">
      <c r="A439" s="29"/>
      <c r="B439" s="19"/>
      <c r="C439" s="9"/>
      <c r="D439" s="25"/>
      <c r="E439" s="25"/>
      <c r="F439" s="25"/>
      <c r="G439" s="25"/>
      <c r="H439" s="147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7">
        <v>0</v>
      </c>
    </row>
    <row r="440" spans="1:65">
      <c r="A440" s="29"/>
      <c r="B440" s="18">
        <v>1</v>
      </c>
      <c r="C440" s="14">
        <v>1</v>
      </c>
      <c r="D440" s="221">
        <v>170</v>
      </c>
      <c r="E440" s="221">
        <v>60</v>
      </c>
      <c r="F440" s="221" t="s">
        <v>107</v>
      </c>
      <c r="G440" s="221" t="s">
        <v>107</v>
      </c>
      <c r="H440" s="222"/>
      <c r="I440" s="223"/>
      <c r="J440" s="223"/>
      <c r="K440" s="223"/>
      <c r="L440" s="223"/>
      <c r="M440" s="223"/>
      <c r="N440" s="223"/>
      <c r="O440" s="223"/>
      <c r="P440" s="223"/>
      <c r="Q440" s="223"/>
      <c r="R440" s="223"/>
      <c r="S440" s="223"/>
      <c r="T440" s="223"/>
      <c r="U440" s="223"/>
      <c r="V440" s="223"/>
      <c r="W440" s="223"/>
      <c r="X440" s="223"/>
      <c r="Y440" s="223"/>
      <c r="Z440" s="223"/>
      <c r="AA440" s="223"/>
      <c r="AB440" s="223"/>
      <c r="AC440" s="223"/>
      <c r="AD440" s="223"/>
      <c r="AE440" s="223"/>
      <c r="AF440" s="223"/>
      <c r="AG440" s="223"/>
      <c r="AH440" s="223"/>
      <c r="AI440" s="223"/>
      <c r="AJ440" s="223"/>
      <c r="AK440" s="223"/>
      <c r="AL440" s="223"/>
      <c r="AM440" s="223"/>
      <c r="AN440" s="223"/>
      <c r="AO440" s="223"/>
      <c r="AP440" s="223"/>
      <c r="AQ440" s="223"/>
      <c r="AR440" s="223"/>
      <c r="AS440" s="223"/>
      <c r="AT440" s="223"/>
      <c r="AU440" s="223"/>
      <c r="AV440" s="223"/>
      <c r="AW440" s="223"/>
      <c r="AX440" s="223"/>
      <c r="AY440" s="223"/>
      <c r="AZ440" s="223"/>
      <c r="BA440" s="223"/>
      <c r="BB440" s="223"/>
      <c r="BC440" s="223"/>
      <c r="BD440" s="223"/>
      <c r="BE440" s="223"/>
      <c r="BF440" s="223"/>
      <c r="BG440" s="223"/>
      <c r="BH440" s="223"/>
      <c r="BI440" s="223"/>
      <c r="BJ440" s="223"/>
      <c r="BK440" s="223"/>
      <c r="BL440" s="223"/>
      <c r="BM440" s="224">
        <v>1</v>
      </c>
    </row>
    <row r="441" spans="1:65">
      <c r="A441" s="29"/>
      <c r="B441" s="19">
        <v>1</v>
      </c>
      <c r="C441" s="9">
        <v>2</v>
      </c>
      <c r="D441" s="225">
        <v>130</v>
      </c>
      <c r="E441" s="225">
        <v>70.000000000000014</v>
      </c>
      <c r="F441" s="225" t="s">
        <v>107</v>
      </c>
      <c r="G441" s="225" t="s">
        <v>107</v>
      </c>
      <c r="H441" s="222"/>
      <c r="I441" s="223"/>
      <c r="J441" s="223"/>
      <c r="K441" s="223"/>
      <c r="L441" s="223"/>
      <c r="M441" s="223"/>
      <c r="N441" s="223"/>
      <c r="O441" s="223"/>
      <c r="P441" s="223"/>
      <c r="Q441" s="223"/>
      <c r="R441" s="223"/>
      <c r="S441" s="223"/>
      <c r="T441" s="223"/>
      <c r="U441" s="223"/>
      <c r="V441" s="223"/>
      <c r="W441" s="223"/>
      <c r="X441" s="223"/>
      <c r="Y441" s="223"/>
      <c r="Z441" s="223"/>
      <c r="AA441" s="223"/>
      <c r="AB441" s="223"/>
      <c r="AC441" s="223"/>
      <c r="AD441" s="223"/>
      <c r="AE441" s="223"/>
      <c r="AF441" s="223"/>
      <c r="AG441" s="223"/>
      <c r="AH441" s="223"/>
      <c r="AI441" s="223"/>
      <c r="AJ441" s="223"/>
      <c r="AK441" s="223"/>
      <c r="AL441" s="223"/>
      <c r="AM441" s="223"/>
      <c r="AN441" s="223"/>
      <c r="AO441" s="223"/>
      <c r="AP441" s="223"/>
      <c r="AQ441" s="223"/>
      <c r="AR441" s="223"/>
      <c r="AS441" s="223"/>
      <c r="AT441" s="223"/>
      <c r="AU441" s="223"/>
      <c r="AV441" s="223"/>
      <c r="AW441" s="223"/>
      <c r="AX441" s="223"/>
      <c r="AY441" s="223"/>
      <c r="AZ441" s="223"/>
      <c r="BA441" s="223"/>
      <c r="BB441" s="223"/>
      <c r="BC441" s="223"/>
      <c r="BD441" s="223"/>
      <c r="BE441" s="223"/>
      <c r="BF441" s="223"/>
      <c r="BG441" s="223"/>
      <c r="BH441" s="223"/>
      <c r="BI441" s="223"/>
      <c r="BJ441" s="223"/>
      <c r="BK441" s="223"/>
      <c r="BL441" s="223"/>
      <c r="BM441" s="224">
        <v>13</v>
      </c>
    </row>
    <row r="442" spans="1:65">
      <c r="A442" s="29"/>
      <c r="B442" s="19">
        <v>1</v>
      </c>
      <c r="C442" s="9">
        <v>3</v>
      </c>
      <c r="D442" s="225">
        <v>160</v>
      </c>
      <c r="E442" s="239" t="s">
        <v>107</v>
      </c>
      <c r="F442" s="225">
        <v>50</v>
      </c>
      <c r="G442" s="225" t="s">
        <v>107</v>
      </c>
      <c r="H442" s="222"/>
      <c r="I442" s="223"/>
      <c r="J442" s="223"/>
      <c r="K442" s="223"/>
      <c r="L442" s="223"/>
      <c r="M442" s="223"/>
      <c r="N442" s="223"/>
      <c r="O442" s="223"/>
      <c r="P442" s="223"/>
      <c r="Q442" s="223"/>
      <c r="R442" s="223"/>
      <c r="S442" s="223"/>
      <c r="T442" s="223"/>
      <c r="U442" s="223"/>
      <c r="V442" s="223"/>
      <c r="W442" s="223"/>
      <c r="X442" s="223"/>
      <c r="Y442" s="223"/>
      <c r="Z442" s="223"/>
      <c r="AA442" s="223"/>
      <c r="AB442" s="223"/>
      <c r="AC442" s="223"/>
      <c r="AD442" s="223"/>
      <c r="AE442" s="223"/>
      <c r="AF442" s="223"/>
      <c r="AG442" s="223"/>
      <c r="AH442" s="223"/>
      <c r="AI442" s="223"/>
      <c r="AJ442" s="223"/>
      <c r="AK442" s="223"/>
      <c r="AL442" s="223"/>
      <c r="AM442" s="223"/>
      <c r="AN442" s="223"/>
      <c r="AO442" s="223"/>
      <c r="AP442" s="223"/>
      <c r="AQ442" s="223"/>
      <c r="AR442" s="223"/>
      <c r="AS442" s="223"/>
      <c r="AT442" s="223"/>
      <c r="AU442" s="223"/>
      <c r="AV442" s="223"/>
      <c r="AW442" s="223"/>
      <c r="AX442" s="223"/>
      <c r="AY442" s="223"/>
      <c r="AZ442" s="223"/>
      <c r="BA442" s="223"/>
      <c r="BB442" s="223"/>
      <c r="BC442" s="223"/>
      <c r="BD442" s="223"/>
      <c r="BE442" s="223"/>
      <c r="BF442" s="223"/>
      <c r="BG442" s="223"/>
      <c r="BH442" s="223"/>
      <c r="BI442" s="223"/>
      <c r="BJ442" s="223"/>
      <c r="BK442" s="223"/>
      <c r="BL442" s="223"/>
      <c r="BM442" s="224">
        <v>16</v>
      </c>
    </row>
    <row r="443" spans="1:65">
      <c r="A443" s="29"/>
      <c r="B443" s="19">
        <v>1</v>
      </c>
      <c r="C443" s="9">
        <v>4</v>
      </c>
      <c r="D443" s="225">
        <v>170</v>
      </c>
      <c r="E443" s="225">
        <v>70.000000000000014</v>
      </c>
      <c r="F443" s="225" t="s">
        <v>107</v>
      </c>
      <c r="G443" s="225" t="s">
        <v>107</v>
      </c>
      <c r="H443" s="222"/>
      <c r="I443" s="223"/>
      <c r="J443" s="223"/>
      <c r="K443" s="223"/>
      <c r="L443" s="223"/>
      <c r="M443" s="223"/>
      <c r="N443" s="223"/>
      <c r="O443" s="223"/>
      <c r="P443" s="223"/>
      <c r="Q443" s="223"/>
      <c r="R443" s="223"/>
      <c r="S443" s="223"/>
      <c r="T443" s="223"/>
      <c r="U443" s="223"/>
      <c r="V443" s="223"/>
      <c r="W443" s="223"/>
      <c r="X443" s="223"/>
      <c r="Y443" s="223"/>
      <c r="Z443" s="223"/>
      <c r="AA443" s="223"/>
      <c r="AB443" s="223"/>
      <c r="AC443" s="223"/>
      <c r="AD443" s="223"/>
      <c r="AE443" s="223"/>
      <c r="AF443" s="223"/>
      <c r="AG443" s="223"/>
      <c r="AH443" s="223"/>
      <c r="AI443" s="223"/>
      <c r="AJ443" s="223"/>
      <c r="AK443" s="223"/>
      <c r="AL443" s="223"/>
      <c r="AM443" s="223"/>
      <c r="AN443" s="223"/>
      <c r="AO443" s="223"/>
      <c r="AP443" s="223"/>
      <c r="AQ443" s="223"/>
      <c r="AR443" s="223"/>
      <c r="AS443" s="223"/>
      <c r="AT443" s="223"/>
      <c r="AU443" s="223"/>
      <c r="AV443" s="223"/>
      <c r="AW443" s="223"/>
      <c r="AX443" s="223"/>
      <c r="AY443" s="223"/>
      <c r="AZ443" s="223"/>
      <c r="BA443" s="223"/>
      <c r="BB443" s="223"/>
      <c r="BC443" s="223"/>
      <c r="BD443" s="223"/>
      <c r="BE443" s="223"/>
      <c r="BF443" s="223"/>
      <c r="BG443" s="223"/>
      <c r="BH443" s="223"/>
      <c r="BI443" s="223"/>
      <c r="BJ443" s="223"/>
      <c r="BK443" s="223"/>
      <c r="BL443" s="223"/>
      <c r="BM443" s="224">
        <v>75.875</v>
      </c>
    </row>
    <row r="444" spans="1:65">
      <c r="A444" s="29"/>
      <c r="B444" s="19">
        <v>1</v>
      </c>
      <c r="C444" s="9">
        <v>5</v>
      </c>
      <c r="D444" s="225">
        <v>160</v>
      </c>
      <c r="E444" s="225">
        <v>60</v>
      </c>
      <c r="F444" s="225">
        <v>80</v>
      </c>
      <c r="G444" s="225" t="s">
        <v>107</v>
      </c>
      <c r="H444" s="222"/>
      <c r="I444" s="223"/>
      <c r="J444" s="223"/>
      <c r="K444" s="223"/>
      <c r="L444" s="223"/>
      <c r="M444" s="223"/>
      <c r="N444" s="223"/>
      <c r="O444" s="223"/>
      <c r="P444" s="223"/>
      <c r="Q444" s="223"/>
      <c r="R444" s="223"/>
      <c r="S444" s="223"/>
      <c r="T444" s="223"/>
      <c r="U444" s="223"/>
      <c r="V444" s="223"/>
      <c r="W444" s="223"/>
      <c r="X444" s="223"/>
      <c r="Y444" s="223"/>
      <c r="Z444" s="223"/>
      <c r="AA444" s="223"/>
      <c r="AB444" s="223"/>
      <c r="AC444" s="223"/>
      <c r="AD444" s="223"/>
      <c r="AE444" s="223"/>
      <c r="AF444" s="223"/>
      <c r="AG444" s="223"/>
      <c r="AH444" s="223"/>
      <c r="AI444" s="223"/>
      <c r="AJ444" s="223"/>
      <c r="AK444" s="223"/>
      <c r="AL444" s="223"/>
      <c r="AM444" s="223"/>
      <c r="AN444" s="223"/>
      <c r="AO444" s="223"/>
      <c r="AP444" s="223"/>
      <c r="AQ444" s="223"/>
      <c r="AR444" s="223"/>
      <c r="AS444" s="223"/>
      <c r="AT444" s="223"/>
      <c r="AU444" s="223"/>
      <c r="AV444" s="223"/>
      <c r="AW444" s="223"/>
      <c r="AX444" s="223"/>
      <c r="AY444" s="223"/>
      <c r="AZ444" s="223"/>
      <c r="BA444" s="223"/>
      <c r="BB444" s="223"/>
      <c r="BC444" s="223"/>
      <c r="BD444" s="223"/>
      <c r="BE444" s="223"/>
      <c r="BF444" s="223"/>
      <c r="BG444" s="223"/>
      <c r="BH444" s="223"/>
      <c r="BI444" s="223"/>
      <c r="BJ444" s="223"/>
      <c r="BK444" s="223"/>
      <c r="BL444" s="223"/>
      <c r="BM444" s="224">
        <v>25</v>
      </c>
    </row>
    <row r="445" spans="1:65">
      <c r="A445" s="29"/>
      <c r="B445" s="19">
        <v>1</v>
      </c>
      <c r="C445" s="9">
        <v>6</v>
      </c>
      <c r="D445" s="225">
        <v>200</v>
      </c>
      <c r="E445" s="225">
        <v>70.000000000000014</v>
      </c>
      <c r="F445" s="225">
        <v>80</v>
      </c>
      <c r="G445" s="239">
        <v>100</v>
      </c>
      <c r="H445" s="222"/>
      <c r="I445" s="223"/>
      <c r="J445" s="223"/>
      <c r="K445" s="223"/>
      <c r="L445" s="223"/>
      <c r="M445" s="223"/>
      <c r="N445" s="223"/>
      <c r="O445" s="223"/>
      <c r="P445" s="223"/>
      <c r="Q445" s="223"/>
      <c r="R445" s="223"/>
      <c r="S445" s="223"/>
      <c r="T445" s="223"/>
      <c r="U445" s="223"/>
      <c r="V445" s="223"/>
      <c r="W445" s="223"/>
      <c r="X445" s="223"/>
      <c r="Y445" s="223"/>
      <c r="Z445" s="223"/>
      <c r="AA445" s="223"/>
      <c r="AB445" s="223"/>
      <c r="AC445" s="223"/>
      <c r="AD445" s="223"/>
      <c r="AE445" s="223"/>
      <c r="AF445" s="223"/>
      <c r="AG445" s="223"/>
      <c r="AH445" s="223"/>
      <c r="AI445" s="223"/>
      <c r="AJ445" s="223"/>
      <c r="AK445" s="223"/>
      <c r="AL445" s="223"/>
      <c r="AM445" s="223"/>
      <c r="AN445" s="223"/>
      <c r="AO445" s="223"/>
      <c r="AP445" s="223"/>
      <c r="AQ445" s="223"/>
      <c r="AR445" s="223"/>
      <c r="AS445" s="223"/>
      <c r="AT445" s="223"/>
      <c r="AU445" s="223"/>
      <c r="AV445" s="223"/>
      <c r="AW445" s="223"/>
      <c r="AX445" s="223"/>
      <c r="AY445" s="223"/>
      <c r="AZ445" s="223"/>
      <c r="BA445" s="223"/>
      <c r="BB445" s="223"/>
      <c r="BC445" s="223"/>
      <c r="BD445" s="223"/>
      <c r="BE445" s="223"/>
      <c r="BF445" s="223"/>
      <c r="BG445" s="223"/>
      <c r="BH445" s="223"/>
      <c r="BI445" s="223"/>
      <c r="BJ445" s="223"/>
      <c r="BK445" s="223"/>
      <c r="BL445" s="223"/>
      <c r="BM445" s="226"/>
    </row>
    <row r="446" spans="1:65">
      <c r="A446" s="29"/>
      <c r="B446" s="20" t="s">
        <v>271</v>
      </c>
      <c r="C446" s="12"/>
      <c r="D446" s="227">
        <v>165</v>
      </c>
      <c r="E446" s="227">
        <v>66</v>
      </c>
      <c r="F446" s="227">
        <v>70</v>
      </c>
      <c r="G446" s="227">
        <v>100</v>
      </c>
      <c r="H446" s="222"/>
      <c r="I446" s="223"/>
      <c r="J446" s="223"/>
      <c r="K446" s="223"/>
      <c r="L446" s="223"/>
      <c r="M446" s="223"/>
      <c r="N446" s="223"/>
      <c r="O446" s="223"/>
      <c r="P446" s="223"/>
      <c r="Q446" s="223"/>
      <c r="R446" s="223"/>
      <c r="S446" s="223"/>
      <c r="T446" s="223"/>
      <c r="U446" s="223"/>
      <c r="V446" s="223"/>
      <c r="W446" s="223"/>
      <c r="X446" s="223"/>
      <c r="Y446" s="223"/>
      <c r="Z446" s="223"/>
      <c r="AA446" s="223"/>
      <c r="AB446" s="223"/>
      <c r="AC446" s="223"/>
      <c r="AD446" s="223"/>
      <c r="AE446" s="223"/>
      <c r="AF446" s="223"/>
      <c r="AG446" s="223"/>
      <c r="AH446" s="223"/>
      <c r="AI446" s="223"/>
      <c r="AJ446" s="223"/>
      <c r="AK446" s="223"/>
      <c r="AL446" s="223"/>
      <c r="AM446" s="223"/>
      <c r="AN446" s="223"/>
      <c r="AO446" s="223"/>
      <c r="AP446" s="223"/>
      <c r="AQ446" s="223"/>
      <c r="AR446" s="223"/>
      <c r="AS446" s="223"/>
      <c r="AT446" s="223"/>
      <c r="AU446" s="223"/>
      <c r="AV446" s="223"/>
      <c r="AW446" s="223"/>
      <c r="AX446" s="223"/>
      <c r="AY446" s="223"/>
      <c r="AZ446" s="223"/>
      <c r="BA446" s="223"/>
      <c r="BB446" s="223"/>
      <c r="BC446" s="223"/>
      <c r="BD446" s="223"/>
      <c r="BE446" s="223"/>
      <c r="BF446" s="223"/>
      <c r="BG446" s="223"/>
      <c r="BH446" s="223"/>
      <c r="BI446" s="223"/>
      <c r="BJ446" s="223"/>
      <c r="BK446" s="223"/>
      <c r="BL446" s="223"/>
      <c r="BM446" s="226"/>
    </row>
    <row r="447" spans="1:65">
      <c r="A447" s="29"/>
      <c r="B447" s="3" t="s">
        <v>272</v>
      </c>
      <c r="C447" s="28"/>
      <c r="D447" s="225">
        <v>165</v>
      </c>
      <c r="E447" s="225">
        <v>70.000000000000014</v>
      </c>
      <c r="F447" s="225">
        <v>80</v>
      </c>
      <c r="G447" s="225">
        <v>100</v>
      </c>
      <c r="H447" s="222"/>
      <c r="I447" s="223"/>
      <c r="J447" s="223"/>
      <c r="K447" s="223"/>
      <c r="L447" s="223"/>
      <c r="M447" s="223"/>
      <c r="N447" s="223"/>
      <c r="O447" s="223"/>
      <c r="P447" s="223"/>
      <c r="Q447" s="223"/>
      <c r="R447" s="223"/>
      <c r="S447" s="223"/>
      <c r="T447" s="223"/>
      <c r="U447" s="223"/>
      <c r="V447" s="223"/>
      <c r="W447" s="223"/>
      <c r="X447" s="223"/>
      <c r="Y447" s="223"/>
      <c r="Z447" s="223"/>
      <c r="AA447" s="223"/>
      <c r="AB447" s="223"/>
      <c r="AC447" s="223"/>
      <c r="AD447" s="223"/>
      <c r="AE447" s="223"/>
      <c r="AF447" s="223"/>
      <c r="AG447" s="223"/>
      <c r="AH447" s="223"/>
      <c r="AI447" s="223"/>
      <c r="AJ447" s="223"/>
      <c r="AK447" s="223"/>
      <c r="AL447" s="223"/>
      <c r="AM447" s="223"/>
      <c r="AN447" s="223"/>
      <c r="AO447" s="223"/>
      <c r="AP447" s="223"/>
      <c r="AQ447" s="223"/>
      <c r="AR447" s="223"/>
      <c r="AS447" s="223"/>
      <c r="AT447" s="223"/>
      <c r="AU447" s="223"/>
      <c r="AV447" s="223"/>
      <c r="AW447" s="223"/>
      <c r="AX447" s="223"/>
      <c r="AY447" s="223"/>
      <c r="AZ447" s="223"/>
      <c r="BA447" s="223"/>
      <c r="BB447" s="223"/>
      <c r="BC447" s="223"/>
      <c r="BD447" s="223"/>
      <c r="BE447" s="223"/>
      <c r="BF447" s="223"/>
      <c r="BG447" s="223"/>
      <c r="BH447" s="223"/>
      <c r="BI447" s="223"/>
      <c r="BJ447" s="223"/>
      <c r="BK447" s="223"/>
      <c r="BL447" s="223"/>
      <c r="BM447" s="226"/>
    </row>
    <row r="448" spans="1:65">
      <c r="A448" s="29"/>
      <c r="B448" s="3" t="s">
        <v>273</v>
      </c>
      <c r="C448" s="28"/>
      <c r="D448" s="225">
        <v>22.583179581272429</v>
      </c>
      <c r="E448" s="225">
        <v>5.4772255750516692</v>
      </c>
      <c r="F448" s="225">
        <v>17.320508075688775</v>
      </c>
      <c r="G448" s="225" t="s">
        <v>647</v>
      </c>
      <c r="H448" s="222"/>
      <c r="I448" s="223"/>
      <c r="J448" s="223"/>
      <c r="K448" s="223"/>
      <c r="L448" s="223"/>
      <c r="M448" s="223"/>
      <c r="N448" s="223"/>
      <c r="O448" s="223"/>
      <c r="P448" s="223"/>
      <c r="Q448" s="223"/>
      <c r="R448" s="223"/>
      <c r="S448" s="223"/>
      <c r="T448" s="223"/>
      <c r="U448" s="223"/>
      <c r="V448" s="223"/>
      <c r="W448" s="223"/>
      <c r="X448" s="223"/>
      <c r="Y448" s="223"/>
      <c r="Z448" s="223"/>
      <c r="AA448" s="223"/>
      <c r="AB448" s="223"/>
      <c r="AC448" s="223"/>
      <c r="AD448" s="223"/>
      <c r="AE448" s="223"/>
      <c r="AF448" s="223"/>
      <c r="AG448" s="223"/>
      <c r="AH448" s="223"/>
      <c r="AI448" s="223"/>
      <c r="AJ448" s="223"/>
      <c r="AK448" s="223"/>
      <c r="AL448" s="223"/>
      <c r="AM448" s="223"/>
      <c r="AN448" s="223"/>
      <c r="AO448" s="223"/>
      <c r="AP448" s="223"/>
      <c r="AQ448" s="223"/>
      <c r="AR448" s="223"/>
      <c r="AS448" s="223"/>
      <c r="AT448" s="223"/>
      <c r="AU448" s="223"/>
      <c r="AV448" s="223"/>
      <c r="AW448" s="223"/>
      <c r="AX448" s="223"/>
      <c r="AY448" s="223"/>
      <c r="AZ448" s="223"/>
      <c r="BA448" s="223"/>
      <c r="BB448" s="223"/>
      <c r="BC448" s="223"/>
      <c r="BD448" s="223"/>
      <c r="BE448" s="223"/>
      <c r="BF448" s="223"/>
      <c r="BG448" s="223"/>
      <c r="BH448" s="223"/>
      <c r="BI448" s="223"/>
      <c r="BJ448" s="223"/>
      <c r="BK448" s="223"/>
      <c r="BL448" s="223"/>
      <c r="BM448" s="226"/>
    </row>
    <row r="449" spans="1:65">
      <c r="A449" s="29"/>
      <c r="B449" s="3" t="s">
        <v>86</v>
      </c>
      <c r="C449" s="28"/>
      <c r="D449" s="13">
        <v>0.13686775503801471</v>
      </c>
      <c r="E449" s="13">
        <v>8.2988266288661655E-2</v>
      </c>
      <c r="F449" s="13">
        <v>0.24743582965269678</v>
      </c>
      <c r="G449" s="13" t="s">
        <v>647</v>
      </c>
      <c r="H449" s="147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3"/>
    </row>
    <row r="450" spans="1:65">
      <c r="A450" s="29"/>
      <c r="B450" s="3" t="s">
        <v>274</v>
      </c>
      <c r="C450" s="28"/>
      <c r="D450" s="13">
        <v>1.1746293245469523</v>
      </c>
      <c r="E450" s="13">
        <v>-0.13014827018121911</v>
      </c>
      <c r="F450" s="13">
        <v>-7.7429983525535429E-2</v>
      </c>
      <c r="G450" s="13">
        <v>0.31795716639209215</v>
      </c>
      <c r="H450" s="147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3"/>
    </row>
    <row r="451" spans="1:65">
      <c r="A451" s="29"/>
      <c r="B451" s="45" t="s">
        <v>275</v>
      </c>
      <c r="C451" s="46"/>
      <c r="D451" s="44">
        <v>6.95</v>
      </c>
      <c r="E451" s="44">
        <v>0.36</v>
      </c>
      <c r="F451" s="44">
        <v>0.36</v>
      </c>
      <c r="G451" s="44">
        <v>0.99</v>
      </c>
      <c r="H451" s="147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3"/>
    </row>
    <row r="452" spans="1:65">
      <c r="B452" s="30"/>
      <c r="C452" s="20"/>
      <c r="D452" s="20"/>
      <c r="E452" s="20"/>
      <c r="F452" s="20"/>
      <c r="G452" s="20"/>
      <c r="BM452" s="53"/>
    </row>
    <row r="453" spans="1:65" ht="15">
      <c r="B453" s="8" t="s">
        <v>635</v>
      </c>
      <c r="BM453" s="27" t="s">
        <v>278</v>
      </c>
    </row>
    <row r="454" spans="1:65" ht="15">
      <c r="A454" s="24" t="s">
        <v>9</v>
      </c>
      <c r="B454" s="18" t="s">
        <v>118</v>
      </c>
      <c r="C454" s="15" t="s">
        <v>119</v>
      </c>
      <c r="D454" s="16" t="s">
        <v>244</v>
      </c>
      <c r="E454" s="17" t="s">
        <v>244</v>
      </c>
      <c r="F454" s="147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7">
        <v>1</v>
      </c>
    </row>
    <row r="455" spans="1:65">
      <c r="A455" s="29"/>
      <c r="B455" s="19" t="s">
        <v>245</v>
      </c>
      <c r="C455" s="9" t="s">
        <v>245</v>
      </c>
      <c r="D455" s="145" t="s">
        <v>249</v>
      </c>
      <c r="E455" s="146" t="s">
        <v>252</v>
      </c>
      <c r="F455" s="147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7" t="s">
        <v>3</v>
      </c>
    </row>
    <row r="456" spans="1:65">
      <c r="A456" s="29"/>
      <c r="B456" s="19"/>
      <c r="C456" s="9"/>
      <c r="D456" s="10" t="s">
        <v>101</v>
      </c>
      <c r="E456" s="11" t="s">
        <v>101</v>
      </c>
      <c r="F456" s="147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7">
        <v>1</v>
      </c>
    </row>
    <row r="457" spans="1:65">
      <c r="A457" s="29"/>
      <c r="B457" s="19"/>
      <c r="C457" s="9"/>
      <c r="D457" s="25"/>
      <c r="E457" s="25"/>
      <c r="F457" s="147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7">
        <v>1</v>
      </c>
    </row>
    <row r="458" spans="1:65">
      <c r="A458" s="29"/>
      <c r="B458" s="18">
        <v>1</v>
      </c>
      <c r="C458" s="14">
        <v>1</v>
      </c>
      <c r="D458" s="211" t="s">
        <v>327</v>
      </c>
      <c r="E458" s="210">
        <v>50</v>
      </c>
      <c r="F458" s="212"/>
      <c r="G458" s="213"/>
      <c r="H458" s="213"/>
      <c r="I458" s="213"/>
      <c r="J458" s="213"/>
      <c r="K458" s="213"/>
      <c r="L458" s="213"/>
      <c r="M458" s="213"/>
      <c r="N458" s="213"/>
      <c r="O458" s="213"/>
      <c r="P458" s="213"/>
      <c r="Q458" s="213"/>
      <c r="R458" s="213"/>
      <c r="S458" s="213"/>
      <c r="T458" s="213"/>
      <c r="U458" s="213"/>
      <c r="V458" s="213"/>
      <c r="W458" s="213"/>
      <c r="X458" s="213"/>
      <c r="Y458" s="213"/>
      <c r="Z458" s="213"/>
      <c r="AA458" s="213"/>
      <c r="AB458" s="213"/>
      <c r="AC458" s="213"/>
      <c r="AD458" s="213"/>
      <c r="AE458" s="213"/>
      <c r="AF458" s="213"/>
      <c r="AG458" s="213"/>
      <c r="AH458" s="213"/>
      <c r="AI458" s="213"/>
      <c r="AJ458" s="213"/>
      <c r="AK458" s="213"/>
      <c r="AL458" s="213"/>
      <c r="AM458" s="213"/>
      <c r="AN458" s="213"/>
      <c r="AO458" s="213"/>
      <c r="AP458" s="213"/>
      <c r="AQ458" s="213"/>
      <c r="AR458" s="213"/>
      <c r="AS458" s="213"/>
      <c r="AT458" s="213"/>
      <c r="AU458" s="213"/>
      <c r="AV458" s="213"/>
      <c r="AW458" s="213"/>
      <c r="AX458" s="213"/>
      <c r="AY458" s="213"/>
      <c r="AZ458" s="213"/>
      <c r="BA458" s="213"/>
      <c r="BB458" s="213"/>
      <c r="BC458" s="213"/>
      <c r="BD458" s="213"/>
      <c r="BE458" s="213"/>
      <c r="BF458" s="213"/>
      <c r="BG458" s="213"/>
      <c r="BH458" s="213"/>
      <c r="BI458" s="213"/>
      <c r="BJ458" s="213"/>
      <c r="BK458" s="213"/>
      <c r="BL458" s="213"/>
      <c r="BM458" s="214">
        <v>1</v>
      </c>
    </row>
    <row r="459" spans="1:65">
      <c r="A459" s="29"/>
      <c r="B459" s="19">
        <v>1</v>
      </c>
      <c r="C459" s="9">
        <v>2</v>
      </c>
      <c r="D459" s="217" t="s">
        <v>327</v>
      </c>
      <c r="E459" s="216">
        <v>54</v>
      </c>
      <c r="F459" s="212"/>
      <c r="G459" s="213"/>
      <c r="H459" s="213"/>
      <c r="I459" s="213"/>
      <c r="J459" s="213"/>
      <c r="K459" s="213"/>
      <c r="L459" s="213"/>
      <c r="M459" s="213"/>
      <c r="N459" s="213"/>
      <c r="O459" s="213"/>
      <c r="P459" s="213"/>
      <c r="Q459" s="213"/>
      <c r="R459" s="213"/>
      <c r="S459" s="213"/>
      <c r="T459" s="213"/>
      <c r="U459" s="213"/>
      <c r="V459" s="213"/>
      <c r="W459" s="213"/>
      <c r="X459" s="213"/>
      <c r="Y459" s="213"/>
      <c r="Z459" s="213"/>
      <c r="AA459" s="213"/>
      <c r="AB459" s="213"/>
      <c r="AC459" s="213"/>
      <c r="AD459" s="213"/>
      <c r="AE459" s="213"/>
      <c r="AF459" s="213"/>
      <c r="AG459" s="213"/>
      <c r="AH459" s="213"/>
      <c r="AI459" s="213"/>
      <c r="AJ459" s="213"/>
      <c r="AK459" s="213"/>
      <c r="AL459" s="213"/>
      <c r="AM459" s="213"/>
      <c r="AN459" s="213"/>
      <c r="AO459" s="213"/>
      <c r="AP459" s="213"/>
      <c r="AQ459" s="213"/>
      <c r="AR459" s="213"/>
      <c r="AS459" s="213"/>
      <c r="AT459" s="213"/>
      <c r="AU459" s="213"/>
      <c r="AV459" s="213"/>
      <c r="AW459" s="213"/>
      <c r="AX459" s="213"/>
      <c r="AY459" s="213"/>
      <c r="AZ459" s="213"/>
      <c r="BA459" s="213"/>
      <c r="BB459" s="213"/>
      <c r="BC459" s="213"/>
      <c r="BD459" s="213"/>
      <c r="BE459" s="213"/>
      <c r="BF459" s="213"/>
      <c r="BG459" s="213"/>
      <c r="BH459" s="213"/>
      <c r="BI459" s="213"/>
      <c r="BJ459" s="213"/>
      <c r="BK459" s="213"/>
      <c r="BL459" s="213"/>
      <c r="BM459" s="214">
        <v>15</v>
      </c>
    </row>
    <row r="460" spans="1:65">
      <c r="A460" s="29"/>
      <c r="B460" s="19">
        <v>1</v>
      </c>
      <c r="C460" s="9">
        <v>3</v>
      </c>
      <c r="D460" s="217" t="s">
        <v>327</v>
      </c>
      <c r="E460" s="216">
        <v>51</v>
      </c>
      <c r="F460" s="212"/>
      <c r="G460" s="213"/>
      <c r="H460" s="213"/>
      <c r="I460" s="213"/>
      <c r="J460" s="213"/>
      <c r="K460" s="213"/>
      <c r="L460" s="213"/>
      <c r="M460" s="213"/>
      <c r="N460" s="213"/>
      <c r="O460" s="213"/>
      <c r="P460" s="213"/>
      <c r="Q460" s="213"/>
      <c r="R460" s="213"/>
      <c r="S460" s="213"/>
      <c r="T460" s="213"/>
      <c r="U460" s="213"/>
      <c r="V460" s="213"/>
      <c r="W460" s="213"/>
      <c r="X460" s="213"/>
      <c r="Y460" s="213"/>
      <c r="Z460" s="213"/>
      <c r="AA460" s="213"/>
      <c r="AB460" s="213"/>
      <c r="AC460" s="213"/>
      <c r="AD460" s="213"/>
      <c r="AE460" s="213"/>
      <c r="AF460" s="213"/>
      <c r="AG460" s="213"/>
      <c r="AH460" s="213"/>
      <c r="AI460" s="213"/>
      <c r="AJ460" s="213"/>
      <c r="AK460" s="213"/>
      <c r="AL460" s="213"/>
      <c r="AM460" s="213"/>
      <c r="AN460" s="213"/>
      <c r="AO460" s="213"/>
      <c r="AP460" s="213"/>
      <c r="AQ460" s="213"/>
      <c r="AR460" s="213"/>
      <c r="AS460" s="213"/>
      <c r="AT460" s="213"/>
      <c r="AU460" s="213"/>
      <c r="AV460" s="213"/>
      <c r="AW460" s="213"/>
      <c r="AX460" s="213"/>
      <c r="AY460" s="213"/>
      <c r="AZ460" s="213"/>
      <c r="BA460" s="213"/>
      <c r="BB460" s="213"/>
      <c r="BC460" s="213"/>
      <c r="BD460" s="213"/>
      <c r="BE460" s="213"/>
      <c r="BF460" s="213"/>
      <c r="BG460" s="213"/>
      <c r="BH460" s="213"/>
      <c r="BI460" s="213"/>
      <c r="BJ460" s="213"/>
      <c r="BK460" s="213"/>
      <c r="BL460" s="213"/>
      <c r="BM460" s="214">
        <v>16</v>
      </c>
    </row>
    <row r="461" spans="1:65">
      <c r="A461" s="29"/>
      <c r="B461" s="19">
        <v>1</v>
      </c>
      <c r="C461" s="9">
        <v>4</v>
      </c>
      <c r="D461" s="217" t="s">
        <v>327</v>
      </c>
      <c r="E461" s="216">
        <v>51</v>
      </c>
      <c r="F461" s="212"/>
      <c r="G461" s="213"/>
      <c r="H461" s="213"/>
      <c r="I461" s="213"/>
      <c r="J461" s="213"/>
      <c r="K461" s="213"/>
      <c r="L461" s="213"/>
      <c r="M461" s="213"/>
      <c r="N461" s="213"/>
      <c r="O461" s="213"/>
      <c r="P461" s="213"/>
      <c r="Q461" s="213"/>
      <c r="R461" s="213"/>
      <c r="S461" s="213"/>
      <c r="T461" s="213"/>
      <c r="U461" s="213"/>
      <c r="V461" s="213"/>
      <c r="W461" s="213"/>
      <c r="X461" s="213"/>
      <c r="Y461" s="213"/>
      <c r="Z461" s="213"/>
      <c r="AA461" s="213"/>
      <c r="AB461" s="213"/>
      <c r="AC461" s="213"/>
      <c r="AD461" s="213"/>
      <c r="AE461" s="213"/>
      <c r="AF461" s="213"/>
      <c r="AG461" s="213"/>
      <c r="AH461" s="213"/>
      <c r="AI461" s="213"/>
      <c r="AJ461" s="213"/>
      <c r="AK461" s="213"/>
      <c r="AL461" s="213"/>
      <c r="AM461" s="213"/>
      <c r="AN461" s="213"/>
      <c r="AO461" s="213"/>
      <c r="AP461" s="213"/>
      <c r="AQ461" s="213"/>
      <c r="AR461" s="213"/>
      <c r="AS461" s="213"/>
      <c r="AT461" s="213"/>
      <c r="AU461" s="213"/>
      <c r="AV461" s="213"/>
      <c r="AW461" s="213"/>
      <c r="AX461" s="213"/>
      <c r="AY461" s="213"/>
      <c r="AZ461" s="213"/>
      <c r="BA461" s="213"/>
      <c r="BB461" s="213"/>
      <c r="BC461" s="213"/>
      <c r="BD461" s="213"/>
      <c r="BE461" s="213"/>
      <c r="BF461" s="213"/>
      <c r="BG461" s="213"/>
      <c r="BH461" s="213"/>
      <c r="BI461" s="213"/>
      <c r="BJ461" s="213"/>
      <c r="BK461" s="213"/>
      <c r="BL461" s="213"/>
      <c r="BM461" s="214">
        <v>48.5</v>
      </c>
    </row>
    <row r="462" spans="1:65">
      <c r="A462" s="29"/>
      <c r="B462" s="19">
        <v>1</v>
      </c>
      <c r="C462" s="9">
        <v>5</v>
      </c>
      <c r="D462" s="217" t="s">
        <v>327</v>
      </c>
      <c r="E462" s="216">
        <v>48</v>
      </c>
      <c r="F462" s="212"/>
      <c r="G462" s="213"/>
      <c r="H462" s="213"/>
      <c r="I462" s="213"/>
      <c r="J462" s="213"/>
      <c r="K462" s="213"/>
      <c r="L462" s="213"/>
      <c r="M462" s="213"/>
      <c r="N462" s="213"/>
      <c r="O462" s="213"/>
      <c r="P462" s="213"/>
      <c r="Q462" s="213"/>
      <c r="R462" s="213"/>
      <c r="S462" s="213"/>
      <c r="T462" s="213"/>
      <c r="U462" s="213"/>
      <c r="V462" s="213"/>
      <c r="W462" s="213"/>
      <c r="X462" s="213"/>
      <c r="Y462" s="213"/>
      <c r="Z462" s="213"/>
      <c r="AA462" s="213"/>
      <c r="AB462" s="213"/>
      <c r="AC462" s="213"/>
      <c r="AD462" s="213"/>
      <c r="AE462" s="213"/>
      <c r="AF462" s="213"/>
      <c r="AG462" s="213"/>
      <c r="AH462" s="213"/>
      <c r="AI462" s="213"/>
      <c r="AJ462" s="213"/>
      <c r="AK462" s="213"/>
      <c r="AL462" s="213"/>
      <c r="AM462" s="213"/>
      <c r="AN462" s="213"/>
      <c r="AO462" s="213"/>
      <c r="AP462" s="213"/>
      <c r="AQ462" s="213"/>
      <c r="AR462" s="213"/>
      <c r="AS462" s="213"/>
      <c r="AT462" s="213"/>
      <c r="AU462" s="213"/>
      <c r="AV462" s="213"/>
      <c r="AW462" s="213"/>
      <c r="AX462" s="213"/>
      <c r="AY462" s="213"/>
      <c r="AZ462" s="213"/>
      <c r="BA462" s="213"/>
      <c r="BB462" s="213"/>
      <c r="BC462" s="213"/>
      <c r="BD462" s="213"/>
      <c r="BE462" s="213"/>
      <c r="BF462" s="213"/>
      <c r="BG462" s="213"/>
      <c r="BH462" s="213"/>
      <c r="BI462" s="213"/>
      <c r="BJ462" s="213"/>
      <c r="BK462" s="213"/>
      <c r="BL462" s="213"/>
      <c r="BM462" s="214">
        <v>21</v>
      </c>
    </row>
    <row r="463" spans="1:65">
      <c r="A463" s="29"/>
      <c r="B463" s="19">
        <v>1</v>
      </c>
      <c r="C463" s="9">
        <v>6</v>
      </c>
      <c r="D463" s="217" t="s">
        <v>327</v>
      </c>
      <c r="E463" s="216">
        <v>37</v>
      </c>
      <c r="F463" s="212"/>
      <c r="G463" s="213"/>
      <c r="H463" s="213"/>
      <c r="I463" s="213"/>
      <c r="J463" s="213"/>
      <c r="K463" s="213"/>
      <c r="L463" s="213"/>
      <c r="M463" s="213"/>
      <c r="N463" s="213"/>
      <c r="O463" s="213"/>
      <c r="P463" s="213"/>
      <c r="Q463" s="213"/>
      <c r="R463" s="213"/>
      <c r="S463" s="213"/>
      <c r="T463" s="213"/>
      <c r="U463" s="213"/>
      <c r="V463" s="213"/>
      <c r="W463" s="213"/>
      <c r="X463" s="213"/>
      <c r="Y463" s="213"/>
      <c r="Z463" s="213"/>
      <c r="AA463" s="213"/>
      <c r="AB463" s="213"/>
      <c r="AC463" s="213"/>
      <c r="AD463" s="213"/>
      <c r="AE463" s="213"/>
      <c r="AF463" s="213"/>
      <c r="AG463" s="213"/>
      <c r="AH463" s="213"/>
      <c r="AI463" s="213"/>
      <c r="AJ463" s="213"/>
      <c r="AK463" s="213"/>
      <c r="AL463" s="213"/>
      <c r="AM463" s="213"/>
      <c r="AN463" s="213"/>
      <c r="AO463" s="213"/>
      <c r="AP463" s="213"/>
      <c r="AQ463" s="213"/>
      <c r="AR463" s="213"/>
      <c r="AS463" s="213"/>
      <c r="AT463" s="213"/>
      <c r="AU463" s="213"/>
      <c r="AV463" s="213"/>
      <c r="AW463" s="213"/>
      <c r="AX463" s="213"/>
      <c r="AY463" s="213"/>
      <c r="AZ463" s="213"/>
      <c r="BA463" s="213"/>
      <c r="BB463" s="213"/>
      <c r="BC463" s="213"/>
      <c r="BD463" s="213"/>
      <c r="BE463" s="213"/>
      <c r="BF463" s="213"/>
      <c r="BG463" s="213"/>
      <c r="BH463" s="213"/>
      <c r="BI463" s="213"/>
      <c r="BJ463" s="213"/>
      <c r="BK463" s="213"/>
      <c r="BL463" s="213"/>
      <c r="BM463" s="218"/>
    </row>
    <row r="464" spans="1:65">
      <c r="A464" s="29"/>
      <c r="B464" s="20" t="s">
        <v>271</v>
      </c>
      <c r="C464" s="12"/>
      <c r="D464" s="219" t="s">
        <v>647</v>
      </c>
      <c r="E464" s="219">
        <v>48.5</v>
      </c>
      <c r="F464" s="212"/>
      <c r="G464" s="213"/>
      <c r="H464" s="213"/>
      <c r="I464" s="213"/>
      <c r="J464" s="213"/>
      <c r="K464" s="213"/>
      <c r="L464" s="213"/>
      <c r="M464" s="213"/>
      <c r="N464" s="213"/>
      <c r="O464" s="213"/>
      <c r="P464" s="213"/>
      <c r="Q464" s="213"/>
      <c r="R464" s="213"/>
      <c r="S464" s="213"/>
      <c r="T464" s="213"/>
      <c r="U464" s="213"/>
      <c r="V464" s="213"/>
      <c r="W464" s="213"/>
      <c r="X464" s="213"/>
      <c r="Y464" s="213"/>
      <c r="Z464" s="213"/>
      <c r="AA464" s="213"/>
      <c r="AB464" s="213"/>
      <c r="AC464" s="213"/>
      <c r="AD464" s="213"/>
      <c r="AE464" s="213"/>
      <c r="AF464" s="213"/>
      <c r="AG464" s="213"/>
      <c r="AH464" s="213"/>
      <c r="AI464" s="213"/>
      <c r="AJ464" s="213"/>
      <c r="AK464" s="213"/>
      <c r="AL464" s="213"/>
      <c r="AM464" s="213"/>
      <c r="AN464" s="213"/>
      <c r="AO464" s="213"/>
      <c r="AP464" s="213"/>
      <c r="AQ464" s="213"/>
      <c r="AR464" s="213"/>
      <c r="AS464" s="213"/>
      <c r="AT464" s="213"/>
      <c r="AU464" s="213"/>
      <c r="AV464" s="213"/>
      <c r="AW464" s="213"/>
      <c r="AX464" s="213"/>
      <c r="AY464" s="213"/>
      <c r="AZ464" s="213"/>
      <c r="BA464" s="213"/>
      <c r="BB464" s="213"/>
      <c r="BC464" s="213"/>
      <c r="BD464" s="213"/>
      <c r="BE464" s="213"/>
      <c r="BF464" s="213"/>
      <c r="BG464" s="213"/>
      <c r="BH464" s="213"/>
      <c r="BI464" s="213"/>
      <c r="BJ464" s="213"/>
      <c r="BK464" s="213"/>
      <c r="BL464" s="213"/>
      <c r="BM464" s="218"/>
    </row>
    <row r="465" spans="1:65">
      <c r="A465" s="29"/>
      <c r="B465" s="3" t="s">
        <v>272</v>
      </c>
      <c r="C465" s="28"/>
      <c r="D465" s="216" t="s">
        <v>647</v>
      </c>
      <c r="E465" s="216">
        <v>50.5</v>
      </c>
      <c r="F465" s="212"/>
      <c r="G465" s="213"/>
      <c r="H465" s="213"/>
      <c r="I465" s="213"/>
      <c r="J465" s="213"/>
      <c r="K465" s="213"/>
      <c r="L465" s="213"/>
      <c r="M465" s="213"/>
      <c r="N465" s="213"/>
      <c r="O465" s="213"/>
      <c r="P465" s="213"/>
      <c r="Q465" s="213"/>
      <c r="R465" s="213"/>
      <c r="S465" s="213"/>
      <c r="T465" s="213"/>
      <c r="U465" s="213"/>
      <c r="V465" s="213"/>
      <c r="W465" s="213"/>
      <c r="X465" s="213"/>
      <c r="Y465" s="213"/>
      <c r="Z465" s="213"/>
      <c r="AA465" s="213"/>
      <c r="AB465" s="213"/>
      <c r="AC465" s="213"/>
      <c r="AD465" s="213"/>
      <c r="AE465" s="213"/>
      <c r="AF465" s="213"/>
      <c r="AG465" s="213"/>
      <c r="AH465" s="213"/>
      <c r="AI465" s="213"/>
      <c r="AJ465" s="213"/>
      <c r="AK465" s="213"/>
      <c r="AL465" s="213"/>
      <c r="AM465" s="213"/>
      <c r="AN465" s="213"/>
      <c r="AO465" s="213"/>
      <c r="AP465" s="213"/>
      <c r="AQ465" s="213"/>
      <c r="AR465" s="213"/>
      <c r="AS465" s="213"/>
      <c r="AT465" s="213"/>
      <c r="AU465" s="213"/>
      <c r="AV465" s="213"/>
      <c r="AW465" s="213"/>
      <c r="AX465" s="213"/>
      <c r="AY465" s="213"/>
      <c r="AZ465" s="213"/>
      <c r="BA465" s="213"/>
      <c r="BB465" s="213"/>
      <c r="BC465" s="213"/>
      <c r="BD465" s="213"/>
      <c r="BE465" s="213"/>
      <c r="BF465" s="213"/>
      <c r="BG465" s="213"/>
      <c r="BH465" s="213"/>
      <c r="BI465" s="213"/>
      <c r="BJ465" s="213"/>
      <c r="BK465" s="213"/>
      <c r="BL465" s="213"/>
      <c r="BM465" s="218"/>
    </row>
    <row r="466" spans="1:65">
      <c r="A466" s="29"/>
      <c r="B466" s="3" t="s">
        <v>273</v>
      </c>
      <c r="C466" s="28"/>
      <c r="D466" s="216" t="s">
        <v>647</v>
      </c>
      <c r="E466" s="216">
        <v>5.9581876439064922</v>
      </c>
      <c r="F466" s="212"/>
      <c r="G466" s="213"/>
      <c r="H466" s="213"/>
      <c r="I466" s="213"/>
      <c r="J466" s="213"/>
      <c r="K466" s="213"/>
      <c r="L466" s="213"/>
      <c r="M466" s="213"/>
      <c r="N466" s="213"/>
      <c r="O466" s="213"/>
      <c r="P466" s="213"/>
      <c r="Q466" s="213"/>
      <c r="R466" s="213"/>
      <c r="S466" s="213"/>
      <c r="T466" s="213"/>
      <c r="U466" s="213"/>
      <c r="V466" s="213"/>
      <c r="W466" s="213"/>
      <c r="X466" s="213"/>
      <c r="Y466" s="213"/>
      <c r="Z466" s="213"/>
      <c r="AA466" s="213"/>
      <c r="AB466" s="213"/>
      <c r="AC466" s="213"/>
      <c r="AD466" s="213"/>
      <c r="AE466" s="213"/>
      <c r="AF466" s="213"/>
      <c r="AG466" s="213"/>
      <c r="AH466" s="213"/>
      <c r="AI466" s="213"/>
      <c r="AJ466" s="213"/>
      <c r="AK466" s="213"/>
      <c r="AL466" s="213"/>
      <c r="AM466" s="213"/>
      <c r="AN466" s="213"/>
      <c r="AO466" s="213"/>
      <c r="AP466" s="213"/>
      <c r="AQ466" s="213"/>
      <c r="AR466" s="213"/>
      <c r="AS466" s="213"/>
      <c r="AT466" s="213"/>
      <c r="AU466" s="213"/>
      <c r="AV466" s="213"/>
      <c r="AW466" s="213"/>
      <c r="AX466" s="213"/>
      <c r="AY466" s="213"/>
      <c r="AZ466" s="213"/>
      <c r="BA466" s="213"/>
      <c r="BB466" s="213"/>
      <c r="BC466" s="213"/>
      <c r="BD466" s="213"/>
      <c r="BE466" s="213"/>
      <c r="BF466" s="213"/>
      <c r="BG466" s="213"/>
      <c r="BH466" s="213"/>
      <c r="BI466" s="213"/>
      <c r="BJ466" s="213"/>
      <c r="BK466" s="213"/>
      <c r="BL466" s="213"/>
      <c r="BM466" s="218"/>
    </row>
    <row r="467" spans="1:65">
      <c r="A467" s="29"/>
      <c r="B467" s="3" t="s">
        <v>86</v>
      </c>
      <c r="C467" s="28"/>
      <c r="D467" s="13" t="s">
        <v>647</v>
      </c>
      <c r="E467" s="13">
        <v>0.12284922977126789</v>
      </c>
      <c r="F467" s="147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3"/>
    </row>
    <row r="468" spans="1:65">
      <c r="A468" s="29"/>
      <c r="B468" s="3" t="s">
        <v>274</v>
      </c>
      <c r="C468" s="28"/>
      <c r="D468" s="13" t="s">
        <v>647</v>
      </c>
      <c r="E468" s="13">
        <v>0</v>
      </c>
      <c r="F468" s="147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3"/>
    </row>
    <row r="469" spans="1:65">
      <c r="A469" s="29"/>
      <c r="B469" s="45" t="s">
        <v>275</v>
      </c>
      <c r="C469" s="46"/>
      <c r="D469" s="44">
        <v>0.67</v>
      </c>
      <c r="E469" s="44">
        <v>0.67</v>
      </c>
      <c r="F469" s="147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3"/>
    </row>
    <row r="470" spans="1:65">
      <c r="B470" s="30"/>
      <c r="C470" s="20"/>
      <c r="D470" s="20"/>
      <c r="E470" s="20"/>
      <c r="BM470" s="53"/>
    </row>
    <row r="471" spans="1:65" ht="19.5">
      <c r="B471" s="8" t="s">
        <v>636</v>
      </c>
      <c r="BM471" s="27" t="s">
        <v>66</v>
      </c>
    </row>
    <row r="472" spans="1:65" ht="19.5">
      <c r="A472" s="24" t="s">
        <v>320</v>
      </c>
      <c r="B472" s="18" t="s">
        <v>118</v>
      </c>
      <c r="C472" s="15" t="s">
        <v>119</v>
      </c>
      <c r="D472" s="16" t="s">
        <v>244</v>
      </c>
      <c r="E472" s="17" t="s">
        <v>244</v>
      </c>
      <c r="F472" s="17" t="s">
        <v>244</v>
      </c>
      <c r="G472" s="17" t="s">
        <v>244</v>
      </c>
      <c r="H472" s="17" t="s">
        <v>244</v>
      </c>
      <c r="I472" s="17" t="s">
        <v>244</v>
      </c>
      <c r="J472" s="17" t="s">
        <v>244</v>
      </c>
      <c r="K472" s="17" t="s">
        <v>244</v>
      </c>
      <c r="L472" s="17" t="s">
        <v>244</v>
      </c>
      <c r="M472" s="17" t="s">
        <v>244</v>
      </c>
      <c r="N472" s="17" t="s">
        <v>244</v>
      </c>
      <c r="O472" s="17" t="s">
        <v>244</v>
      </c>
      <c r="P472" s="17" t="s">
        <v>244</v>
      </c>
      <c r="Q472" s="17" t="s">
        <v>244</v>
      </c>
      <c r="R472" s="17" t="s">
        <v>244</v>
      </c>
      <c r="S472" s="17" t="s">
        <v>244</v>
      </c>
      <c r="T472" s="17" t="s">
        <v>244</v>
      </c>
      <c r="U472" s="17" t="s">
        <v>244</v>
      </c>
      <c r="V472" s="147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7">
        <v>1</v>
      </c>
    </row>
    <row r="473" spans="1:65">
      <c r="A473" s="29"/>
      <c r="B473" s="19" t="s">
        <v>245</v>
      </c>
      <c r="C473" s="9" t="s">
        <v>245</v>
      </c>
      <c r="D473" s="145" t="s">
        <v>247</v>
      </c>
      <c r="E473" s="146" t="s">
        <v>248</v>
      </c>
      <c r="F473" s="146" t="s">
        <v>249</v>
      </c>
      <c r="G473" s="146" t="s">
        <v>250</v>
      </c>
      <c r="H473" s="146" t="s">
        <v>287</v>
      </c>
      <c r="I473" s="146" t="s">
        <v>251</v>
      </c>
      <c r="J473" s="146" t="s">
        <v>252</v>
      </c>
      <c r="K473" s="146" t="s">
        <v>253</v>
      </c>
      <c r="L473" s="146" t="s">
        <v>254</v>
      </c>
      <c r="M473" s="146" t="s">
        <v>255</v>
      </c>
      <c r="N473" s="146" t="s">
        <v>256</v>
      </c>
      <c r="O473" s="146" t="s">
        <v>257</v>
      </c>
      <c r="P473" s="146" t="s">
        <v>258</v>
      </c>
      <c r="Q473" s="146" t="s">
        <v>262</v>
      </c>
      <c r="R473" s="146" t="s">
        <v>288</v>
      </c>
      <c r="S473" s="146" t="s">
        <v>290</v>
      </c>
      <c r="T473" s="146" t="s">
        <v>279</v>
      </c>
      <c r="U473" s="146" t="s">
        <v>264</v>
      </c>
      <c r="V473" s="147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7" t="s">
        <v>1</v>
      </c>
    </row>
    <row r="474" spans="1:65">
      <c r="A474" s="29"/>
      <c r="B474" s="19"/>
      <c r="C474" s="9"/>
      <c r="D474" s="10" t="s">
        <v>101</v>
      </c>
      <c r="E474" s="11" t="s">
        <v>322</v>
      </c>
      <c r="F474" s="11" t="s">
        <v>101</v>
      </c>
      <c r="G474" s="11" t="s">
        <v>322</v>
      </c>
      <c r="H474" s="11" t="s">
        <v>101</v>
      </c>
      <c r="I474" s="11" t="s">
        <v>101</v>
      </c>
      <c r="J474" s="11" t="s">
        <v>101</v>
      </c>
      <c r="K474" s="11" t="s">
        <v>322</v>
      </c>
      <c r="L474" s="11" t="s">
        <v>101</v>
      </c>
      <c r="M474" s="11" t="s">
        <v>101</v>
      </c>
      <c r="N474" s="11" t="s">
        <v>101</v>
      </c>
      <c r="O474" s="11" t="s">
        <v>322</v>
      </c>
      <c r="P474" s="11" t="s">
        <v>322</v>
      </c>
      <c r="Q474" s="11" t="s">
        <v>101</v>
      </c>
      <c r="R474" s="11" t="s">
        <v>101</v>
      </c>
      <c r="S474" s="11" t="s">
        <v>101</v>
      </c>
      <c r="T474" s="11" t="s">
        <v>101</v>
      </c>
      <c r="U474" s="11" t="s">
        <v>101</v>
      </c>
      <c r="V474" s="147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7">
        <v>2</v>
      </c>
    </row>
    <row r="475" spans="1:65">
      <c r="A475" s="29"/>
      <c r="B475" s="19"/>
      <c r="C475" s="9"/>
      <c r="D475" s="25"/>
      <c r="E475" s="25"/>
      <c r="F475" s="25"/>
      <c r="G475" s="25"/>
      <c r="H475" s="25"/>
      <c r="I475" s="25"/>
      <c r="J475" s="25"/>
      <c r="K475" s="25"/>
      <c r="L475" s="25"/>
      <c r="M475" s="25"/>
      <c r="N475" s="25"/>
      <c r="O475" s="25"/>
      <c r="P475" s="25"/>
      <c r="Q475" s="25"/>
      <c r="R475" s="25"/>
      <c r="S475" s="25"/>
      <c r="T475" s="25"/>
      <c r="U475" s="25"/>
      <c r="V475" s="147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7">
        <v>3</v>
      </c>
    </row>
    <row r="476" spans="1:65">
      <c r="A476" s="29"/>
      <c r="B476" s="18">
        <v>1</v>
      </c>
      <c r="C476" s="14">
        <v>1</v>
      </c>
      <c r="D476" s="21">
        <v>48.01</v>
      </c>
      <c r="E476" s="21">
        <v>49.6</v>
      </c>
      <c r="F476" s="21">
        <v>48.98</v>
      </c>
      <c r="G476" s="21">
        <v>49.4</v>
      </c>
      <c r="H476" s="141">
        <v>46.52</v>
      </c>
      <c r="I476" s="21">
        <v>47.75</v>
      </c>
      <c r="J476" s="21">
        <v>49.75</v>
      </c>
      <c r="K476" s="21">
        <v>49.3</v>
      </c>
      <c r="L476" s="21">
        <v>48.3</v>
      </c>
      <c r="M476" s="21">
        <v>49.1</v>
      </c>
      <c r="N476" s="21">
        <v>49.37</v>
      </c>
      <c r="O476" s="21">
        <v>49</v>
      </c>
      <c r="P476" s="21">
        <v>49.2</v>
      </c>
      <c r="Q476" s="21">
        <v>49.748303643309185</v>
      </c>
      <c r="R476" s="21">
        <v>49.091989330887699</v>
      </c>
      <c r="S476" s="21">
        <v>48.89</v>
      </c>
      <c r="T476" s="141">
        <v>47.3</v>
      </c>
      <c r="U476" s="21">
        <v>48.4</v>
      </c>
      <c r="V476" s="147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7">
        <v>1</v>
      </c>
    </row>
    <row r="477" spans="1:65">
      <c r="A477" s="29"/>
      <c r="B477" s="19">
        <v>1</v>
      </c>
      <c r="C477" s="9">
        <v>2</v>
      </c>
      <c r="D477" s="11">
        <v>48.29</v>
      </c>
      <c r="E477" s="11">
        <v>49.1</v>
      </c>
      <c r="F477" s="11">
        <v>48.98</v>
      </c>
      <c r="G477" s="11">
        <v>49.1</v>
      </c>
      <c r="H477" s="142">
        <v>46.83</v>
      </c>
      <c r="I477" s="11">
        <v>47.71</v>
      </c>
      <c r="J477" s="11">
        <v>49.63</v>
      </c>
      <c r="K477" s="11">
        <v>49.1</v>
      </c>
      <c r="L477" s="11">
        <v>47</v>
      </c>
      <c r="M477" s="11">
        <v>49</v>
      </c>
      <c r="N477" s="11">
        <v>49.4</v>
      </c>
      <c r="O477" s="11">
        <v>49.2</v>
      </c>
      <c r="P477" s="11">
        <v>49.1</v>
      </c>
      <c r="Q477" s="11">
        <v>49.376947981816976</v>
      </c>
      <c r="R477" s="11">
        <v>49.154943199999991</v>
      </c>
      <c r="S477" s="11">
        <v>48.74</v>
      </c>
      <c r="T477" s="142">
        <v>47.3</v>
      </c>
      <c r="U477" s="11">
        <v>48.3</v>
      </c>
      <c r="V477" s="147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7" t="e">
        <v>#N/A</v>
      </c>
    </row>
    <row r="478" spans="1:65">
      <c r="A478" s="29"/>
      <c r="B478" s="19">
        <v>1</v>
      </c>
      <c r="C478" s="9">
        <v>3</v>
      </c>
      <c r="D478" s="148">
        <v>46.69</v>
      </c>
      <c r="E478" s="11">
        <v>49.5</v>
      </c>
      <c r="F478" s="11">
        <v>48.86</v>
      </c>
      <c r="G478" s="11">
        <v>49.3</v>
      </c>
      <c r="H478" s="148">
        <v>42.82</v>
      </c>
      <c r="I478" s="11">
        <v>47.73</v>
      </c>
      <c r="J478" s="11">
        <v>49.49</v>
      </c>
      <c r="K478" s="11">
        <v>49</v>
      </c>
      <c r="L478" s="11">
        <v>48.2</v>
      </c>
      <c r="M478" s="11">
        <v>48.9</v>
      </c>
      <c r="N478" s="11">
        <v>49.39</v>
      </c>
      <c r="O478" s="11">
        <v>49</v>
      </c>
      <c r="P478" s="11">
        <v>49.3</v>
      </c>
      <c r="Q478" s="11">
        <v>49.373856302963077</v>
      </c>
      <c r="R478" s="11">
        <v>49.172639843121473</v>
      </c>
      <c r="S478" s="11">
        <v>48.58</v>
      </c>
      <c r="T478" s="142">
        <v>47.1</v>
      </c>
      <c r="U478" s="11">
        <v>48.3</v>
      </c>
      <c r="V478" s="147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7">
        <v>16</v>
      </c>
    </row>
    <row r="479" spans="1:65">
      <c r="A479" s="29"/>
      <c r="B479" s="19">
        <v>1</v>
      </c>
      <c r="C479" s="9">
        <v>4</v>
      </c>
      <c r="D479" s="11">
        <v>48</v>
      </c>
      <c r="E479" s="11">
        <v>49.3</v>
      </c>
      <c r="F479" s="11">
        <v>48.94</v>
      </c>
      <c r="G479" s="148">
        <v>50.6</v>
      </c>
      <c r="H479" s="142">
        <v>46.63</v>
      </c>
      <c r="I479" s="11">
        <v>47.752000000000002</v>
      </c>
      <c r="J479" s="11">
        <v>49.82</v>
      </c>
      <c r="K479" s="11">
        <v>48.8</v>
      </c>
      <c r="L479" s="11">
        <v>48.8</v>
      </c>
      <c r="M479" s="11">
        <v>48.7</v>
      </c>
      <c r="N479" s="11">
        <v>49.39</v>
      </c>
      <c r="O479" s="11">
        <v>49.1</v>
      </c>
      <c r="P479" s="11">
        <v>49</v>
      </c>
      <c r="Q479" s="11">
        <v>49.333891764789954</v>
      </c>
      <c r="R479" s="11">
        <v>49.217870598290595</v>
      </c>
      <c r="S479" s="11">
        <v>48.28</v>
      </c>
      <c r="T479" s="142">
        <v>47</v>
      </c>
      <c r="U479" s="11">
        <v>48.4</v>
      </c>
      <c r="V479" s="147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7">
        <v>48.894610422956376</v>
      </c>
    </row>
    <row r="480" spans="1:65">
      <c r="A480" s="29"/>
      <c r="B480" s="19">
        <v>1</v>
      </c>
      <c r="C480" s="9">
        <v>5</v>
      </c>
      <c r="D480" s="11">
        <v>47.37</v>
      </c>
      <c r="E480" s="11">
        <v>49.7</v>
      </c>
      <c r="F480" s="11">
        <v>48.8</v>
      </c>
      <c r="G480" s="11">
        <v>49.2</v>
      </c>
      <c r="H480" s="142">
        <v>46.21</v>
      </c>
      <c r="I480" s="11">
        <v>47.7</v>
      </c>
      <c r="J480" s="11">
        <v>49.68</v>
      </c>
      <c r="K480" s="11">
        <v>49.3</v>
      </c>
      <c r="L480" s="11">
        <v>48.9</v>
      </c>
      <c r="M480" s="11">
        <v>48.9</v>
      </c>
      <c r="N480" s="11">
        <v>49.44</v>
      </c>
      <c r="O480" s="11">
        <v>49.4</v>
      </c>
      <c r="P480" s="11">
        <v>49.6</v>
      </c>
      <c r="Q480" s="11">
        <v>49.734277285155557</v>
      </c>
      <c r="R480" s="11">
        <v>49.234294043067017</v>
      </c>
      <c r="S480" s="11">
        <v>48.49</v>
      </c>
      <c r="T480" s="142">
        <v>47.2</v>
      </c>
      <c r="U480" s="11">
        <v>48.2</v>
      </c>
      <c r="V480" s="147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7">
        <v>146</v>
      </c>
    </row>
    <row r="481" spans="1:65">
      <c r="A481" s="29"/>
      <c r="B481" s="19">
        <v>1</v>
      </c>
      <c r="C481" s="9">
        <v>6</v>
      </c>
      <c r="D481" s="11">
        <v>47.2</v>
      </c>
      <c r="E481" s="11">
        <v>49.5</v>
      </c>
      <c r="F481" s="11">
        <v>48.92</v>
      </c>
      <c r="G481" s="11">
        <v>49.4</v>
      </c>
      <c r="H481" s="142">
        <v>46.02</v>
      </c>
      <c r="I481" s="11">
        <v>47.72</v>
      </c>
      <c r="J481" s="11">
        <v>49.59</v>
      </c>
      <c r="K481" s="11">
        <v>49.3</v>
      </c>
      <c r="L481" s="11">
        <v>48.9</v>
      </c>
      <c r="M481" s="11">
        <v>48.5</v>
      </c>
      <c r="N481" s="11">
        <v>49.33</v>
      </c>
      <c r="O481" s="11">
        <v>48.7</v>
      </c>
      <c r="P481" s="11">
        <v>49.1</v>
      </c>
      <c r="Q481" s="11">
        <v>49.457869950447702</v>
      </c>
      <c r="R481" s="11">
        <v>49.13971665996381</v>
      </c>
      <c r="S481" s="11">
        <v>48.22</v>
      </c>
      <c r="T481" s="142">
        <v>47.3</v>
      </c>
      <c r="U481" s="11">
        <v>48.2</v>
      </c>
      <c r="V481" s="147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53"/>
    </row>
    <row r="482" spans="1:65">
      <c r="A482" s="29"/>
      <c r="B482" s="20" t="s">
        <v>271</v>
      </c>
      <c r="C482" s="12"/>
      <c r="D482" s="22">
        <v>47.593333333333334</v>
      </c>
      <c r="E482" s="22">
        <v>49.449999999999996</v>
      </c>
      <c r="F482" s="22">
        <v>48.913333333333334</v>
      </c>
      <c r="G482" s="22">
        <v>49.5</v>
      </c>
      <c r="H482" s="22">
        <v>45.838333333333331</v>
      </c>
      <c r="I482" s="22">
        <v>47.726999999999997</v>
      </c>
      <c r="J482" s="22">
        <v>49.660000000000004</v>
      </c>
      <c r="K482" s="22">
        <v>49.133333333333333</v>
      </c>
      <c r="L482" s="22">
        <v>48.35</v>
      </c>
      <c r="M482" s="22">
        <v>48.85</v>
      </c>
      <c r="N482" s="22">
        <v>49.386666666666663</v>
      </c>
      <c r="O482" s="22">
        <v>49.066666666666663</v>
      </c>
      <c r="P482" s="22">
        <v>49.216666666666669</v>
      </c>
      <c r="Q482" s="22">
        <v>49.504191154747069</v>
      </c>
      <c r="R482" s="22">
        <v>49.168575612555095</v>
      </c>
      <c r="S482" s="22">
        <v>48.533333333333331</v>
      </c>
      <c r="T482" s="22">
        <v>47.199999999999996</v>
      </c>
      <c r="U482" s="22">
        <v>48.300000000000004</v>
      </c>
      <c r="V482" s="147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53"/>
    </row>
    <row r="483" spans="1:65">
      <c r="A483" s="29"/>
      <c r="B483" s="3" t="s">
        <v>272</v>
      </c>
      <c r="C483" s="28"/>
      <c r="D483" s="11">
        <v>47.685000000000002</v>
      </c>
      <c r="E483" s="11">
        <v>49.5</v>
      </c>
      <c r="F483" s="11">
        <v>48.93</v>
      </c>
      <c r="G483" s="11">
        <v>49.349999999999994</v>
      </c>
      <c r="H483" s="11">
        <v>46.365000000000002</v>
      </c>
      <c r="I483" s="11">
        <v>47.724999999999994</v>
      </c>
      <c r="J483" s="11">
        <v>49.655000000000001</v>
      </c>
      <c r="K483" s="11">
        <v>49.2</v>
      </c>
      <c r="L483" s="11">
        <v>48.55</v>
      </c>
      <c r="M483" s="11">
        <v>48.9</v>
      </c>
      <c r="N483" s="11">
        <v>49.39</v>
      </c>
      <c r="O483" s="11">
        <v>49.05</v>
      </c>
      <c r="P483" s="11">
        <v>49.150000000000006</v>
      </c>
      <c r="Q483" s="11">
        <v>49.417408966132342</v>
      </c>
      <c r="R483" s="11">
        <v>49.163791521560732</v>
      </c>
      <c r="S483" s="11">
        <v>48.534999999999997</v>
      </c>
      <c r="T483" s="11">
        <v>47.25</v>
      </c>
      <c r="U483" s="11">
        <v>48.3</v>
      </c>
      <c r="V483" s="147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3"/>
    </row>
    <row r="484" spans="1:65">
      <c r="A484" s="29"/>
      <c r="B484" s="3" t="s">
        <v>273</v>
      </c>
      <c r="C484" s="28"/>
      <c r="D484" s="23">
        <v>0.60744272706705993</v>
      </c>
      <c r="E484" s="23">
        <v>0.21679483388678877</v>
      </c>
      <c r="F484" s="23">
        <v>7.1180521680208414E-2</v>
      </c>
      <c r="G484" s="23">
        <v>0.55136195008360922</v>
      </c>
      <c r="H484" s="23">
        <v>1.5070688991106767</v>
      </c>
      <c r="I484" s="23">
        <v>2.1118712081942576E-2</v>
      </c>
      <c r="J484" s="23">
        <v>0.1173030263889204</v>
      </c>
      <c r="K484" s="23">
        <v>0.20655911179772837</v>
      </c>
      <c r="L484" s="23">
        <v>0.72869746808946623</v>
      </c>
      <c r="M484" s="23">
        <v>0.2167948338867878</v>
      </c>
      <c r="N484" s="23">
        <v>3.6147844564602571E-2</v>
      </c>
      <c r="O484" s="23">
        <v>0.23380903889000149</v>
      </c>
      <c r="P484" s="23">
        <v>0.21369760566432799</v>
      </c>
      <c r="Q484" s="23">
        <v>0.18807236336725458</v>
      </c>
      <c r="R484" s="23">
        <v>5.2248571375849949E-2</v>
      </c>
      <c r="S484" s="23">
        <v>0.25935818218569251</v>
      </c>
      <c r="T484" s="23">
        <v>0.12649110640673361</v>
      </c>
      <c r="U484" s="23">
        <v>8.9442719099989687E-2</v>
      </c>
      <c r="V484" s="230"/>
      <c r="W484" s="231"/>
      <c r="X484" s="231"/>
      <c r="Y484" s="231"/>
      <c r="Z484" s="231"/>
      <c r="AA484" s="231"/>
      <c r="AB484" s="231"/>
      <c r="AC484" s="231"/>
      <c r="AD484" s="231"/>
      <c r="AE484" s="231"/>
      <c r="AF484" s="231"/>
      <c r="AG484" s="231"/>
      <c r="AH484" s="231"/>
      <c r="AI484" s="231"/>
      <c r="AJ484" s="231"/>
      <c r="AK484" s="231"/>
      <c r="AL484" s="231"/>
      <c r="AM484" s="231"/>
      <c r="AN484" s="231"/>
      <c r="AO484" s="231"/>
      <c r="AP484" s="231"/>
      <c r="AQ484" s="231"/>
      <c r="AR484" s="231"/>
      <c r="AS484" s="231"/>
      <c r="AT484" s="231"/>
      <c r="AU484" s="231"/>
      <c r="AV484" s="231"/>
      <c r="AW484" s="231"/>
      <c r="AX484" s="231"/>
      <c r="AY484" s="231"/>
      <c r="AZ484" s="231"/>
      <c r="BA484" s="231"/>
      <c r="BB484" s="231"/>
      <c r="BC484" s="231"/>
      <c r="BD484" s="231"/>
      <c r="BE484" s="231"/>
      <c r="BF484" s="231"/>
      <c r="BG484" s="231"/>
      <c r="BH484" s="231"/>
      <c r="BI484" s="231"/>
      <c r="BJ484" s="231"/>
      <c r="BK484" s="231"/>
      <c r="BL484" s="231"/>
      <c r="BM484" s="54"/>
    </row>
    <row r="485" spans="1:65">
      <c r="A485" s="29"/>
      <c r="B485" s="3" t="s">
        <v>86</v>
      </c>
      <c r="C485" s="28"/>
      <c r="D485" s="13">
        <v>1.2763189390679225E-2</v>
      </c>
      <c r="E485" s="13">
        <v>4.3841220199552838E-3</v>
      </c>
      <c r="F485" s="13">
        <v>1.4552375973873875E-3</v>
      </c>
      <c r="G485" s="13">
        <v>1.1138625254214328E-2</v>
      </c>
      <c r="H485" s="13">
        <v>3.2877916571516057E-2</v>
      </c>
      <c r="I485" s="13">
        <v>4.4248982927782128E-4</v>
      </c>
      <c r="J485" s="13">
        <v>2.3621229639331533E-3</v>
      </c>
      <c r="K485" s="13">
        <v>4.2040524789225585E-3</v>
      </c>
      <c r="L485" s="13">
        <v>1.5071302338975516E-2</v>
      </c>
      <c r="M485" s="13">
        <v>4.4379699874470381E-3</v>
      </c>
      <c r="N485" s="13">
        <v>7.3193529760939337E-4</v>
      </c>
      <c r="O485" s="13">
        <v>4.7651298686820958E-3</v>
      </c>
      <c r="P485" s="13">
        <v>4.3419764103825535E-3</v>
      </c>
      <c r="Q485" s="13">
        <v>3.7991200134823312E-3</v>
      </c>
      <c r="R485" s="13">
        <v>1.0626415495044029E-3</v>
      </c>
      <c r="S485" s="13">
        <v>5.3439185889909173E-3</v>
      </c>
      <c r="T485" s="13">
        <v>2.6798963221765599E-3</v>
      </c>
      <c r="U485" s="13">
        <v>1.851816130434569E-3</v>
      </c>
      <c r="V485" s="147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3"/>
    </row>
    <row r="486" spans="1:65">
      <c r="A486" s="29"/>
      <c r="B486" s="3" t="s">
        <v>274</v>
      </c>
      <c r="C486" s="28"/>
      <c r="D486" s="13">
        <v>-2.6613916715288566E-2</v>
      </c>
      <c r="E486" s="13">
        <v>1.135891199948813E-2</v>
      </c>
      <c r="F486" s="13">
        <v>3.8292380724569419E-4</v>
      </c>
      <c r="G486" s="13">
        <v>1.2381519595038748E-2</v>
      </c>
      <c r="H486" s="13">
        <v>-6.2507443319112732E-2</v>
      </c>
      <c r="I486" s="13">
        <v>-2.3880145743183534E-2</v>
      </c>
      <c r="J486" s="13">
        <v>1.5653863900800591E-2</v>
      </c>
      <c r="K486" s="13">
        <v>4.8823972276681449E-3</v>
      </c>
      <c r="L486" s="13">
        <v>-1.1138455102623679E-2</v>
      </c>
      <c r="M486" s="13">
        <v>-9.123791471181697E-4</v>
      </c>
      <c r="N486" s="13">
        <v>1.0063609045124267E-2</v>
      </c>
      <c r="O486" s="13">
        <v>3.5189204336008029E-3</v>
      </c>
      <c r="P486" s="13">
        <v>6.5867432202524334E-3</v>
      </c>
      <c r="Q486" s="13">
        <v>1.246723772860836E-2</v>
      </c>
      <c r="R486" s="13">
        <v>5.6031776760019358E-3</v>
      </c>
      <c r="S486" s="13">
        <v>-7.3888939189383773E-3</v>
      </c>
      <c r="T486" s="13">
        <v>-3.4658429800286328E-2</v>
      </c>
      <c r="U486" s="13">
        <v>-1.2161062698174185E-2</v>
      </c>
      <c r="V486" s="147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3"/>
    </row>
    <row r="487" spans="1:65">
      <c r="A487" s="29"/>
      <c r="B487" s="45" t="s">
        <v>275</v>
      </c>
      <c r="C487" s="46"/>
      <c r="D487" s="44">
        <v>1.94</v>
      </c>
      <c r="E487" s="44">
        <v>0.64</v>
      </c>
      <c r="F487" s="44">
        <v>0.11</v>
      </c>
      <c r="G487" s="44">
        <v>0.71</v>
      </c>
      <c r="H487" s="44">
        <v>4.38</v>
      </c>
      <c r="I487" s="44">
        <v>1.76</v>
      </c>
      <c r="J487" s="44">
        <v>0.93</v>
      </c>
      <c r="K487" s="44">
        <v>0.2</v>
      </c>
      <c r="L487" s="44">
        <v>0.89</v>
      </c>
      <c r="M487" s="44">
        <v>0.19</v>
      </c>
      <c r="N487" s="44">
        <v>0.55000000000000004</v>
      </c>
      <c r="O487" s="44">
        <v>0.11</v>
      </c>
      <c r="P487" s="44">
        <v>0.32</v>
      </c>
      <c r="Q487" s="44">
        <v>0.71</v>
      </c>
      <c r="R487" s="44">
        <v>0.25</v>
      </c>
      <c r="S487" s="44">
        <v>0.63</v>
      </c>
      <c r="T487" s="44">
        <v>2.4900000000000002</v>
      </c>
      <c r="U487" s="44">
        <v>0.96</v>
      </c>
      <c r="V487" s="147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3"/>
    </row>
    <row r="488" spans="1:65">
      <c r="B488" s="30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BM488" s="53"/>
    </row>
    <row r="489" spans="1:65" ht="15">
      <c r="B489" s="8" t="s">
        <v>637</v>
      </c>
      <c r="BM489" s="27" t="s">
        <v>66</v>
      </c>
    </row>
    <row r="490" spans="1:65" ht="15">
      <c r="A490" s="24" t="s">
        <v>15</v>
      </c>
      <c r="B490" s="18" t="s">
        <v>118</v>
      </c>
      <c r="C490" s="15" t="s">
        <v>119</v>
      </c>
      <c r="D490" s="16" t="s">
        <v>244</v>
      </c>
      <c r="E490" s="17" t="s">
        <v>244</v>
      </c>
      <c r="F490" s="17" t="s">
        <v>244</v>
      </c>
      <c r="G490" s="17" t="s">
        <v>244</v>
      </c>
      <c r="H490" s="17" t="s">
        <v>244</v>
      </c>
      <c r="I490" s="17" t="s">
        <v>244</v>
      </c>
      <c r="J490" s="147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7">
        <v>1</v>
      </c>
    </row>
    <row r="491" spans="1:65">
      <c r="A491" s="29"/>
      <c r="B491" s="19" t="s">
        <v>245</v>
      </c>
      <c r="C491" s="9" t="s">
        <v>245</v>
      </c>
      <c r="D491" s="145" t="s">
        <v>248</v>
      </c>
      <c r="E491" s="146" t="s">
        <v>250</v>
      </c>
      <c r="F491" s="146" t="s">
        <v>253</v>
      </c>
      <c r="G491" s="146" t="s">
        <v>255</v>
      </c>
      <c r="H491" s="146" t="s">
        <v>258</v>
      </c>
      <c r="I491" s="146" t="s">
        <v>262</v>
      </c>
      <c r="J491" s="147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7" t="s">
        <v>3</v>
      </c>
    </row>
    <row r="492" spans="1:65">
      <c r="A492" s="29"/>
      <c r="B492" s="19"/>
      <c r="C492" s="9"/>
      <c r="D492" s="10" t="s">
        <v>322</v>
      </c>
      <c r="E492" s="11" t="s">
        <v>322</v>
      </c>
      <c r="F492" s="11" t="s">
        <v>322</v>
      </c>
      <c r="G492" s="11" t="s">
        <v>101</v>
      </c>
      <c r="H492" s="11" t="s">
        <v>322</v>
      </c>
      <c r="I492" s="11" t="s">
        <v>101</v>
      </c>
      <c r="J492" s="147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7">
        <v>0</v>
      </c>
    </row>
    <row r="493" spans="1:65">
      <c r="A493" s="29"/>
      <c r="B493" s="19"/>
      <c r="C493" s="9"/>
      <c r="D493" s="25"/>
      <c r="E493" s="25"/>
      <c r="F493" s="25"/>
      <c r="G493" s="25"/>
      <c r="H493" s="25"/>
      <c r="I493" s="25"/>
      <c r="J493" s="147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7">
        <v>0</v>
      </c>
    </row>
    <row r="494" spans="1:65">
      <c r="A494" s="29"/>
      <c r="B494" s="18">
        <v>1</v>
      </c>
      <c r="C494" s="14">
        <v>1</v>
      </c>
      <c r="D494" s="221" t="s">
        <v>107</v>
      </c>
      <c r="E494" s="221" t="s">
        <v>107</v>
      </c>
      <c r="F494" s="221" t="s">
        <v>107</v>
      </c>
      <c r="G494" s="221">
        <v>20</v>
      </c>
      <c r="H494" s="221" t="s">
        <v>107</v>
      </c>
      <c r="I494" s="221" t="s">
        <v>328</v>
      </c>
      <c r="J494" s="222"/>
      <c r="K494" s="223"/>
      <c r="L494" s="223"/>
      <c r="M494" s="223"/>
      <c r="N494" s="223"/>
      <c r="O494" s="223"/>
      <c r="P494" s="223"/>
      <c r="Q494" s="223"/>
      <c r="R494" s="223"/>
      <c r="S494" s="223"/>
      <c r="T494" s="223"/>
      <c r="U494" s="223"/>
      <c r="V494" s="223"/>
      <c r="W494" s="223"/>
      <c r="X494" s="223"/>
      <c r="Y494" s="223"/>
      <c r="Z494" s="223"/>
      <c r="AA494" s="223"/>
      <c r="AB494" s="223"/>
      <c r="AC494" s="223"/>
      <c r="AD494" s="223"/>
      <c r="AE494" s="223"/>
      <c r="AF494" s="223"/>
      <c r="AG494" s="223"/>
      <c r="AH494" s="223"/>
      <c r="AI494" s="223"/>
      <c r="AJ494" s="223"/>
      <c r="AK494" s="223"/>
      <c r="AL494" s="223"/>
      <c r="AM494" s="223"/>
      <c r="AN494" s="223"/>
      <c r="AO494" s="223"/>
      <c r="AP494" s="223"/>
      <c r="AQ494" s="223"/>
      <c r="AR494" s="223"/>
      <c r="AS494" s="223"/>
      <c r="AT494" s="223"/>
      <c r="AU494" s="223"/>
      <c r="AV494" s="223"/>
      <c r="AW494" s="223"/>
      <c r="AX494" s="223"/>
      <c r="AY494" s="223"/>
      <c r="AZ494" s="223"/>
      <c r="BA494" s="223"/>
      <c r="BB494" s="223"/>
      <c r="BC494" s="223"/>
      <c r="BD494" s="223"/>
      <c r="BE494" s="223"/>
      <c r="BF494" s="223"/>
      <c r="BG494" s="223"/>
      <c r="BH494" s="223"/>
      <c r="BI494" s="223"/>
      <c r="BJ494" s="223"/>
      <c r="BK494" s="223"/>
      <c r="BL494" s="223"/>
      <c r="BM494" s="224">
        <v>1</v>
      </c>
    </row>
    <row r="495" spans="1:65">
      <c r="A495" s="29"/>
      <c r="B495" s="19">
        <v>1</v>
      </c>
      <c r="C495" s="9">
        <v>2</v>
      </c>
      <c r="D495" s="225" t="s">
        <v>107</v>
      </c>
      <c r="E495" s="225" t="s">
        <v>107</v>
      </c>
      <c r="F495" s="225" t="s">
        <v>107</v>
      </c>
      <c r="G495" s="225">
        <v>40</v>
      </c>
      <c r="H495" s="225" t="s">
        <v>107</v>
      </c>
      <c r="I495" s="225" t="s">
        <v>328</v>
      </c>
      <c r="J495" s="222"/>
      <c r="K495" s="223"/>
      <c r="L495" s="223"/>
      <c r="M495" s="223"/>
      <c r="N495" s="223"/>
      <c r="O495" s="223"/>
      <c r="P495" s="223"/>
      <c r="Q495" s="223"/>
      <c r="R495" s="223"/>
      <c r="S495" s="223"/>
      <c r="T495" s="223"/>
      <c r="U495" s="223"/>
      <c r="V495" s="223"/>
      <c r="W495" s="223"/>
      <c r="X495" s="223"/>
      <c r="Y495" s="223"/>
      <c r="Z495" s="223"/>
      <c r="AA495" s="223"/>
      <c r="AB495" s="223"/>
      <c r="AC495" s="223"/>
      <c r="AD495" s="223"/>
      <c r="AE495" s="223"/>
      <c r="AF495" s="223"/>
      <c r="AG495" s="223"/>
      <c r="AH495" s="223"/>
      <c r="AI495" s="223"/>
      <c r="AJ495" s="223"/>
      <c r="AK495" s="223"/>
      <c r="AL495" s="223"/>
      <c r="AM495" s="223"/>
      <c r="AN495" s="223"/>
      <c r="AO495" s="223"/>
      <c r="AP495" s="223"/>
      <c r="AQ495" s="223"/>
      <c r="AR495" s="223"/>
      <c r="AS495" s="223"/>
      <c r="AT495" s="223"/>
      <c r="AU495" s="223"/>
      <c r="AV495" s="223"/>
      <c r="AW495" s="223"/>
      <c r="AX495" s="223"/>
      <c r="AY495" s="223"/>
      <c r="AZ495" s="223"/>
      <c r="BA495" s="223"/>
      <c r="BB495" s="223"/>
      <c r="BC495" s="223"/>
      <c r="BD495" s="223"/>
      <c r="BE495" s="223"/>
      <c r="BF495" s="223"/>
      <c r="BG495" s="223"/>
      <c r="BH495" s="223"/>
      <c r="BI495" s="223"/>
      <c r="BJ495" s="223"/>
      <c r="BK495" s="223"/>
      <c r="BL495" s="223"/>
      <c r="BM495" s="224" t="e">
        <v>#N/A</v>
      </c>
    </row>
    <row r="496" spans="1:65">
      <c r="A496" s="29"/>
      <c r="B496" s="19">
        <v>1</v>
      </c>
      <c r="C496" s="9">
        <v>3</v>
      </c>
      <c r="D496" s="225" t="s">
        <v>107</v>
      </c>
      <c r="E496" s="225" t="s">
        <v>107</v>
      </c>
      <c r="F496" s="225" t="s">
        <v>107</v>
      </c>
      <c r="G496" s="225">
        <v>10</v>
      </c>
      <c r="H496" s="225" t="s">
        <v>107</v>
      </c>
      <c r="I496" s="225" t="s">
        <v>328</v>
      </c>
      <c r="J496" s="222"/>
      <c r="K496" s="223"/>
      <c r="L496" s="223"/>
      <c r="M496" s="223"/>
      <c r="N496" s="223"/>
      <c r="O496" s="223"/>
      <c r="P496" s="223"/>
      <c r="Q496" s="223"/>
      <c r="R496" s="223"/>
      <c r="S496" s="223"/>
      <c r="T496" s="223"/>
      <c r="U496" s="223"/>
      <c r="V496" s="223"/>
      <c r="W496" s="223"/>
      <c r="X496" s="223"/>
      <c r="Y496" s="223"/>
      <c r="Z496" s="223"/>
      <c r="AA496" s="223"/>
      <c r="AB496" s="223"/>
      <c r="AC496" s="223"/>
      <c r="AD496" s="223"/>
      <c r="AE496" s="223"/>
      <c r="AF496" s="223"/>
      <c r="AG496" s="223"/>
      <c r="AH496" s="223"/>
      <c r="AI496" s="223"/>
      <c r="AJ496" s="223"/>
      <c r="AK496" s="223"/>
      <c r="AL496" s="223"/>
      <c r="AM496" s="223"/>
      <c r="AN496" s="223"/>
      <c r="AO496" s="223"/>
      <c r="AP496" s="223"/>
      <c r="AQ496" s="223"/>
      <c r="AR496" s="223"/>
      <c r="AS496" s="223"/>
      <c r="AT496" s="223"/>
      <c r="AU496" s="223"/>
      <c r="AV496" s="223"/>
      <c r="AW496" s="223"/>
      <c r="AX496" s="223"/>
      <c r="AY496" s="223"/>
      <c r="AZ496" s="223"/>
      <c r="BA496" s="223"/>
      <c r="BB496" s="223"/>
      <c r="BC496" s="223"/>
      <c r="BD496" s="223"/>
      <c r="BE496" s="223"/>
      <c r="BF496" s="223"/>
      <c r="BG496" s="223"/>
      <c r="BH496" s="223"/>
      <c r="BI496" s="223"/>
      <c r="BJ496" s="223"/>
      <c r="BK496" s="223"/>
      <c r="BL496" s="223"/>
      <c r="BM496" s="224">
        <v>16</v>
      </c>
    </row>
    <row r="497" spans="1:65">
      <c r="A497" s="29"/>
      <c r="B497" s="19">
        <v>1</v>
      </c>
      <c r="C497" s="9">
        <v>4</v>
      </c>
      <c r="D497" s="225" t="s">
        <v>107</v>
      </c>
      <c r="E497" s="225" t="s">
        <v>107</v>
      </c>
      <c r="F497" s="225" t="s">
        <v>107</v>
      </c>
      <c r="G497" s="225">
        <v>20</v>
      </c>
      <c r="H497" s="225" t="s">
        <v>107</v>
      </c>
      <c r="I497" s="225" t="s">
        <v>328</v>
      </c>
      <c r="J497" s="222"/>
      <c r="K497" s="223"/>
      <c r="L497" s="223"/>
      <c r="M497" s="223"/>
      <c r="N497" s="223"/>
      <c r="O497" s="223"/>
      <c r="P497" s="223"/>
      <c r="Q497" s="223"/>
      <c r="R497" s="223"/>
      <c r="S497" s="223"/>
      <c r="T497" s="223"/>
      <c r="U497" s="223"/>
      <c r="V497" s="223"/>
      <c r="W497" s="223"/>
      <c r="X497" s="223"/>
      <c r="Y497" s="223"/>
      <c r="Z497" s="223"/>
      <c r="AA497" s="223"/>
      <c r="AB497" s="223"/>
      <c r="AC497" s="223"/>
      <c r="AD497" s="223"/>
      <c r="AE497" s="223"/>
      <c r="AF497" s="223"/>
      <c r="AG497" s="223"/>
      <c r="AH497" s="223"/>
      <c r="AI497" s="223"/>
      <c r="AJ497" s="223"/>
      <c r="AK497" s="223"/>
      <c r="AL497" s="223"/>
      <c r="AM497" s="223"/>
      <c r="AN497" s="223"/>
      <c r="AO497" s="223"/>
      <c r="AP497" s="223"/>
      <c r="AQ497" s="223"/>
      <c r="AR497" s="223"/>
      <c r="AS497" s="223"/>
      <c r="AT497" s="223"/>
      <c r="AU497" s="223"/>
      <c r="AV497" s="223"/>
      <c r="AW497" s="223"/>
      <c r="AX497" s="223"/>
      <c r="AY497" s="223"/>
      <c r="AZ497" s="223"/>
      <c r="BA497" s="223"/>
      <c r="BB497" s="223"/>
      <c r="BC497" s="223"/>
      <c r="BD497" s="223"/>
      <c r="BE497" s="223"/>
      <c r="BF497" s="223"/>
      <c r="BG497" s="223"/>
      <c r="BH497" s="223"/>
      <c r="BI497" s="223"/>
      <c r="BJ497" s="223"/>
      <c r="BK497" s="223"/>
      <c r="BL497" s="223"/>
      <c r="BM497" s="224" t="s">
        <v>107</v>
      </c>
    </row>
    <row r="498" spans="1:65">
      <c r="A498" s="29"/>
      <c r="B498" s="19">
        <v>1</v>
      </c>
      <c r="C498" s="9">
        <v>5</v>
      </c>
      <c r="D498" s="225" t="s">
        <v>107</v>
      </c>
      <c r="E498" s="225" t="s">
        <v>107</v>
      </c>
      <c r="F498" s="225" t="s">
        <v>107</v>
      </c>
      <c r="G498" s="225">
        <v>10</v>
      </c>
      <c r="H498" s="225" t="s">
        <v>107</v>
      </c>
      <c r="I498" s="225" t="s">
        <v>328</v>
      </c>
      <c r="J498" s="222"/>
      <c r="K498" s="223"/>
      <c r="L498" s="223"/>
      <c r="M498" s="223"/>
      <c r="N498" s="223"/>
      <c r="O498" s="223"/>
      <c r="P498" s="223"/>
      <c r="Q498" s="223"/>
      <c r="R498" s="223"/>
      <c r="S498" s="223"/>
      <c r="T498" s="223"/>
      <c r="U498" s="223"/>
      <c r="V498" s="223"/>
      <c r="W498" s="223"/>
      <c r="X498" s="223"/>
      <c r="Y498" s="223"/>
      <c r="Z498" s="223"/>
      <c r="AA498" s="223"/>
      <c r="AB498" s="223"/>
      <c r="AC498" s="223"/>
      <c r="AD498" s="223"/>
      <c r="AE498" s="223"/>
      <c r="AF498" s="223"/>
      <c r="AG498" s="223"/>
      <c r="AH498" s="223"/>
      <c r="AI498" s="223"/>
      <c r="AJ498" s="223"/>
      <c r="AK498" s="223"/>
      <c r="AL498" s="223"/>
      <c r="AM498" s="223"/>
      <c r="AN498" s="223"/>
      <c r="AO498" s="223"/>
      <c r="AP498" s="223"/>
      <c r="AQ498" s="223"/>
      <c r="AR498" s="223"/>
      <c r="AS498" s="223"/>
      <c r="AT498" s="223"/>
      <c r="AU498" s="223"/>
      <c r="AV498" s="223"/>
      <c r="AW498" s="223"/>
      <c r="AX498" s="223"/>
      <c r="AY498" s="223"/>
      <c r="AZ498" s="223"/>
      <c r="BA498" s="223"/>
      <c r="BB498" s="223"/>
      <c r="BC498" s="223"/>
      <c r="BD498" s="223"/>
      <c r="BE498" s="223"/>
      <c r="BF498" s="223"/>
      <c r="BG498" s="223"/>
      <c r="BH498" s="223"/>
      <c r="BI498" s="223"/>
      <c r="BJ498" s="223"/>
      <c r="BK498" s="223"/>
      <c r="BL498" s="223"/>
      <c r="BM498" s="224">
        <v>147</v>
      </c>
    </row>
    <row r="499" spans="1:65">
      <c r="A499" s="29"/>
      <c r="B499" s="19">
        <v>1</v>
      </c>
      <c r="C499" s="9">
        <v>6</v>
      </c>
      <c r="D499" s="225" t="s">
        <v>107</v>
      </c>
      <c r="E499" s="225" t="s">
        <v>107</v>
      </c>
      <c r="F499" s="225" t="s">
        <v>107</v>
      </c>
      <c r="G499" s="225">
        <v>30</v>
      </c>
      <c r="H499" s="225" t="s">
        <v>107</v>
      </c>
      <c r="I499" s="225" t="s">
        <v>328</v>
      </c>
      <c r="J499" s="222"/>
      <c r="K499" s="223"/>
      <c r="L499" s="223"/>
      <c r="M499" s="223"/>
      <c r="N499" s="223"/>
      <c r="O499" s="223"/>
      <c r="P499" s="223"/>
      <c r="Q499" s="223"/>
      <c r="R499" s="223"/>
      <c r="S499" s="223"/>
      <c r="T499" s="223"/>
      <c r="U499" s="223"/>
      <c r="V499" s="223"/>
      <c r="W499" s="223"/>
      <c r="X499" s="223"/>
      <c r="Y499" s="223"/>
      <c r="Z499" s="223"/>
      <c r="AA499" s="223"/>
      <c r="AB499" s="223"/>
      <c r="AC499" s="223"/>
      <c r="AD499" s="223"/>
      <c r="AE499" s="223"/>
      <c r="AF499" s="223"/>
      <c r="AG499" s="223"/>
      <c r="AH499" s="223"/>
      <c r="AI499" s="223"/>
      <c r="AJ499" s="223"/>
      <c r="AK499" s="223"/>
      <c r="AL499" s="223"/>
      <c r="AM499" s="223"/>
      <c r="AN499" s="223"/>
      <c r="AO499" s="223"/>
      <c r="AP499" s="223"/>
      <c r="AQ499" s="223"/>
      <c r="AR499" s="223"/>
      <c r="AS499" s="223"/>
      <c r="AT499" s="223"/>
      <c r="AU499" s="223"/>
      <c r="AV499" s="223"/>
      <c r="AW499" s="223"/>
      <c r="AX499" s="223"/>
      <c r="AY499" s="223"/>
      <c r="AZ499" s="223"/>
      <c r="BA499" s="223"/>
      <c r="BB499" s="223"/>
      <c r="BC499" s="223"/>
      <c r="BD499" s="223"/>
      <c r="BE499" s="223"/>
      <c r="BF499" s="223"/>
      <c r="BG499" s="223"/>
      <c r="BH499" s="223"/>
      <c r="BI499" s="223"/>
      <c r="BJ499" s="223"/>
      <c r="BK499" s="223"/>
      <c r="BL499" s="223"/>
      <c r="BM499" s="226"/>
    </row>
    <row r="500" spans="1:65">
      <c r="A500" s="29"/>
      <c r="B500" s="20" t="s">
        <v>271</v>
      </c>
      <c r="C500" s="12"/>
      <c r="D500" s="227" t="s">
        <v>647</v>
      </c>
      <c r="E500" s="227" t="s">
        <v>647</v>
      </c>
      <c r="F500" s="227" t="s">
        <v>647</v>
      </c>
      <c r="G500" s="227">
        <v>21.666666666666668</v>
      </c>
      <c r="H500" s="227" t="s">
        <v>647</v>
      </c>
      <c r="I500" s="227" t="s">
        <v>647</v>
      </c>
      <c r="J500" s="222"/>
      <c r="K500" s="223"/>
      <c r="L500" s="223"/>
      <c r="M500" s="223"/>
      <c r="N500" s="223"/>
      <c r="O500" s="223"/>
      <c r="P500" s="223"/>
      <c r="Q500" s="223"/>
      <c r="R500" s="223"/>
      <c r="S500" s="223"/>
      <c r="T500" s="223"/>
      <c r="U500" s="223"/>
      <c r="V500" s="223"/>
      <c r="W500" s="223"/>
      <c r="X500" s="223"/>
      <c r="Y500" s="223"/>
      <c r="Z500" s="223"/>
      <c r="AA500" s="223"/>
      <c r="AB500" s="223"/>
      <c r="AC500" s="223"/>
      <c r="AD500" s="223"/>
      <c r="AE500" s="223"/>
      <c r="AF500" s="223"/>
      <c r="AG500" s="223"/>
      <c r="AH500" s="223"/>
      <c r="AI500" s="223"/>
      <c r="AJ500" s="223"/>
      <c r="AK500" s="223"/>
      <c r="AL500" s="223"/>
      <c r="AM500" s="223"/>
      <c r="AN500" s="223"/>
      <c r="AO500" s="223"/>
      <c r="AP500" s="223"/>
      <c r="AQ500" s="223"/>
      <c r="AR500" s="223"/>
      <c r="AS500" s="223"/>
      <c r="AT500" s="223"/>
      <c r="AU500" s="223"/>
      <c r="AV500" s="223"/>
      <c r="AW500" s="223"/>
      <c r="AX500" s="223"/>
      <c r="AY500" s="223"/>
      <c r="AZ500" s="223"/>
      <c r="BA500" s="223"/>
      <c r="BB500" s="223"/>
      <c r="BC500" s="223"/>
      <c r="BD500" s="223"/>
      <c r="BE500" s="223"/>
      <c r="BF500" s="223"/>
      <c r="BG500" s="223"/>
      <c r="BH500" s="223"/>
      <c r="BI500" s="223"/>
      <c r="BJ500" s="223"/>
      <c r="BK500" s="223"/>
      <c r="BL500" s="223"/>
      <c r="BM500" s="226"/>
    </row>
    <row r="501" spans="1:65">
      <c r="A501" s="29"/>
      <c r="B501" s="3" t="s">
        <v>272</v>
      </c>
      <c r="C501" s="28"/>
      <c r="D501" s="225" t="s">
        <v>647</v>
      </c>
      <c r="E501" s="225" t="s">
        <v>647</v>
      </c>
      <c r="F501" s="225" t="s">
        <v>647</v>
      </c>
      <c r="G501" s="225">
        <v>20</v>
      </c>
      <c r="H501" s="225" t="s">
        <v>647</v>
      </c>
      <c r="I501" s="225" t="s">
        <v>647</v>
      </c>
      <c r="J501" s="222"/>
      <c r="K501" s="223"/>
      <c r="L501" s="223"/>
      <c r="M501" s="223"/>
      <c r="N501" s="223"/>
      <c r="O501" s="223"/>
      <c r="P501" s="223"/>
      <c r="Q501" s="223"/>
      <c r="R501" s="223"/>
      <c r="S501" s="223"/>
      <c r="T501" s="223"/>
      <c r="U501" s="223"/>
      <c r="V501" s="223"/>
      <c r="W501" s="223"/>
      <c r="X501" s="223"/>
      <c r="Y501" s="223"/>
      <c r="Z501" s="223"/>
      <c r="AA501" s="223"/>
      <c r="AB501" s="223"/>
      <c r="AC501" s="223"/>
      <c r="AD501" s="223"/>
      <c r="AE501" s="223"/>
      <c r="AF501" s="223"/>
      <c r="AG501" s="223"/>
      <c r="AH501" s="223"/>
      <c r="AI501" s="223"/>
      <c r="AJ501" s="223"/>
      <c r="AK501" s="223"/>
      <c r="AL501" s="223"/>
      <c r="AM501" s="223"/>
      <c r="AN501" s="223"/>
      <c r="AO501" s="223"/>
      <c r="AP501" s="223"/>
      <c r="AQ501" s="223"/>
      <c r="AR501" s="223"/>
      <c r="AS501" s="223"/>
      <c r="AT501" s="223"/>
      <c r="AU501" s="223"/>
      <c r="AV501" s="223"/>
      <c r="AW501" s="223"/>
      <c r="AX501" s="223"/>
      <c r="AY501" s="223"/>
      <c r="AZ501" s="223"/>
      <c r="BA501" s="223"/>
      <c r="BB501" s="223"/>
      <c r="BC501" s="223"/>
      <c r="BD501" s="223"/>
      <c r="BE501" s="223"/>
      <c r="BF501" s="223"/>
      <c r="BG501" s="223"/>
      <c r="BH501" s="223"/>
      <c r="BI501" s="223"/>
      <c r="BJ501" s="223"/>
      <c r="BK501" s="223"/>
      <c r="BL501" s="223"/>
      <c r="BM501" s="226"/>
    </row>
    <row r="502" spans="1:65">
      <c r="A502" s="29"/>
      <c r="B502" s="3" t="s">
        <v>273</v>
      </c>
      <c r="C502" s="28"/>
      <c r="D502" s="225" t="s">
        <v>647</v>
      </c>
      <c r="E502" s="225" t="s">
        <v>647</v>
      </c>
      <c r="F502" s="225" t="s">
        <v>647</v>
      </c>
      <c r="G502" s="225">
        <v>11.690451944500122</v>
      </c>
      <c r="H502" s="225" t="s">
        <v>647</v>
      </c>
      <c r="I502" s="225" t="s">
        <v>647</v>
      </c>
      <c r="J502" s="222"/>
      <c r="K502" s="223"/>
      <c r="L502" s="223"/>
      <c r="M502" s="223"/>
      <c r="N502" s="223"/>
      <c r="O502" s="223"/>
      <c r="P502" s="223"/>
      <c r="Q502" s="223"/>
      <c r="R502" s="223"/>
      <c r="S502" s="223"/>
      <c r="T502" s="223"/>
      <c r="U502" s="223"/>
      <c r="V502" s="223"/>
      <c r="W502" s="223"/>
      <c r="X502" s="223"/>
      <c r="Y502" s="223"/>
      <c r="Z502" s="223"/>
      <c r="AA502" s="223"/>
      <c r="AB502" s="223"/>
      <c r="AC502" s="223"/>
      <c r="AD502" s="223"/>
      <c r="AE502" s="223"/>
      <c r="AF502" s="223"/>
      <c r="AG502" s="223"/>
      <c r="AH502" s="223"/>
      <c r="AI502" s="223"/>
      <c r="AJ502" s="223"/>
      <c r="AK502" s="223"/>
      <c r="AL502" s="223"/>
      <c r="AM502" s="223"/>
      <c r="AN502" s="223"/>
      <c r="AO502" s="223"/>
      <c r="AP502" s="223"/>
      <c r="AQ502" s="223"/>
      <c r="AR502" s="223"/>
      <c r="AS502" s="223"/>
      <c r="AT502" s="223"/>
      <c r="AU502" s="223"/>
      <c r="AV502" s="223"/>
      <c r="AW502" s="223"/>
      <c r="AX502" s="223"/>
      <c r="AY502" s="223"/>
      <c r="AZ502" s="223"/>
      <c r="BA502" s="223"/>
      <c r="BB502" s="223"/>
      <c r="BC502" s="223"/>
      <c r="BD502" s="223"/>
      <c r="BE502" s="223"/>
      <c r="BF502" s="223"/>
      <c r="BG502" s="223"/>
      <c r="BH502" s="223"/>
      <c r="BI502" s="223"/>
      <c r="BJ502" s="223"/>
      <c r="BK502" s="223"/>
      <c r="BL502" s="223"/>
      <c r="BM502" s="226"/>
    </row>
    <row r="503" spans="1:65">
      <c r="A503" s="29"/>
      <c r="B503" s="3" t="s">
        <v>86</v>
      </c>
      <c r="C503" s="28"/>
      <c r="D503" s="13" t="s">
        <v>647</v>
      </c>
      <c r="E503" s="13" t="s">
        <v>647</v>
      </c>
      <c r="F503" s="13" t="s">
        <v>647</v>
      </c>
      <c r="G503" s="13">
        <v>0.53955932051539024</v>
      </c>
      <c r="H503" s="13" t="s">
        <v>647</v>
      </c>
      <c r="I503" s="13" t="s">
        <v>647</v>
      </c>
      <c r="J503" s="147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3"/>
    </row>
    <row r="504" spans="1:65">
      <c r="A504" s="29"/>
      <c r="B504" s="3" t="s">
        <v>274</v>
      </c>
      <c r="C504" s="28"/>
      <c r="D504" s="13" t="s">
        <v>647</v>
      </c>
      <c r="E504" s="13" t="s">
        <v>647</v>
      </c>
      <c r="F504" s="13" t="s">
        <v>647</v>
      </c>
      <c r="G504" s="13" t="s">
        <v>647</v>
      </c>
      <c r="H504" s="13" t="s">
        <v>647</v>
      </c>
      <c r="I504" s="13" t="s">
        <v>647</v>
      </c>
      <c r="J504" s="147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3"/>
    </row>
    <row r="505" spans="1:65">
      <c r="A505" s="29"/>
      <c r="B505" s="45" t="s">
        <v>275</v>
      </c>
      <c r="C505" s="46"/>
      <c r="D505" s="44" t="s">
        <v>276</v>
      </c>
      <c r="E505" s="44" t="s">
        <v>276</v>
      </c>
      <c r="F505" s="44" t="s">
        <v>276</v>
      </c>
      <c r="G505" s="44" t="s">
        <v>276</v>
      </c>
      <c r="H505" s="44" t="s">
        <v>276</v>
      </c>
      <c r="I505" s="44" t="s">
        <v>276</v>
      </c>
      <c r="J505" s="147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3"/>
    </row>
    <row r="506" spans="1:65">
      <c r="B506" s="30"/>
      <c r="C506" s="20"/>
      <c r="D506" s="20"/>
      <c r="E506" s="20"/>
      <c r="F506" s="20"/>
      <c r="G506" s="20"/>
      <c r="H506" s="20"/>
      <c r="I506" s="20"/>
      <c r="BM506" s="53"/>
    </row>
    <row r="507" spans="1:65" ht="15">
      <c r="B507" s="8" t="s">
        <v>638</v>
      </c>
      <c r="BM507" s="27" t="s">
        <v>66</v>
      </c>
    </row>
    <row r="508" spans="1:65" ht="15">
      <c r="A508" s="24" t="s">
        <v>18</v>
      </c>
      <c r="B508" s="18" t="s">
        <v>118</v>
      </c>
      <c r="C508" s="15" t="s">
        <v>119</v>
      </c>
      <c r="D508" s="16" t="s">
        <v>244</v>
      </c>
      <c r="E508" s="17" t="s">
        <v>244</v>
      </c>
      <c r="F508" s="17" t="s">
        <v>244</v>
      </c>
      <c r="G508" s="17" t="s">
        <v>244</v>
      </c>
      <c r="H508" s="17" t="s">
        <v>244</v>
      </c>
      <c r="I508" s="17" t="s">
        <v>244</v>
      </c>
      <c r="J508" s="17" t="s">
        <v>244</v>
      </c>
      <c r="K508" s="17" t="s">
        <v>244</v>
      </c>
      <c r="L508" s="147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7">
        <v>1</v>
      </c>
    </row>
    <row r="509" spans="1:65">
      <c r="A509" s="29"/>
      <c r="B509" s="19" t="s">
        <v>245</v>
      </c>
      <c r="C509" s="9" t="s">
        <v>245</v>
      </c>
      <c r="D509" s="145" t="s">
        <v>248</v>
      </c>
      <c r="E509" s="146" t="s">
        <v>250</v>
      </c>
      <c r="F509" s="146" t="s">
        <v>287</v>
      </c>
      <c r="G509" s="146" t="s">
        <v>253</v>
      </c>
      <c r="H509" s="146" t="s">
        <v>255</v>
      </c>
      <c r="I509" s="146" t="s">
        <v>258</v>
      </c>
      <c r="J509" s="146" t="s">
        <v>262</v>
      </c>
      <c r="K509" s="146" t="s">
        <v>290</v>
      </c>
      <c r="L509" s="147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7" t="s">
        <v>3</v>
      </c>
    </row>
    <row r="510" spans="1:65">
      <c r="A510" s="29"/>
      <c r="B510" s="19"/>
      <c r="C510" s="9"/>
      <c r="D510" s="10" t="s">
        <v>322</v>
      </c>
      <c r="E510" s="11" t="s">
        <v>322</v>
      </c>
      <c r="F510" s="11" t="s">
        <v>101</v>
      </c>
      <c r="G510" s="11" t="s">
        <v>322</v>
      </c>
      <c r="H510" s="11" t="s">
        <v>101</v>
      </c>
      <c r="I510" s="11" t="s">
        <v>322</v>
      </c>
      <c r="J510" s="11" t="s">
        <v>101</v>
      </c>
      <c r="K510" s="11" t="s">
        <v>101</v>
      </c>
      <c r="L510" s="147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7">
        <v>0</v>
      </c>
    </row>
    <row r="511" spans="1:65">
      <c r="A511" s="29"/>
      <c r="B511" s="19"/>
      <c r="C511" s="9"/>
      <c r="D511" s="25"/>
      <c r="E511" s="25"/>
      <c r="F511" s="25"/>
      <c r="G511" s="25"/>
      <c r="H511" s="25"/>
      <c r="I511" s="25"/>
      <c r="J511" s="25"/>
      <c r="K511" s="25"/>
      <c r="L511" s="147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7">
        <v>0</v>
      </c>
    </row>
    <row r="512" spans="1:65">
      <c r="A512" s="29"/>
      <c r="B512" s="18">
        <v>1</v>
      </c>
      <c r="C512" s="14">
        <v>1</v>
      </c>
      <c r="D512" s="221">
        <v>500</v>
      </c>
      <c r="E512" s="221">
        <v>500</v>
      </c>
      <c r="F512" s="221">
        <v>474</v>
      </c>
      <c r="G512" s="221">
        <v>500</v>
      </c>
      <c r="H512" s="221">
        <v>480</v>
      </c>
      <c r="I512" s="221">
        <v>500</v>
      </c>
      <c r="J512" s="237">
        <v>376.20551970000002</v>
      </c>
      <c r="K512" s="237">
        <v>340</v>
      </c>
      <c r="L512" s="222"/>
      <c r="M512" s="223"/>
      <c r="N512" s="223"/>
      <c r="O512" s="223"/>
      <c r="P512" s="223"/>
      <c r="Q512" s="223"/>
      <c r="R512" s="223"/>
      <c r="S512" s="223"/>
      <c r="T512" s="223"/>
      <c r="U512" s="223"/>
      <c r="V512" s="223"/>
      <c r="W512" s="223"/>
      <c r="X512" s="223"/>
      <c r="Y512" s="223"/>
      <c r="Z512" s="223"/>
      <c r="AA512" s="223"/>
      <c r="AB512" s="223"/>
      <c r="AC512" s="223"/>
      <c r="AD512" s="223"/>
      <c r="AE512" s="223"/>
      <c r="AF512" s="223"/>
      <c r="AG512" s="223"/>
      <c r="AH512" s="223"/>
      <c r="AI512" s="223"/>
      <c r="AJ512" s="223"/>
      <c r="AK512" s="223"/>
      <c r="AL512" s="223"/>
      <c r="AM512" s="223"/>
      <c r="AN512" s="223"/>
      <c r="AO512" s="223"/>
      <c r="AP512" s="223"/>
      <c r="AQ512" s="223"/>
      <c r="AR512" s="223"/>
      <c r="AS512" s="223"/>
      <c r="AT512" s="223"/>
      <c r="AU512" s="223"/>
      <c r="AV512" s="223"/>
      <c r="AW512" s="223"/>
      <c r="AX512" s="223"/>
      <c r="AY512" s="223"/>
      <c r="AZ512" s="223"/>
      <c r="BA512" s="223"/>
      <c r="BB512" s="223"/>
      <c r="BC512" s="223"/>
      <c r="BD512" s="223"/>
      <c r="BE512" s="223"/>
      <c r="BF512" s="223"/>
      <c r="BG512" s="223"/>
      <c r="BH512" s="223"/>
      <c r="BI512" s="223"/>
      <c r="BJ512" s="223"/>
      <c r="BK512" s="223"/>
      <c r="BL512" s="223"/>
      <c r="BM512" s="224">
        <v>1</v>
      </c>
    </row>
    <row r="513" spans="1:65">
      <c r="A513" s="29"/>
      <c r="B513" s="19">
        <v>1</v>
      </c>
      <c r="C513" s="9">
        <v>2</v>
      </c>
      <c r="D513" s="225">
        <v>500</v>
      </c>
      <c r="E513" s="225">
        <v>400</v>
      </c>
      <c r="F513" s="225">
        <v>457</v>
      </c>
      <c r="G513" s="225">
        <v>500</v>
      </c>
      <c r="H513" s="225">
        <v>480</v>
      </c>
      <c r="I513" s="225">
        <v>500</v>
      </c>
      <c r="J513" s="238">
        <v>357.40180079999999</v>
      </c>
      <c r="K513" s="238">
        <v>340</v>
      </c>
      <c r="L513" s="222"/>
      <c r="M513" s="223"/>
      <c r="N513" s="223"/>
      <c r="O513" s="223"/>
      <c r="P513" s="223"/>
      <c r="Q513" s="223"/>
      <c r="R513" s="223"/>
      <c r="S513" s="223"/>
      <c r="T513" s="223"/>
      <c r="U513" s="223"/>
      <c r="V513" s="223"/>
      <c r="W513" s="223"/>
      <c r="X513" s="223"/>
      <c r="Y513" s="223"/>
      <c r="Z513" s="223"/>
      <c r="AA513" s="223"/>
      <c r="AB513" s="223"/>
      <c r="AC513" s="223"/>
      <c r="AD513" s="223"/>
      <c r="AE513" s="223"/>
      <c r="AF513" s="223"/>
      <c r="AG513" s="223"/>
      <c r="AH513" s="223"/>
      <c r="AI513" s="223"/>
      <c r="AJ513" s="223"/>
      <c r="AK513" s="223"/>
      <c r="AL513" s="223"/>
      <c r="AM513" s="223"/>
      <c r="AN513" s="223"/>
      <c r="AO513" s="223"/>
      <c r="AP513" s="223"/>
      <c r="AQ513" s="223"/>
      <c r="AR513" s="223"/>
      <c r="AS513" s="223"/>
      <c r="AT513" s="223"/>
      <c r="AU513" s="223"/>
      <c r="AV513" s="223"/>
      <c r="AW513" s="223"/>
      <c r="AX513" s="223"/>
      <c r="AY513" s="223"/>
      <c r="AZ513" s="223"/>
      <c r="BA513" s="223"/>
      <c r="BB513" s="223"/>
      <c r="BC513" s="223"/>
      <c r="BD513" s="223"/>
      <c r="BE513" s="223"/>
      <c r="BF513" s="223"/>
      <c r="BG513" s="223"/>
      <c r="BH513" s="223"/>
      <c r="BI513" s="223"/>
      <c r="BJ513" s="223"/>
      <c r="BK513" s="223"/>
      <c r="BL513" s="223"/>
      <c r="BM513" s="224" t="e">
        <v>#N/A</v>
      </c>
    </row>
    <row r="514" spans="1:65">
      <c r="A514" s="29"/>
      <c r="B514" s="19">
        <v>1</v>
      </c>
      <c r="C514" s="9">
        <v>3</v>
      </c>
      <c r="D514" s="225">
        <v>500</v>
      </c>
      <c r="E514" s="225">
        <v>400</v>
      </c>
      <c r="F514" s="239">
        <v>414</v>
      </c>
      <c r="G514" s="225">
        <v>500</v>
      </c>
      <c r="H514" s="225">
        <v>470</v>
      </c>
      <c r="I514" s="225">
        <v>500</v>
      </c>
      <c r="J514" s="238">
        <v>365.98544800000002</v>
      </c>
      <c r="K514" s="238">
        <v>340</v>
      </c>
      <c r="L514" s="222"/>
      <c r="M514" s="223"/>
      <c r="N514" s="223"/>
      <c r="O514" s="223"/>
      <c r="P514" s="223"/>
      <c r="Q514" s="223"/>
      <c r="R514" s="223"/>
      <c r="S514" s="223"/>
      <c r="T514" s="223"/>
      <c r="U514" s="223"/>
      <c r="V514" s="223"/>
      <c r="W514" s="223"/>
      <c r="X514" s="223"/>
      <c r="Y514" s="223"/>
      <c r="Z514" s="223"/>
      <c r="AA514" s="223"/>
      <c r="AB514" s="223"/>
      <c r="AC514" s="223"/>
      <c r="AD514" s="223"/>
      <c r="AE514" s="223"/>
      <c r="AF514" s="223"/>
      <c r="AG514" s="223"/>
      <c r="AH514" s="223"/>
      <c r="AI514" s="223"/>
      <c r="AJ514" s="223"/>
      <c r="AK514" s="223"/>
      <c r="AL514" s="223"/>
      <c r="AM514" s="223"/>
      <c r="AN514" s="223"/>
      <c r="AO514" s="223"/>
      <c r="AP514" s="223"/>
      <c r="AQ514" s="223"/>
      <c r="AR514" s="223"/>
      <c r="AS514" s="223"/>
      <c r="AT514" s="223"/>
      <c r="AU514" s="223"/>
      <c r="AV514" s="223"/>
      <c r="AW514" s="223"/>
      <c r="AX514" s="223"/>
      <c r="AY514" s="223"/>
      <c r="AZ514" s="223"/>
      <c r="BA514" s="223"/>
      <c r="BB514" s="223"/>
      <c r="BC514" s="223"/>
      <c r="BD514" s="223"/>
      <c r="BE514" s="223"/>
      <c r="BF514" s="223"/>
      <c r="BG514" s="223"/>
      <c r="BH514" s="223"/>
      <c r="BI514" s="223"/>
      <c r="BJ514" s="223"/>
      <c r="BK514" s="223"/>
      <c r="BL514" s="223"/>
      <c r="BM514" s="224">
        <v>16</v>
      </c>
    </row>
    <row r="515" spans="1:65">
      <c r="A515" s="29"/>
      <c r="B515" s="19">
        <v>1</v>
      </c>
      <c r="C515" s="9">
        <v>4</v>
      </c>
      <c r="D515" s="225">
        <v>500</v>
      </c>
      <c r="E515" s="225">
        <v>500</v>
      </c>
      <c r="F515" s="225">
        <v>465</v>
      </c>
      <c r="G515" s="225">
        <v>400</v>
      </c>
      <c r="H515" s="225">
        <v>460</v>
      </c>
      <c r="I515" s="225">
        <v>500</v>
      </c>
      <c r="J515" s="238">
        <v>376.20438949999999</v>
      </c>
      <c r="K515" s="238">
        <v>420</v>
      </c>
      <c r="L515" s="222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  <c r="Z515" s="223"/>
      <c r="AA515" s="223"/>
      <c r="AB515" s="223"/>
      <c r="AC515" s="223"/>
      <c r="AD515" s="223"/>
      <c r="AE515" s="223"/>
      <c r="AF515" s="223"/>
      <c r="AG515" s="223"/>
      <c r="AH515" s="223"/>
      <c r="AI515" s="223"/>
      <c r="AJ515" s="223"/>
      <c r="AK515" s="223"/>
      <c r="AL515" s="223"/>
      <c r="AM515" s="223"/>
      <c r="AN515" s="223"/>
      <c r="AO515" s="223"/>
      <c r="AP515" s="223"/>
      <c r="AQ515" s="223"/>
      <c r="AR515" s="223"/>
      <c r="AS515" s="223"/>
      <c r="AT515" s="223"/>
      <c r="AU515" s="223"/>
      <c r="AV515" s="223"/>
      <c r="AW515" s="223"/>
      <c r="AX515" s="223"/>
      <c r="AY515" s="223"/>
      <c r="AZ515" s="223"/>
      <c r="BA515" s="223"/>
      <c r="BB515" s="223"/>
      <c r="BC515" s="223"/>
      <c r="BD515" s="223"/>
      <c r="BE515" s="223"/>
      <c r="BF515" s="223"/>
      <c r="BG515" s="223"/>
      <c r="BH515" s="223"/>
      <c r="BI515" s="223"/>
      <c r="BJ515" s="223"/>
      <c r="BK515" s="223"/>
      <c r="BL515" s="223"/>
      <c r="BM515" s="224">
        <v>481.68357855572475</v>
      </c>
    </row>
    <row r="516" spans="1:65">
      <c r="A516" s="29"/>
      <c r="B516" s="19">
        <v>1</v>
      </c>
      <c r="C516" s="9">
        <v>5</v>
      </c>
      <c r="D516" s="225">
        <v>500</v>
      </c>
      <c r="E516" s="225">
        <v>500</v>
      </c>
      <c r="F516" s="225">
        <v>465</v>
      </c>
      <c r="G516" s="225">
        <v>500</v>
      </c>
      <c r="H516" s="225">
        <v>470</v>
      </c>
      <c r="I516" s="225">
        <v>500</v>
      </c>
      <c r="J516" s="238">
        <v>380.31132120000001</v>
      </c>
      <c r="K516" s="238">
        <v>420</v>
      </c>
      <c r="L516" s="222"/>
      <c r="M516" s="223"/>
      <c r="N516" s="223"/>
      <c r="O516" s="223"/>
      <c r="P516" s="223"/>
      <c r="Q516" s="223"/>
      <c r="R516" s="223"/>
      <c r="S516" s="223"/>
      <c r="T516" s="223"/>
      <c r="U516" s="223"/>
      <c r="V516" s="223"/>
      <c r="W516" s="223"/>
      <c r="X516" s="223"/>
      <c r="Y516" s="223"/>
      <c r="Z516" s="223"/>
      <c r="AA516" s="223"/>
      <c r="AB516" s="223"/>
      <c r="AC516" s="223"/>
      <c r="AD516" s="223"/>
      <c r="AE516" s="223"/>
      <c r="AF516" s="223"/>
      <c r="AG516" s="223"/>
      <c r="AH516" s="223"/>
      <c r="AI516" s="223"/>
      <c r="AJ516" s="223"/>
      <c r="AK516" s="223"/>
      <c r="AL516" s="223"/>
      <c r="AM516" s="223"/>
      <c r="AN516" s="223"/>
      <c r="AO516" s="223"/>
      <c r="AP516" s="223"/>
      <c r="AQ516" s="223"/>
      <c r="AR516" s="223"/>
      <c r="AS516" s="223"/>
      <c r="AT516" s="223"/>
      <c r="AU516" s="223"/>
      <c r="AV516" s="223"/>
      <c r="AW516" s="223"/>
      <c r="AX516" s="223"/>
      <c r="AY516" s="223"/>
      <c r="AZ516" s="223"/>
      <c r="BA516" s="223"/>
      <c r="BB516" s="223"/>
      <c r="BC516" s="223"/>
      <c r="BD516" s="223"/>
      <c r="BE516" s="223"/>
      <c r="BF516" s="223"/>
      <c r="BG516" s="223"/>
      <c r="BH516" s="223"/>
      <c r="BI516" s="223"/>
      <c r="BJ516" s="223"/>
      <c r="BK516" s="223"/>
      <c r="BL516" s="223"/>
      <c r="BM516" s="224">
        <v>148</v>
      </c>
    </row>
    <row r="517" spans="1:65">
      <c r="A517" s="29"/>
      <c r="B517" s="19">
        <v>1</v>
      </c>
      <c r="C517" s="9">
        <v>6</v>
      </c>
      <c r="D517" s="225">
        <v>500</v>
      </c>
      <c r="E517" s="225">
        <v>500</v>
      </c>
      <c r="F517" s="225">
        <v>474</v>
      </c>
      <c r="G517" s="225">
        <v>500</v>
      </c>
      <c r="H517" s="225">
        <v>480</v>
      </c>
      <c r="I517" s="225">
        <v>500</v>
      </c>
      <c r="J517" s="238">
        <v>365.62139669999999</v>
      </c>
      <c r="K517" s="238">
        <v>420</v>
      </c>
      <c r="L517" s="222"/>
      <c r="M517" s="223"/>
      <c r="N517" s="223"/>
      <c r="O517" s="223"/>
      <c r="P517" s="223"/>
      <c r="Q517" s="223"/>
      <c r="R517" s="223"/>
      <c r="S517" s="223"/>
      <c r="T517" s="223"/>
      <c r="U517" s="223"/>
      <c r="V517" s="223"/>
      <c r="W517" s="223"/>
      <c r="X517" s="223"/>
      <c r="Y517" s="223"/>
      <c r="Z517" s="223"/>
      <c r="AA517" s="223"/>
      <c r="AB517" s="223"/>
      <c r="AC517" s="223"/>
      <c r="AD517" s="223"/>
      <c r="AE517" s="223"/>
      <c r="AF517" s="223"/>
      <c r="AG517" s="223"/>
      <c r="AH517" s="223"/>
      <c r="AI517" s="223"/>
      <c r="AJ517" s="223"/>
      <c r="AK517" s="223"/>
      <c r="AL517" s="223"/>
      <c r="AM517" s="223"/>
      <c r="AN517" s="223"/>
      <c r="AO517" s="223"/>
      <c r="AP517" s="223"/>
      <c r="AQ517" s="223"/>
      <c r="AR517" s="223"/>
      <c r="AS517" s="223"/>
      <c r="AT517" s="223"/>
      <c r="AU517" s="223"/>
      <c r="AV517" s="223"/>
      <c r="AW517" s="223"/>
      <c r="AX517" s="223"/>
      <c r="AY517" s="223"/>
      <c r="AZ517" s="223"/>
      <c r="BA517" s="223"/>
      <c r="BB517" s="223"/>
      <c r="BC517" s="223"/>
      <c r="BD517" s="223"/>
      <c r="BE517" s="223"/>
      <c r="BF517" s="223"/>
      <c r="BG517" s="223"/>
      <c r="BH517" s="223"/>
      <c r="BI517" s="223"/>
      <c r="BJ517" s="223"/>
      <c r="BK517" s="223"/>
      <c r="BL517" s="223"/>
      <c r="BM517" s="226"/>
    </row>
    <row r="518" spans="1:65">
      <c r="A518" s="29"/>
      <c r="B518" s="20" t="s">
        <v>271</v>
      </c>
      <c r="C518" s="12"/>
      <c r="D518" s="227">
        <v>500</v>
      </c>
      <c r="E518" s="227">
        <v>466.66666666666669</v>
      </c>
      <c r="F518" s="227">
        <v>458.16666666666669</v>
      </c>
      <c r="G518" s="227">
        <v>483.33333333333331</v>
      </c>
      <c r="H518" s="227">
        <v>473.33333333333331</v>
      </c>
      <c r="I518" s="227">
        <v>500</v>
      </c>
      <c r="J518" s="227">
        <v>370.28831265000002</v>
      </c>
      <c r="K518" s="227">
        <v>380</v>
      </c>
      <c r="L518" s="222"/>
      <c r="M518" s="223"/>
      <c r="N518" s="223"/>
      <c r="O518" s="223"/>
      <c r="P518" s="223"/>
      <c r="Q518" s="223"/>
      <c r="R518" s="223"/>
      <c r="S518" s="223"/>
      <c r="T518" s="223"/>
      <c r="U518" s="223"/>
      <c r="V518" s="223"/>
      <c r="W518" s="223"/>
      <c r="X518" s="223"/>
      <c r="Y518" s="223"/>
      <c r="Z518" s="223"/>
      <c r="AA518" s="223"/>
      <c r="AB518" s="223"/>
      <c r="AC518" s="223"/>
      <c r="AD518" s="223"/>
      <c r="AE518" s="223"/>
      <c r="AF518" s="223"/>
      <c r="AG518" s="223"/>
      <c r="AH518" s="223"/>
      <c r="AI518" s="223"/>
      <c r="AJ518" s="223"/>
      <c r="AK518" s="223"/>
      <c r="AL518" s="223"/>
      <c r="AM518" s="223"/>
      <c r="AN518" s="223"/>
      <c r="AO518" s="223"/>
      <c r="AP518" s="223"/>
      <c r="AQ518" s="223"/>
      <c r="AR518" s="223"/>
      <c r="AS518" s="223"/>
      <c r="AT518" s="223"/>
      <c r="AU518" s="223"/>
      <c r="AV518" s="223"/>
      <c r="AW518" s="223"/>
      <c r="AX518" s="223"/>
      <c r="AY518" s="223"/>
      <c r="AZ518" s="223"/>
      <c r="BA518" s="223"/>
      <c r="BB518" s="223"/>
      <c r="BC518" s="223"/>
      <c r="BD518" s="223"/>
      <c r="BE518" s="223"/>
      <c r="BF518" s="223"/>
      <c r="BG518" s="223"/>
      <c r="BH518" s="223"/>
      <c r="BI518" s="223"/>
      <c r="BJ518" s="223"/>
      <c r="BK518" s="223"/>
      <c r="BL518" s="223"/>
      <c r="BM518" s="226"/>
    </row>
    <row r="519" spans="1:65">
      <c r="A519" s="29"/>
      <c r="B519" s="3" t="s">
        <v>272</v>
      </c>
      <c r="C519" s="28"/>
      <c r="D519" s="225">
        <v>500</v>
      </c>
      <c r="E519" s="225">
        <v>500</v>
      </c>
      <c r="F519" s="225">
        <v>465</v>
      </c>
      <c r="G519" s="225">
        <v>500</v>
      </c>
      <c r="H519" s="225">
        <v>475</v>
      </c>
      <c r="I519" s="225">
        <v>500</v>
      </c>
      <c r="J519" s="225">
        <v>371.09491875000003</v>
      </c>
      <c r="K519" s="225">
        <v>380</v>
      </c>
      <c r="L519" s="222"/>
      <c r="M519" s="223"/>
      <c r="N519" s="223"/>
      <c r="O519" s="223"/>
      <c r="P519" s="223"/>
      <c r="Q519" s="223"/>
      <c r="R519" s="223"/>
      <c r="S519" s="223"/>
      <c r="T519" s="223"/>
      <c r="U519" s="223"/>
      <c r="V519" s="223"/>
      <c r="W519" s="223"/>
      <c r="X519" s="223"/>
      <c r="Y519" s="223"/>
      <c r="Z519" s="223"/>
      <c r="AA519" s="223"/>
      <c r="AB519" s="223"/>
      <c r="AC519" s="223"/>
      <c r="AD519" s="223"/>
      <c r="AE519" s="223"/>
      <c r="AF519" s="223"/>
      <c r="AG519" s="223"/>
      <c r="AH519" s="223"/>
      <c r="AI519" s="223"/>
      <c r="AJ519" s="223"/>
      <c r="AK519" s="223"/>
      <c r="AL519" s="223"/>
      <c r="AM519" s="223"/>
      <c r="AN519" s="223"/>
      <c r="AO519" s="223"/>
      <c r="AP519" s="223"/>
      <c r="AQ519" s="223"/>
      <c r="AR519" s="223"/>
      <c r="AS519" s="223"/>
      <c r="AT519" s="223"/>
      <c r="AU519" s="223"/>
      <c r="AV519" s="223"/>
      <c r="AW519" s="223"/>
      <c r="AX519" s="223"/>
      <c r="AY519" s="223"/>
      <c r="AZ519" s="223"/>
      <c r="BA519" s="223"/>
      <c r="BB519" s="223"/>
      <c r="BC519" s="223"/>
      <c r="BD519" s="223"/>
      <c r="BE519" s="223"/>
      <c r="BF519" s="223"/>
      <c r="BG519" s="223"/>
      <c r="BH519" s="223"/>
      <c r="BI519" s="223"/>
      <c r="BJ519" s="223"/>
      <c r="BK519" s="223"/>
      <c r="BL519" s="223"/>
      <c r="BM519" s="226"/>
    </row>
    <row r="520" spans="1:65">
      <c r="A520" s="29"/>
      <c r="B520" s="3" t="s">
        <v>273</v>
      </c>
      <c r="C520" s="28"/>
      <c r="D520" s="225">
        <v>0</v>
      </c>
      <c r="E520" s="225">
        <v>51.639777949432073</v>
      </c>
      <c r="F520" s="225">
        <v>22.569152989571112</v>
      </c>
      <c r="G520" s="225">
        <v>40.824829046386306</v>
      </c>
      <c r="H520" s="225">
        <v>8.164965809277259</v>
      </c>
      <c r="I520" s="225">
        <v>0</v>
      </c>
      <c r="J520" s="225">
        <v>8.6813701833503636</v>
      </c>
      <c r="K520" s="225">
        <v>43.81780460041329</v>
      </c>
      <c r="L520" s="222"/>
      <c r="M520" s="223"/>
      <c r="N520" s="223"/>
      <c r="O520" s="223"/>
      <c r="P520" s="223"/>
      <c r="Q520" s="223"/>
      <c r="R520" s="223"/>
      <c r="S520" s="223"/>
      <c r="T520" s="223"/>
      <c r="U520" s="223"/>
      <c r="V520" s="223"/>
      <c r="W520" s="223"/>
      <c r="X520" s="223"/>
      <c r="Y520" s="223"/>
      <c r="Z520" s="223"/>
      <c r="AA520" s="223"/>
      <c r="AB520" s="223"/>
      <c r="AC520" s="223"/>
      <c r="AD520" s="223"/>
      <c r="AE520" s="223"/>
      <c r="AF520" s="223"/>
      <c r="AG520" s="223"/>
      <c r="AH520" s="223"/>
      <c r="AI520" s="223"/>
      <c r="AJ520" s="223"/>
      <c r="AK520" s="223"/>
      <c r="AL520" s="223"/>
      <c r="AM520" s="223"/>
      <c r="AN520" s="223"/>
      <c r="AO520" s="223"/>
      <c r="AP520" s="223"/>
      <c r="AQ520" s="223"/>
      <c r="AR520" s="223"/>
      <c r="AS520" s="223"/>
      <c r="AT520" s="223"/>
      <c r="AU520" s="223"/>
      <c r="AV520" s="223"/>
      <c r="AW520" s="223"/>
      <c r="AX520" s="223"/>
      <c r="AY520" s="223"/>
      <c r="AZ520" s="223"/>
      <c r="BA520" s="223"/>
      <c r="BB520" s="223"/>
      <c r="BC520" s="223"/>
      <c r="BD520" s="223"/>
      <c r="BE520" s="223"/>
      <c r="BF520" s="223"/>
      <c r="BG520" s="223"/>
      <c r="BH520" s="223"/>
      <c r="BI520" s="223"/>
      <c r="BJ520" s="223"/>
      <c r="BK520" s="223"/>
      <c r="BL520" s="223"/>
      <c r="BM520" s="226"/>
    </row>
    <row r="521" spans="1:65">
      <c r="A521" s="29"/>
      <c r="B521" s="3" t="s">
        <v>86</v>
      </c>
      <c r="C521" s="28"/>
      <c r="D521" s="13">
        <v>0</v>
      </c>
      <c r="E521" s="13">
        <v>0.11065666703449729</v>
      </c>
      <c r="F521" s="13">
        <v>4.9259700959413122E-2</v>
      </c>
      <c r="G521" s="13">
        <v>8.4465163544247532E-2</v>
      </c>
      <c r="H521" s="13">
        <v>1.7249927766078716E-2</v>
      </c>
      <c r="I521" s="13">
        <v>0</v>
      </c>
      <c r="J521" s="13">
        <v>2.344489384831348E-2</v>
      </c>
      <c r="K521" s="13">
        <v>0.11531001210635076</v>
      </c>
      <c r="L521" s="147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3"/>
    </row>
    <row r="522" spans="1:65">
      <c r="A522" s="29"/>
      <c r="B522" s="3" t="s">
        <v>274</v>
      </c>
      <c r="C522" s="28"/>
      <c r="D522" s="13">
        <v>3.8025837416328478E-2</v>
      </c>
      <c r="E522" s="13">
        <v>-3.1175885078093435E-2</v>
      </c>
      <c r="F522" s="13">
        <v>-4.8822324314170995E-2</v>
      </c>
      <c r="G522" s="13">
        <v>3.4249761691174108E-3</v>
      </c>
      <c r="H522" s="13">
        <v>-1.7335540579209163E-2</v>
      </c>
      <c r="I522" s="13">
        <v>3.8025837416328478E-2</v>
      </c>
      <c r="J522" s="13">
        <v>-0.23126232835200899</v>
      </c>
      <c r="K522" s="13">
        <v>-0.21110036356359041</v>
      </c>
      <c r="L522" s="147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3"/>
    </row>
    <row r="523" spans="1:65">
      <c r="A523" s="29"/>
      <c r="B523" s="45" t="s">
        <v>275</v>
      </c>
      <c r="C523" s="46"/>
      <c r="D523" s="44">
        <v>0.93</v>
      </c>
      <c r="E523" s="44">
        <v>0.1</v>
      </c>
      <c r="F523" s="44">
        <v>0.37</v>
      </c>
      <c r="G523" s="44">
        <v>0.41</v>
      </c>
      <c r="H523" s="44">
        <v>0.1</v>
      </c>
      <c r="I523" s="44">
        <v>0.93</v>
      </c>
      <c r="J523" s="44">
        <v>3.1</v>
      </c>
      <c r="K523" s="44">
        <v>2.78</v>
      </c>
      <c r="L523" s="147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3"/>
    </row>
    <row r="524" spans="1:65">
      <c r="B524" s="30"/>
      <c r="C524" s="20"/>
      <c r="D524" s="20"/>
      <c r="E524" s="20"/>
      <c r="F524" s="20"/>
      <c r="G524" s="20"/>
      <c r="H524" s="20"/>
      <c r="I524" s="20"/>
      <c r="J524" s="20"/>
      <c r="K524" s="20"/>
      <c r="BM524" s="53"/>
    </row>
    <row r="525" spans="1:65" ht="19.5">
      <c r="B525" s="8" t="s">
        <v>639</v>
      </c>
      <c r="BM525" s="27" t="s">
        <v>66</v>
      </c>
    </row>
    <row r="526" spans="1:65" ht="19.5">
      <c r="A526" s="24" t="s">
        <v>321</v>
      </c>
      <c r="B526" s="18" t="s">
        <v>118</v>
      </c>
      <c r="C526" s="15" t="s">
        <v>119</v>
      </c>
      <c r="D526" s="16" t="s">
        <v>244</v>
      </c>
      <c r="E526" s="17" t="s">
        <v>244</v>
      </c>
      <c r="F526" s="17" t="s">
        <v>244</v>
      </c>
      <c r="G526" s="17" t="s">
        <v>244</v>
      </c>
      <c r="H526" s="17" t="s">
        <v>244</v>
      </c>
      <c r="I526" s="17" t="s">
        <v>244</v>
      </c>
      <c r="J526" s="17" t="s">
        <v>244</v>
      </c>
      <c r="K526" s="17" t="s">
        <v>244</v>
      </c>
      <c r="L526" s="17" t="s">
        <v>244</v>
      </c>
      <c r="M526" s="17" t="s">
        <v>244</v>
      </c>
      <c r="N526" s="17" t="s">
        <v>244</v>
      </c>
      <c r="O526" s="17" t="s">
        <v>244</v>
      </c>
      <c r="P526" s="17" t="s">
        <v>244</v>
      </c>
      <c r="Q526" s="17" t="s">
        <v>244</v>
      </c>
      <c r="R526" s="17" t="s">
        <v>244</v>
      </c>
      <c r="S526" s="17" t="s">
        <v>244</v>
      </c>
      <c r="T526" s="17" t="s">
        <v>244</v>
      </c>
      <c r="U526" s="147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7">
        <v>1</v>
      </c>
    </row>
    <row r="527" spans="1:65">
      <c r="A527" s="29"/>
      <c r="B527" s="19" t="s">
        <v>245</v>
      </c>
      <c r="C527" s="9" t="s">
        <v>245</v>
      </c>
      <c r="D527" s="145" t="s">
        <v>247</v>
      </c>
      <c r="E527" s="146" t="s">
        <v>248</v>
      </c>
      <c r="F527" s="146" t="s">
        <v>249</v>
      </c>
      <c r="G527" s="146" t="s">
        <v>250</v>
      </c>
      <c r="H527" s="146" t="s">
        <v>287</v>
      </c>
      <c r="I527" s="146" t="s">
        <v>251</v>
      </c>
      <c r="J527" s="146" t="s">
        <v>252</v>
      </c>
      <c r="K527" s="146" t="s">
        <v>253</v>
      </c>
      <c r="L527" s="146" t="s">
        <v>254</v>
      </c>
      <c r="M527" s="146" t="s">
        <v>255</v>
      </c>
      <c r="N527" s="146" t="s">
        <v>256</v>
      </c>
      <c r="O527" s="146" t="s">
        <v>257</v>
      </c>
      <c r="P527" s="146" t="s">
        <v>258</v>
      </c>
      <c r="Q527" s="146" t="s">
        <v>262</v>
      </c>
      <c r="R527" s="146" t="s">
        <v>288</v>
      </c>
      <c r="S527" s="146" t="s">
        <v>290</v>
      </c>
      <c r="T527" s="146" t="s">
        <v>264</v>
      </c>
      <c r="U527" s="147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7" t="s">
        <v>1</v>
      </c>
    </row>
    <row r="528" spans="1:65">
      <c r="A528" s="29"/>
      <c r="B528" s="19"/>
      <c r="C528" s="9"/>
      <c r="D528" s="10" t="s">
        <v>101</v>
      </c>
      <c r="E528" s="11" t="s">
        <v>322</v>
      </c>
      <c r="F528" s="11" t="s">
        <v>101</v>
      </c>
      <c r="G528" s="11" t="s">
        <v>322</v>
      </c>
      <c r="H528" s="11" t="s">
        <v>101</v>
      </c>
      <c r="I528" s="11" t="s">
        <v>101</v>
      </c>
      <c r="J528" s="11" t="s">
        <v>101</v>
      </c>
      <c r="K528" s="11" t="s">
        <v>322</v>
      </c>
      <c r="L528" s="11" t="s">
        <v>101</v>
      </c>
      <c r="M528" s="11" t="s">
        <v>101</v>
      </c>
      <c r="N528" s="11" t="s">
        <v>101</v>
      </c>
      <c r="O528" s="11" t="s">
        <v>322</v>
      </c>
      <c r="P528" s="11" t="s">
        <v>322</v>
      </c>
      <c r="Q528" s="11" t="s">
        <v>101</v>
      </c>
      <c r="R528" s="11" t="s">
        <v>101</v>
      </c>
      <c r="S528" s="11" t="s">
        <v>101</v>
      </c>
      <c r="T528" s="11" t="s">
        <v>101</v>
      </c>
      <c r="U528" s="147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7">
        <v>3</v>
      </c>
    </row>
    <row r="529" spans="1:65">
      <c r="A529" s="29"/>
      <c r="B529" s="19"/>
      <c r="C529" s="9"/>
      <c r="D529" s="25"/>
      <c r="E529" s="25"/>
      <c r="F529" s="25"/>
      <c r="G529" s="25"/>
      <c r="H529" s="25"/>
      <c r="I529" s="25"/>
      <c r="J529" s="25"/>
      <c r="K529" s="25"/>
      <c r="L529" s="25"/>
      <c r="M529" s="25"/>
      <c r="N529" s="25"/>
      <c r="O529" s="25"/>
      <c r="P529" s="25"/>
      <c r="Q529" s="25"/>
      <c r="R529" s="25"/>
      <c r="S529" s="25"/>
      <c r="T529" s="25"/>
      <c r="U529" s="147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7">
        <v>3</v>
      </c>
    </row>
    <row r="530" spans="1:65">
      <c r="A530" s="29"/>
      <c r="B530" s="18">
        <v>1</v>
      </c>
      <c r="C530" s="14">
        <v>1</v>
      </c>
      <c r="D530" s="241">
        <v>0.98</v>
      </c>
      <c r="E530" s="229">
        <v>1</v>
      </c>
      <c r="F530" s="229">
        <v>1.01</v>
      </c>
      <c r="G530" s="229">
        <v>0.98999999999999988</v>
      </c>
      <c r="H530" s="229">
        <v>0.98</v>
      </c>
      <c r="I530" s="234">
        <v>1.05</v>
      </c>
      <c r="J530" s="229">
        <v>0.98</v>
      </c>
      <c r="K530" s="229">
        <v>0.98999999999999988</v>
      </c>
      <c r="L530" s="234">
        <v>1.05</v>
      </c>
      <c r="M530" s="229">
        <v>1</v>
      </c>
      <c r="N530" s="229">
        <v>1</v>
      </c>
      <c r="O530" s="229">
        <v>1</v>
      </c>
      <c r="P530" s="229">
        <v>1.01</v>
      </c>
      <c r="Q530" s="229">
        <v>1.046408408768144</v>
      </c>
      <c r="R530" s="229">
        <v>1.0017967995169084</v>
      </c>
      <c r="S530" s="229">
        <v>1</v>
      </c>
      <c r="T530" s="229">
        <v>0.98</v>
      </c>
      <c r="U530" s="230"/>
      <c r="V530" s="231"/>
      <c r="W530" s="231"/>
      <c r="X530" s="231"/>
      <c r="Y530" s="231"/>
      <c r="Z530" s="231"/>
      <c r="AA530" s="231"/>
      <c r="AB530" s="231"/>
      <c r="AC530" s="231"/>
      <c r="AD530" s="231"/>
      <c r="AE530" s="231"/>
      <c r="AF530" s="231"/>
      <c r="AG530" s="231"/>
      <c r="AH530" s="231"/>
      <c r="AI530" s="231"/>
      <c r="AJ530" s="231"/>
      <c r="AK530" s="231"/>
      <c r="AL530" s="231"/>
      <c r="AM530" s="231"/>
      <c r="AN530" s="231"/>
      <c r="AO530" s="231"/>
      <c r="AP530" s="231"/>
      <c r="AQ530" s="231"/>
      <c r="AR530" s="231"/>
      <c r="AS530" s="231"/>
      <c r="AT530" s="231"/>
      <c r="AU530" s="231"/>
      <c r="AV530" s="231"/>
      <c r="AW530" s="231"/>
      <c r="AX530" s="231"/>
      <c r="AY530" s="231"/>
      <c r="AZ530" s="231"/>
      <c r="BA530" s="231"/>
      <c r="BB530" s="231"/>
      <c r="BC530" s="231"/>
      <c r="BD530" s="231"/>
      <c r="BE530" s="231"/>
      <c r="BF530" s="231"/>
      <c r="BG530" s="231"/>
      <c r="BH530" s="231"/>
      <c r="BI530" s="231"/>
      <c r="BJ530" s="231"/>
      <c r="BK530" s="231"/>
      <c r="BL530" s="231"/>
      <c r="BM530" s="232">
        <v>1</v>
      </c>
    </row>
    <row r="531" spans="1:65">
      <c r="A531" s="29"/>
      <c r="B531" s="19">
        <v>1</v>
      </c>
      <c r="C531" s="9">
        <v>2</v>
      </c>
      <c r="D531" s="235">
        <v>0.96</v>
      </c>
      <c r="E531" s="23">
        <v>0.98</v>
      </c>
      <c r="F531" s="23">
        <v>1.01</v>
      </c>
      <c r="G531" s="23">
        <v>0.98999999999999988</v>
      </c>
      <c r="H531" s="23">
        <v>0.98</v>
      </c>
      <c r="I531" s="235">
        <v>1.03</v>
      </c>
      <c r="J531" s="23">
        <v>0.98999999999999988</v>
      </c>
      <c r="K531" s="23">
        <v>0.98</v>
      </c>
      <c r="L531" s="235">
        <v>1.03</v>
      </c>
      <c r="M531" s="23">
        <v>1.01</v>
      </c>
      <c r="N531" s="23">
        <v>1.01</v>
      </c>
      <c r="O531" s="23">
        <v>1.01</v>
      </c>
      <c r="P531" s="23">
        <v>1</v>
      </c>
      <c r="Q531" s="23">
        <v>1.0378367984634249</v>
      </c>
      <c r="R531" s="23">
        <v>1.0057464281407034</v>
      </c>
      <c r="S531" s="23">
        <v>0.98999999999999988</v>
      </c>
      <c r="T531" s="23">
        <v>0.98</v>
      </c>
      <c r="U531" s="230"/>
      <c r="V531" s="231"/>
      <c r="W531" s="231"/>
      <c r="X531" s="231"/>
      <c r="Y531" s="231"/>
      <c r="Z531" s="231"/>
      <c r="AA531" s="231"/>
      <c r="AB531" s="231"/>
      <c r="AC531" s="231"/>
      <c r="AD531" s="231"/>
      <c r="AE531" s="231"/>
      <c r="AF531" s="231"/>
      <c r="AG531" s="231"/>
      <c r="AH531" s="231"/>
      <c r="AI531" s="231"/>
      <c r="AJ531" s="231"/>
      <c r="AK531" s="231"/>
      <c r="AL531" s="231"/>
      <c r="AM531" s="231"/>
      <c r="AN531" s="231"/>
      <c r="AO531" s="231"/>
      <c r="AP531" s="231"/>
      <c r="AQ531" s="231"/>
      <c r="AR531" s="231"/>
      <c r="AS531" s="231"/>
      <c r="AT531" s="231"/>
      <c r="AU531" s="231"/>
      <c r="AV531" s="231"/>
      <c r="AW531" s="231"/>
      <c r="AX531" s="231"/>
      <c r="AY531" s="231"/>
      <c r="AZ531" s="231"/>
      <c r="BA531" s="231"/>
      <c r="BB531" s="231"/>
      <c r="BC531" s="231"/>
      <c r="BD531" s="231"/>
      <c r="BE531" s="231"/>
      <c r="BF531" s="231"/>
      <c r="BG531" s="231"/>
      <c r="BH531" s="231"/>
      <c r="BI531" s="231"/>
      <c r="BJ531" s="231"/>
      <c r="BK531" s="231"/>
      <c r="BL531" s="231"/>
      <c r="BM531" s="232" t="e">
        <v>#N/A</v>
      </c>
    </row>
    <row r="532" spans="1:65">
      <c r="A532" s="29"/>
      <c r="B532" s="19">
        <v>1</v>
      </c>
      <c r="C532" s="9">
        <v>3</v>
      </c>
      <c r="D532" s="235">
        <v>0.93999999999999984</v>
      </c>
      <c r="E532" s="23">
        <v>1.02</v>
      </c>
      <c r="F532" s="23">
        <v>1.01</v>
      </c>
      <c r="G532" s="23">
        <v>0.98999999999999988</v>
      </c>
      <c r="H532" s="236">
        <v>0.90000000000000013</v>
      </c>
      <c r="I532" s="235">
        <v>1.04</v>
      </c>
      <c r="J532" s="23">
        <v>1</v>
      </c>
      <c r="K532" s="23">
        <v>0.98999999999999988</v>
      </c>
      <c r="L532" s="235">
        <v>1.05</v>
      </c>
      <c r="M532" s="23">
        <v>1</v>
      </c>
      <c r="N532" s="23">
        <v>1.01</v>
      </c>
      <c r="O532" s="23">
        <v>0.98999999999999988</v>
      </c>
      <c r="P532" s="23">
        <v>1.01</v>
      </c>
      <c r="Q532" s="23">
        <v>1.0261876023851557</v>
      </c>
      <c r="R532" s="23">
        <v>1.0034538917940468</v>
      </c>
      <c r="S532" s="23">
        <v>1</v>
      </c>
      <c r="T532" s="23">
        <v>0.98</v>
      </c>
      <c r="U532" s="230"/>
      <c r="V532" s="231"/>
      <c r="W532" s="231"/>
      <c r="X532" s="231"/>
      <c r="Y532" s="231"/>
      <c r="Z532" s="231"/>
      <c r="AA532" s="231"/>
      <c r="AB532" s="231"/>
      <c r="AC532" s="231"/>
      <c r="AD532" s="231"/>
      <c r="AE532" s="231"/>
      <c r="AF532" s="231"/>
      <c r="AG532" s="231"/>
      <c r="AH532" s="231"/>
      <c r="AI532" s="231"/>
      <c r="AJ532" s="231"/>
      <c r="AK532" s="231"/>
      <c r="AL532" s="231"/>
      <c r="AM532" s="231"/>
      <c r="AN532" s="231"/>
      <c r="AO532" s="231"/>
      <c r="AP532" s="231"/>
      <c r="AQ532" s="231"/>
      <c r="AR532" s="231"/>
      <c r="AS532" s="231"/>
      <c r="AT532" s="231"/>
      <c r="AU532" s="231"/>
      <c r="AV532" s="231"/>
      <c r="AW532" s="231"/>
      <c r="AX532" s="231"/>
      <c r="AY532" s="231"/>
      <c r="AZ532" s="231"/>
      <c r="BA532" s="231"/>
      <c r="BB532" s="231"/>
      <c r="BC532" s="231"/>
      <c r="BD532" s="231"/>
      <c r="BE532" s="231"/>
      <c r="BF532" s="231"/>
      <c r="BG532" s="231"/>
      <c r="BH532" s="231"/>
      <c r="BI532" s="231"/>
      <c r="BJ532" s="231"/>
      <c r="BK532" s="231"/>
      <c r="BL532" s="231"/>
      <c r="BM532" s="232">
        <v>16</v>
      </c>
    </row>
    <row r="533" spans="1:65">
      <c r="A533" s="29"/>
      <c r="B533" s="19">
        <v>1</v>
      </c>
      <c r="C533" s="9">
        <v>4</v>
      </c>
      <c r="D533" s="235">
        <v>0.95</v>
      </c>
      <c r="E533" s="23">
        <v>1</v>
      </c>
      <c r="F533" s="23">
        <v>1.01</v>
      </c>
      <c r="G533" s="23">
        <v>1.02</v>
      </c>
      <c r="H533" s="23">
        <v>0.97</v>
      </c>
      <c r="I533" s="235">
        <v>1.05</v>
      </c>
      <c r="J533" s="23">
        <v>0.98999999999999988</v>
      </c>
      <c r="K533" s="23">
        <v>0.98</v>
      </c>
      <c r="L533" s="235">
        <v>1.05</v>
      </c>
      <c r="M533" s="23">
        <v>1</v>
      </c>
      <c r="N533" s="23">
        <v>1</v>
      </c>
      <c r="O533" s="23">
        <v>1.01</v>
      </c>
      <c r="P533" s="23">
        <v>1</v>
      </c>
      <c r="Q533" s="23">
        <v>1.0308522929950432</v>
      </c>
      <c r="R533" s="23">
        <v>1.0023343589743587</v>
      </c>
      <c r="S533" s="23">
        <v>0.98999999999999988</v>
      </c>
      <c r="T533" s="23">
        <v>0.98</v>
      </c>
      <c r="U533" s="230"/>
      <c r="V533" s="231"/>
      <c r="W533" s="231"/>
      <c r="X533" s="231"/>
      <c r="Y533" s="231"/>
      <c r="Z533" s="231"/>
      <c r="AA533" s="231"/>
      <c r="AB533" s="231"/>
      <c r="AC533" s="231"/>
      <c r="AD533" s="231"/>
      <c r="AE533" s="231"/>
      <c r="AF533" s="231"/>
      <c r="AG533" s="231"/>
      <c r="AH533" s="231"/>
      <c r="AI533" s="231"/>
      <c r="AJ533" s="231"/>
      <c r="AK533" s="231"/>
      <c r="AL533" s="231"/>
      <c r="AM533" s="231"/>
      <c r="AN533" s="231"/>
      <c r="AO533" s="231"/>
      <c r="AP533" s="231"/>
      <c r="AQ533" s="231"/>
      <c r="AR533" s="231"/>
      <c r="AS533" s="231"/>
      <c r="AT533" s="231"/>
      <c r="AU533" s="231"/>
      <c r="AV533" s="231"/>
      <c r="AW533" s="231"/>
      <c r="AX533" s="231"/>
      <c r="AY533" s="231"/>
      <c r="AZ533" s="231"/>
      <c r="BA533" s="231"/>
      <c r="BB533" s="231"/>
      <c r="BC533" s="231"/>
      <c r="BD533" s="231"/>
      <c r="BE533" s="231"/>
      <c r="BF533" s="231"/>
      <c r="BG533" s="231"/>
      <c r="BH533" s="231"/>
      <c r="BI533" s="231"/>
      <c r="BJ533" s="231"/>
      <c r="BK533" s="231"/>
      <c r="BL533" s="231"/>
      <c r="BM533" s="232">
        <v>0.99854645910450468</v>
      </c>
    </row>
    <row r="534" spans="1:65">
      <c r="A534" s="29"/>
      <c r="B534" s="19">
        <v>1</v>
      </c>
      <c r="C534" s="9">
        <v>5</v>
      </c>
      <c r="D534" s="235">
        <v>0.95</v>
      </c>
      <c r="E534" s="23">
        <v>1</v>
      </c>
      <c r="F534" s="23">
        <v>1.02</v>
      </c>
      <c r="G534" s="23">
        <v>0.98999999999999988</v>
      </c>
      <c r="H534" s="23">
        <v>0.97</v>
      </c>
      <c r="I534" s="235">
        <v>1.06</v>
      </c>
      <c r="J534" s="23">
        <v>0.98999999999999988</v>
      </c>
      <c r="K534" s="23">
        <v>0.98</v>
      </c>
      <c r="L534" s="236">
        <v>1.0900000000000001</v>
      </c>
      <c r="M534" s="23">
        <v>1</v>
      </c>
      <c r="N534" s="23">
        <v>1</v>
      </c>
      <c r="O534" s="23">
        <v>1.01</v>
      </c>
      <c r="P534" s="23">
        <v>1.02</v>
      </c>
      <c r="Q534" s="23">
        <v>1.0407162375013261</v>
      </c>
      <c r="R534" s="23">
        <v>0.99953159791390311</v>
      </c>
      <c r="S534" s="23">
        <v>0.98999999999999988</v>
      </c>
      <c r="T534" s="23">
        <v>0.98</v>
      </c>
      <c r="U534" s="230"/>
      <c r="V534" s="231"/>
      <c r="W534" s="231"/>
      <c r="X534" s="231"/>
      <c r="Y534" s="231"/>
      <c r="Z534" s="231"/>
      <c r="AA534" s="231"/>
      <c r="AB534" s="231"/>
      <c r="AC534" s="231"/>
      <c r="AD534" s="231"/>
      <c r="AE534" s="231"/>
      <c r="AF534" s="231"/>
      <c r="AG534" s="231"/>
      <c r="AH534" s="231"/>
      <c r="AI534" s="231"/>
      <c r="AJ534" s="231"/>
      <c r="AK534" s="231"/>
      <c r="AL534" s="231"/>
      <c r="AM534" s="231"/>
      <c r="AN534" s="231"/>
      <c r="AO534" s="231"/>
      <c r="AP534" s="231"/>
      <c r="AQ534" s="231"/>
      <c r="AR534" s="231"/>
      <c r="AS534" s="231"/>
      <c r="AT534" s="231"/>
      <c r="AU534" s="231"/>
      <c r="AV534" s="231"/>
      <c r="AW534" s="231"/>
      <c r="AX534" s="231"/>
      <c r="AY534" s="231"/>
      <c r="AZ534" s="231"/>
      <c r="BA534" s="231"/>
      <c r="BB534" s="231"/>
      <c r="BC534" s="231"/>
      <c r="BD534" s="231"/>
      <c r="BE534" s="231"/>
      <c r="BF534" s="231"/>
      <c r="BG534" s="231"/>
      <c r="BH534" s="231"/>
      <c r="BI534" s="231"/>
      <c r="BJ534" s="231"/>
      <c r="BK534" s="231"/>
      <c r="BL534" s="231"/>
      <c r="BM534" s="232">
        <v>149</v>
      </c>
    </row>
    <row r="535" spans="1:65">
      <c r="A535" s="29"/>
      <c r="B535" s="19">
        <v>1</v>
      </c>
      <c r="C535" s="9">
        <v>6</v>
      </c>
      <c r="D535" s="235">
        <v>0.95</v>
      </c>
      <c r="E535" s="23">
        <v>1</v>
      </c>
      <c r="F535" s="23">
        <v>1.01</v>
      </c>
      <c r="G535" s="23">
        <v>0.98999999999999988</v>
      </c>
      <c r="H535" s="23">
        <v>0.96</v>
      </c>
      <c r="I535" s="235">
        <v>1.04</v>
      </c>
      <c r="J535" s="23">
        <v>0.98</v>
      </c>
      <c r="K535" s="23">
        <v>0.98999999999999988</v>
      </c>
      <c r="L535" s="235">
        <v>1.04</v>
      </c>
      <c r="M535" s="23">
        <v>1</v>
      </c>
      <c r="N535" s="23">
        <v>1.02</v>
      </c>
      <c r="O535" s="23">
        <v>0.98999999999999988</v>
      </c>
      <c r="P535" s="23">
        <v>1</v>
      </c>
      <c r="Q535" s="23">
        <v>1.0398931654176753</v>
      </c>
      <c r="R535" s="23">
        <v>1.0011449829077017</v>
      </c>
      <c r="S535" s="23">
        <v>0.98</v>
      </c>
      <c r="T535" s="23">
        <v>0.98</v>
      </c>
      <c r="U535" s="230"/>
      <c r="V535" s="231"/>
      <c r="W535" s="231"/>
      <c r="X535" s="231"/>
      <c r="Y535" s="231"/>
      <c r="Z535" s="231"/>
      <c r="AA535" s="231"/>
      <c r="AB535" s="231"/>
      <c r="AC535" s="231"/>
      <c r="AD535" s="231"/>
      <c r="AE535" s="231"/>
      <c r="AF535" s="231"/>
      <c r="AG535" s="231"/>
      <c r="AH535" s="231"/>
      <c r="AI535" s="231"/>
      <c r="AJ535" s="231"/>
      <c r="AK535" s="231"/>
      <c r="AL535" s="231"/>
      <c r="AM535" s="231"/>
      <c r="AN535" s="231"/>
      <c r="AO535" s="231"/>
      <c r="AP535" s="231"/>
      <c r="AQ535" s="231"/>
      <c r="AR535" s="231"/>
      <c r="AS535" s="231"/>
      <c r="AT535" s="231"/>
      <c r="AU535" s="231"/>
      <c r="AV535" s="231"/>
      <c r="AW535" s="231"/>
      <c r="AX535" s="231"/>
      <c r="AY535" s="231"/>
      <c r="AZ535" s="231"/>
      <c r="BA535" s="231"/>
      <c r="BB535" s="231"/>
      <c r="BC535" s="231"/>
      <c r="BD535" s="231"/>
      <c r="BE535" s="231"/>
      <c r="BF535" s="231"/>
      <c r="BG535" s="231"/>
      <c r="BH535" s="231"/>
      <c r="BI535" s="231"/>
      <c r="BJ535" s="231"/>
      <c r="BK535" s="231"/>
      <c r="BL535" s="231"/>
      <c r="BM535" s="54"/>
    </row>
    <row r="536" spans="1:65">
      <c r="A536" s="29"/>
      <c r="B536" s="20" t="s">
        <v>271</v>
      </c>
      <c r="C536" s="12"/>
      <c r="D536" s="233">
        <v>0.95500000000000007</v>
      </c>
      <c r="E536" s="233">
        <v>1</v>
      </c>
      <c r="F536" s="233">
        <v>1.0116666666666667</v>
      </c>
      <c r="G536" s="233">
        <v>0.995</v>
      </c>
      <c r="H536" s="233">
        <v>0.96</v>
      </c>
      <c r="I536" s="233">
        <v>1.0450000000000002</v>
      </c>
      <c r="J536" s="233">
        <v>0.98833333333333329</v>
      </c>
      <c r="K536" s="233">
        <v>0.98499999999999999</v>
      </c>
      <c r="L536" s="233">
        <v>1.0516666666666665</v>
      </c>
      <c r="M536" s="233">
        <v>1.0016666666666667</v>
      </c>
      <c r="N536" s="233">
        <v>1.0066666666666666</v>
      </c>
      <c r="O536" s="233">
        <v>1.0016666666666667</v>
      </c>
      <c r="P536" s="233">
        <v>1.0066666666666666</v>
      </c>
      <c r="Q536" s="233">
        <v>1.0369824175884614</v>
      </c>
      <c r="R536" s="233">
        <v>1.0023346765412706</v>
      </c>
      <c r="S536" s="233">
        <v>0.99166666666666659</v>
      </c>
      <c r="T536" s="233">
        <v>0.98000000000000009</v>
      </c>
      <c r="U536" s="230"/>
      <c r="V536" s="231"/>
      <c r="W536" s="231"/>
      <c r="X536" s="231"/>
      <c r="Y536" s="231"/>
      <c r="Z536" s="231"/>
      <c r="AA536" s="231"/>
      <c r="AB536" s="231"/>
      <c r="AC536" s="231"/>
      <c r="AD536" s="231"/>
      <c r="AE536" s="231"/>
      <c r="AF536" s="231"/>
      <c r="AG536" s="231"/>
      <c r="AH536" s="231"/>
      <c r="AI536" s="231"/>
      <c r="AJ536" s="231"/>
      <c r="AK536" s="231"/>
      <c r="AL536" s="231"/>
      <c r="AM536" s="231"/>
      <c r="AN536" s="231"/>
      <c r="AO536" s="231"/>
      <c r="AP536" s="231"/>
      <c r="AQ536" s="231"/>
      <c r="AR536" s="231"/>
      <c r="AS536" s="231"/>
      <c r="AT536" s="231"/>
      <c r="AU536" s="231"/>
      <c r="AV536" s="231"/>
      <c r="AW536" s="231"/>
      <c r="AX536" s="231"/>
      <c r="AY536" s="231"/>
      <c r="AZ536" s="231"/>
      <c r="BA536" s="231"/>
      <c r="BB536" s="231"/>
      <c r="BC536" s="231"/>
      <c r="BD536" s="231"/>
      <c r="BE536" s="231"/>
      <c r="BF536" s="231"/>
      <c r="BG536" s="231"/>
      <c r="BH536" s="231"/>
      <c r="BI536" s="231"/>
      <c r="BJ536" s="231"/>
      <c r="BK536" s="231"/>
      <c r="BL536" s="231"/>
      <c r="BM536" s="54"/>
    </row>
    <row r="537" spans="1:65">
      <c r="A537" s="29"/>
      <c r="B537" s="3" t="s">
        <v>272</v>
      </c>
      <c r="C537" s="28"/>
      <c r="D537" s="23">
        <v>0.95</v>
      </c>
      <c r="E537" s="23">
        <v>1</v>
      </c>
      <c r="F537" s="23">
        <v>1.01</v>
      </c>
      <c r="G537" s="23">
        <v>0.98999999999999988</v>
      </c>
      <c r="H537" s="23">
        <v>0.97</v>
      </c>
      <c r="I537" s="23">
        <v>1.0449999999999999</v>
      </c>
      <c r="J537" s="23">
        <v>0.98999999999999988</v>
      </c>
      <c r="K537" s="23">
        <v>0.98499999999999988</v>
      </c>
      <c r="L537" s="23">
        <v>1.05</v>
      </c>
      <c r="M537" s="23">
        <v>1</v>
      </c>
      <c r="N537" s="23">
        <v>1.0049999999999999</v>
      </c>
      <c r="O537" s="23">
        <v>1.0049999999999999</v>
      </c>
      <c r="P537" s="23">
        <v>1.0049999999999999</v>
      </c>
      <c r="Q537" s="23">
        <v>1.03886498194055</v>
      </c>
      <c r="R537" s="23">
        <v>1.0020655792456337</v>
      </c>
      <c r="S537" s="23">
        <v>0.98999999999999988</v>
      </c>
      <c r="T537" s="23">
        <v>0.98</v>
      </c>
      <c r="U537" s="230"/>
      <c r="V537" s="231"/>
      <c r="W537" s="231"/>
      <c r="X537" s="231"/>
      <c r="Y537" s="231"/>
      <c r="Z537" s="231"/>
      <c r="AA537" s="231"/>
      <c r="AB537" s="231"/>
      <c r="AC537" s="231"/>
      <c r="AD537" s="231"/>
      <c r="AE537" s="231"/>
      <c r="AF537" s="231"/>
      <c r="AG537" s="231"/>
      <c r="AH537" s="231"/>
      <c r="AI537" s="231"/>
      <c r="AJ537" s="231"/>
      <c r="AK537" s="231"/>
      <c r="AL537" s="231"/>
      <c r="AM537" s="231"/>
      <c r="AN537" s="231"/>
      <c r="AO537" s="231"/>
      <c r="AP537" s="231"/>
      <c r="AQ537" s="231"/>
      <c r="AR537" s="231"/>
      <c r="AS537" s="231"/>
      <c r="AT537" s="231"/>
      <c r="AU537" s="231"/>
      <c r="AV537" s="231"/>
      <c r="AW537" s="231"/>
      <c r="AX537" s="231"/>
      <c r="AY537" s="231"/>
      <c r="AZ537" s="231"/>
      <c r="BA537" s="231"/>
      <c r="BB537" s="231"/>
      <c r="BC537" s="231"/>
      <c r="BD537" s="231"/>
      <c r="BE537" s="231"/>
      <c r="BF537" s="231"/>
      <c r="BG537" s="231"/>
      <c r="BH537" s="231"/>
      <c r="BI537" s="231"/>
      <c r="BJ537" s="231"/>
      <c r="BK537" s="231"/>
      <c r="BL537" s="231"/>
      <c r="BM537" s="54"/>
    </row>
    <row r="538" spans="1:65">
      <c r="A538" s="29"/>
      <c r="B538" s="3" t="s">
        <v>273</v>
      </c>
      <c r="C538" s="28"/>
      <c r="D538" s="23">
        <v>1.3784048752090258E-2</v>
      </c>
      <c r="E538" s="23">
        <v>1.2649110640673528E-2</v>
      </c>
      <c r="F538" s="23">
        <v>4.0824829046386341E-3</v>
      </c>
      <c r="G538" s="23">
        <v>1.2247448713915947E-2</v>
      </c>
      <c r="H538" s="23">
        <v>3.0331501776206141E-2</v>
      </c>
      <c r="I538" s="23">
        <v>1.0488088481701525E-2</v>
      </c>
      <c r="J538" s="23">
        <v>7.5277265270908018E-3</v>
      </c>
      <c r="K538" s="23">
        <v>5.4772255750516049E-3</v>
      </c>
      <c r="L538" s="23">
        <v>2.041241452319317E-2</v>
      </c>
      <c r="M538" s="23">
        <v>4.0824829046386341E-3</v>
      </c>
      <c r="N538" s="23">
        <v>8.1649658092772665E-3</v>
      </c>
      <c r="O538" s="23">
        <v>9.8319208025018125E-3</v>
      </c>
      <c r="P538" s="23">
        <v>8.1649658092772665E-3</v>
      </c>
      <c r="Q538" s="23">
        <v>7.2951984657072385E-3</v>
      </c>
      <c r="R538" s="23">
        <v>2.1191802323267872E-3</v>
      </c>
      <c r="S538" s="23">
        <v>7.5277265270908313E-3</v>
      </c>
      <c r="T538" s="23">
        <v>1.2161883888976234E-16</v>
      </c>
      <c r="U538" s="230"/>
      <c r="V538" s="231"/>
      <c r="W538" s="231"/>
      <c r="X538" s="231"/>
      <c r="Y538" s="231"/>
      <c r="Z538" s="231"/>
      <c r="AA538" s="231"/>
      <c r="AB538" s="231"/>
      <c r="AC538" s="231"/>
      <c r="AD538" s="231"/>
      <c r="AE538" s="231"/>
      <c r="AF538" s="231"/>
      <c r="AG538" s="231"/>
      <c r="AH538" s="231"/>
      <c r="AI538" s="231"/>
      <c r="AJ538" s="231"/>
      <c r="AK538" s="231"/>
      <c r="AL538" s="231"/>
      <c r="AM538" s="231"/>
      <c r="AN538" s="231"/>
      <c r="AO538" s="231"/>
      <c r="AP538" s="231"/>
      <c r="AQ538" s="231"/>
      <c r="AR538" s="231"/>
      <c r="AS538" s="231"/>
      <c r="AT538" s="231"/>
      <c r="AU538" s="231"/>
      <c r="AV538" s="231"/>
      <c r="AW538" s="231"/>
      <c r="AX538" s="231"/>
      <c r="AY538" s="231"/>
      <c r="AZ538" s="231"/>
      <c r="BA538" s="231"/>
      <c r="BB538" s="231"/>
      <c r="BC538" s="231"/>
      <c r="BD538" s="231"/>
      <c r="BE538" s="231"/>
      <c r="BF538" s="231"/>
      <c r="BG538" s="231"/>
      <c r="BH538" s="231"/>
      <c r="BI538" s="231"/>
      <c r="BJ538" s="231"/>
      <c r="BK538" s="231"/>
      <c r="BL538" s="231"/>
      <c r="BM538" s="54"/>
    </row>
    <row r="539" spans="1:65">
      <c r="A539" s="29"/>
      <c r="B539" s="3" t="s">
        <v>86</v>
      </c>
      <c r="C539" s="28"/>
      <c r="D539" s="13">
        <v>1.4433558902712312E-2</v>
      </c>
      <c r="E539" s="13">
        <v>1.2649110640673528E-2</v>
      </c>
      <c r="F539" s="13">
        <v>4.0354032006312693E-3</v>
      </c>
      <c r="G539" s="13">
        <v>1.2308993682327584E-2</v>
      </c>
      <c r="H539" s="13">
        <v>3.1595314350214732E-2</v>
      </c>
      <c r="I539" s="13">
        <v>1.0036448307848349E-2</v>
      </c>
      <c r="J539" s="13">
        <v>7.6165867053195301E-3</v>
      </c>
      <c r="K539" s="13">
        <v>5.5606351015752339E-3</v>
      </c>
      <c r="L539" s="13">
        <v>1.9409585917457849E-2</v>
      </c>
      <c r="M539" s="13">
        <v>4.0756900878255913E-3</v>
      </c>
      <c r="N539" s="13">
        <v>8.1108931880237746E-3</v>
      </c>
      <c r="O539" s="13">
        <v>9.8155615332796795E-3</v>
      </c>
      <c r="P539" s="13">
        <v>8.1108931880237746E-3</v>
      </c>
      <c r="Q539" s="13">
        <v>7.0350261894241905E-3</v>
      </c>
      <c r="R539" s="13">
        <v>2.1142441560930382E-3</v>
      </c>
      <c r="S539" s="13">
        <v>7.5909847332008389E-3</v>
      </c>
      <c r="T539" s="13">
        <v>1.2410085600996156E-16</v>
      </c>
      <c r="U539" s="147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3"/>
    </row>
    <row r="540" spans="1:65">
      <c r="A540" s="29"/>
      <c r="B540" s="3" t="s">
        <v>274</v>
      </c>
      <c r="C540" s="28"/>
      <c r="D540" s="13">
        <v>-4.3609847801730717E-2</v>
      </c>
      <c r="E540" s="13">
        <v>1.4556567521142316E-3</v>
      </c>
      <c r="F540" s="13">
        <v>1.313930608088909E-2</v>
      </c>
      <c r="G540" s="13">
        <v>-3.5516215316462318E-3</v>
      </c>
      <c r="H540" s="13">
        <v>-3.8602569517970253E-2</v>
      </c>
      <c r="I540" s="13">
        <v>4.6521161305959513E-2</v>
      </c>
      <c r="J540" s="13">
        <v>-1.0227992576660405E-2</v>
      </c>
      <c r="K540" s="13">
        <v>-1.3566178099167381E-2</v>
      </c>
      <c r="L540" s="13">
        <v>5.3197532350973464E-2</v>
      </c>
      <c r="M540" s="13">
        <v>3.1247495133679415E-3</v>
      </c>
      <c r="N540" s="13">
        <v>8.132027797128405E-3</v>
      </c>
      <c r="O540" s="13">
        <v>3.1247495133679415E-3</v>
      </c>
      <c r="P540" s="13">
        <v>8.132027797128405E-3</v>
      </c>
      <c r="Q540" s="13">
        <v>3.8491908046447865E-2</v>
      </c>
      <c r="R540" s="13">
        <v>3.7937317810563531E-3</v>
      </c>
      <c r="S540" s="13">
        <v>-6.8898070541534295E-3</v>
      </c>
      <c r="T540" s="13">
        <v>-1.8573456382927844E-2</v>
      </c>
      <c r="U540" s="147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53"/>
    </row>
    <row r="541" spans="1:65">
      <c r="A541" s="29"/>
      <c r="B541" s="45" t="s">
        <v>275</v>
      </c>
      <c r="C541" s="46"/>
      <c r="D541" s="44">
        <v>3.15</v>
      </c>
      <c r="E541" s="44">
        <v>0.11</v>
      </c>
      <c r="F541" s="44">
        <v>0.67</v>
      </c>
      <c r="G541" s="44">
        <v>0.45</v>
      </c>
      <c r="H541" s="44">
        <v>2.81</v>
      </c>
      <c r="I541" s="44">
        <v>2.92</v>
      </c>
      <c r="J541" s="44">
        <v>0.9</v>
      </c>
      <c r="K541" s="44">
        <v>1.1200000000000001</v>
      </c>
      <c r="L541" s="44">
        <v>3.37</v>
      </c>
      <c r="M541" s="44">
        <v>0</v>
      </c>
      <c r="N541" s="44">
        <v>0.34</v>
      </c>
      <c r="O541" s="44">
        <v>0</v>
      </c>
      <c r="P541" s="44">
        <v>0.34</v>
      </c>
      <c r="Q541" s="44">
        <v>2.38</v>
      </c>
      <c r="R541" s="44">
        <v>0.05</v>
      </c>
      <c r="S541" s="44">
        <v>0.67</v>
      </c>
      <c r="T541" s="44">
        <v>1.46</v>
      </c>
      <c r="U541" s="147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53"/>
    </row>
    <row r="542" spans="1:65">
      <c r="B542" s="30"/>
      <c r="C542" s="20"/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BM542" s="53"/>
    </row>
    <row r="543" spans="1:65" ht="19.5">
      <c r="B543" s="8" t="s">
        <v>640</v>
      </c>
      <c r="BM543" s="27" t="s">
        <v>66</v>
      </c>
    </row>
    <row r="544" spans="1:65" ht="19.5">
      <c r="A544" s="24" t="s">
        <v>335</v>
      </c>
      <c r="B544" s="18" t="s">
        <v>118</v>
      </c>
      <c r="C544" s="15" t="s">
        <v>119</v>
      </c>
      <c r="D544" s="16" t="s">
        <v>244</v>
      </c>
      <c r="E544" s="17" t="s">
        <v>244</v>
      </c>
      <c r="F544" s="17" t="s">
        <v>244</v>
      </c>
      <c r="G544" s="17" t="s">
        <v>244</v>
      </c>
      <c r="H544" s="17" t="s">
        <v>244</v>
      </c>
      <c r="I544" s="17" t="s">
        <v>244</v>
      </c>
      <c r="J544" s="17" t="s">
        <v>244</v>
      </c>
      <c r="K544" s="17" t="s">
        <v>244</v>
      </c>
      <c r="L544" s="17" t="s">
        <v>244</v>
      </c>
      <c r="M544" s="147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7">
        <v>1</v>
      </c>
    </row>
    <row r="545" spans="1:65">
      <c r="A545" s="29"/>
      <c r="B545" s="19" t="s">
        <v>245</v>
      </c>
      <c r="C545" s="9" t="s">
        <v>245</v>
      </c>
      <c r="D545" s="145" t="s">
        <v>248</v>
      </c>
      <c r="E545" s="146" t="s">
        <v>250</v>
      </c>
      <c r="F545" s="146" t="s">
        <v>287</v>
      </c>
      <c r="G545" s="146" t="s">
        <v>253</v>
      </c>
      <c r="H545" s="146" t="s">
        <v>255</v>
      </c>
      <c r="I545" s="146" t="s">
        <v>258</v>
      </c>
      <c r="J545" s="146" t="s">
        <v>262</v>
      </c>
      <c r="K545" s="146" t="s">
        <v>288</v>
      </c>
      <c r="L545" s="146" t="s">
        <v>290</v>
      </c>
      <c r="M545" s="147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7" t="s">
        <v>3</v>
      </c>
    </row>
    <row r="546" spans="1:65">
      <c r="A546" s="29"/>
      <c r="B546" s="19"/>
      <c r="C546" s="9"/>
      <c r="D546" s="10" t="s">
        <v>322</v>
      </c>
      <c r="E546" s="11" t="s">
        <v>322</v>
      </c>
      <c r="F546" s="11" t="s">
        <v>101</v>
      </c>
      <c r="G546" s="11" t="s">
        <v>322</v>
      </c>
      <c r="H546" s="11" t="s">
        <v>101</v>
      </c>
      <c r="I546" s="11" t="s">
        <v>322</v>
      </c>
      <c r="J546" s="11" t="s">
        <v>101</v>
      </c>
      <c r="K546" s="11" t="s">
        <v>101</v>
      </c>
      <c r="L546" s="11" t="s">
        <v>101</v>
      </c>
      <c r="M546" s="147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7">
        <v>0</v>
      </c>
    </row>
    <row r="547" spans="1:65">
      <c r="A547" s="29"/>
      <c r="B547" s="19"/>
      <c r="C547" s="9"/>
      <c r="D547" s="25"/>
      <c r="E547" s="25"/>
      <c r="F547" s="25"/>
      <c r="G547" s="25"/>
      <c r="H547" s="25"/>
      <c r="I547" s="25"/>
      <c r="J547" s="25"/>
      <c r="K547" s="25"/>
      <c r="L547" s="25"/>
      <c r="M547" s="147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7">
        <v>0</v>
      </c>
    </row>
    <row r="548" spans="1:65">
      <c r="A548" s="29"/>
      <c r="B548" s="18">
        <v>1</v>
      </c>
      <c r="C548" s="14">
        <v>1</v>
      </c>
      <c r="D548" s="221">
        <v>360</v>
      </c>
      <c r="E548" s="221">
        <v>540</v>
      </c>
      <c r="F548" s="221">
        <v>470</v>
      </c>
      <c r="G548" s="221">
        <v>360</v>
      </c>
      <c r="H548" s="221">
        <v>446</v>
      </c>
      <c r="I548" s="221">
        <v>540</v>
      </c>
      <c r="J548" s="221">
        <v>417.23426158951594</v>
      </c>
      <c r="K548" s="221">
        <v>405.58574879227058</v>
      </c>
      <c r="L548" s="237">
        <v>400</v>
      </c>
      <c r="M548" s="222"/>
      <c r="N548" s="223"/>
      <c r="O548" s="223"/>
      <c r="P548" s="223"/>
      <c r="Q548" s="223"/>
      <c r="R548" s="223"/>
      <c r="S548" s="223"/>
      <c r="T548" s="223"/>
      <c r="U548" s="223"/>
      <c r="V548" s="223"/>
      <c r="W548" s="223"/>
      <c r="X548" s="223"/>
      <c r="Y548" s="223"/>
      <c r="Z548" s="223"/>
      <c r="AA548" s="223"/>
      <c r="AB548" s="223"/>
      <c r="AC548" s="223"/>
      <c r="AD548" s="223"/>
      <c r="AE548" s="223"/>
      <c r="AF548" s="223"/>
      <c r="AG548" s="223"/>
      <c r="AH548" s="223"/>
      <c r="AI548" s="223"/>
      <c r="AJ548" s="223"/>
      <c r="AK548" s="223"/>
      <c r="AL548" s="223"/>
      <c r="AM548" s="223"/>
      <c r="AN548" s="223"/>
      <c r="AO548" s="223"/>
      <c r="AP548" s="223"/>
      <c r="AQ548" s="223"/>
      <c r="AR548" s="223"/>
      <c r="AS548" s="223"/>
      <c r="AT548" s="223"/>
      <c r="AU548" s="223"/>
      <c r="AV548" s="223"/>
      <c r="AW548" s="223"/>
      <c r="AX548" s="223"/>
      <c r="AY548" s="223"/>
      <c r="AZ548" s="223"/>
      <c r="BA548" s="223"/>
      <c r="BB548" s="223"/>
      <c r="BC548" s="223"/>
      <c r="BD548" s="223"/>
      <c r="BE548" s="223"/>
      <c r="BF548" s="223"/>
      <c r="BG548" s="223"/>
      <c r="BH548" s="223"/>
      <c r="BI548" s="223"/>
      <c r="BJ548" s="223"/>
      <c r="BK548" s="223"/>
      <c r="BL548" s="223"/>
      <c r="BM548" s="224">
        <v>1</v>
      </c>
    </row>
    <row r="549" spans="1:65">
      <c r="A549" s="29"/>
      <c r="B549" s="19">
        <v>1</v>
      </c>
      <c r="C549" s="9">
        <v>2</v>
      </c>
      <c r="D549" s="225">
        <v>360</v>
      </c>
      <c r="E549" s="225">
        <v>540</v>
      </c>
      <c r="F549" s="225">
        <v>450</v>
      </c>
      <c r="G549" s="225">
        <v>360</v>
      </c>
      <c r="H549" s="225">
        <v>446</v>
      </c>
      <c r="I549" s="225">
        <v>540</v>
      </c>
      <c r="J549" s="225">
        <v>416.99294624248643</v>
      </c>
      <c r="K549" s="225">
        <v>405.54291457286433</v>
      </c>
      <c r="L549" s="238">
        <v>400</v>
      </c>
      <c r="M549" s="222"/>
      <c r="N549" s="223"/>
      <c r="O549" s="223"/>
      <c r="P549" s="223"/>
      <c r="Q549" s="223"/>
      <c r="R549" s="223"/>
      <c r="S549" s="223"/>
      <c r="T549" s="223"/>
      <c r="U549" s="223"/>
      <c r="V549" s="223"/>
      <c r="W549" s="223"/>
      <c r="X549" s="223"/>
      <c r="Y549" s="223"/>
      <c r="Z549" s="223"/>
      <c r="AA549" s="223"/>
      <c r="AB549" s="223"/>
      <c r="AC549" s="223"/>
      <c r="AD549" s="223"/>
      <c r="AE549" s="223"/>
      <c r="AF549" s="223"/>
      <c r="AG549" s="223"/>
      <c r="AH549" s="223"/>
      <c r="AI549" s="223"/>
      <c r="AJ549" s="223"/>
      <c r="AK549" s="223"/>
      <c r="AL549" s="223"/>
      <c r="AM549" s="223"/>
      <c r="AN549" s="223"/>
      <c r="AO549" s="223"/>
      <c r="AP549" s="223"/>
      <c r="AQ549" s="223"/>
      <c r="AR549" s="223"/>
      <c r="AS549" s="223"/>
      <c r="AT549" s="223"/>
      <c r="AU549" s="223"/>
      <c r="AV549" s="223"/>
      <c r="AW549" s="223"/>
      <c r="AX549" s="223"/>
      <c r="AY549" s="223"/>
      <c r="AZ549" s="223"/>
      <c r="BA549" s="223"/>
      <c r="BB549" s="223"/>
      <c r="BC549" s="223"/>
      <c r="BD549" s="223"/>
      <c r="BE549" s="223"/>
      <c r="BF549" s="223"/>
      <c r="BG549" s="223"/>
      <c r="BH549" s="223"/>
      <c r="BI549" s="223"/>
      <c r="BJ549" s="223"/>
      <c r="BK549" s="223"/>
      <c r="BL549" s="223"/>
      <c r="BM549" s="224" t="e">
        <v>#N/A</v>
      </c>
    </row>
    <row r="550" spans="1:65">
      <c r="A550" s="29"/>
      <c r="B550" s="19">
        <v>1</v>
      </c>
      <c r="C550" s="9">
        <v>3</v>
      </c>
      <c r="D550" s="225">
        <v>360</v>
      </c>
      <c r="E550" s="225">
        <v>540</v>
      </c>
      <c r="F550" s="225">
        <v>379.99999999999994</v>
      </c>
      <c r="G550" s="225">
        <v>360</v>
      </c>
      <c r="H550" s="225">
        <v>446</v>
      </c>
      <c r="I550" s="225">
        <v>540</v>
      </c>
      <c r="J550" s="225">
        <v>419.7965608818721</v>
      </c>
      <c r="K550" s="225">
        <v>376.93191874497188</v>
      </c>
      <c r="L550" s="238">
        <v>400</v>
      </c>
      <c r="M550" s="222"/>
      <c r="N550" s="223"/>
      <c r="O550" s="223"/>
      <c r="P550" s="223"/>
      <c r="Q550" s="223"/>
      <c r="R550" s="223"/>
      <c r="S550" s="223"/>
      <c r="T550" s="223"/>
      <c r="U550" s="223"/>
      <c r="V550" s="223"/>
      <c r="W550" s="223"/>
      <c r="X550" s="223"/>
      <c r="Y550" s="223"/>
      <c r="Z550" s="223"/>
      <c r="AA550" s="223"/>
      <c r="AB550" s="223"/>
      <c r="AC550" s="223"/>
      <c r="AD550" s="223"/>
      <c r="AE550" s="223"/>
      <c r="AF550" s="223"/>
      <c r="AG550" s="223"/>
      <c r="AH550" s="223"/>
      <c r="AI550" s="223"/>
      <c r="AJ550" s="223"/>
      <c r="AK550" s="223"/>
      <c r="AL550" s="223"/>
      <c r="AM550" s="223"/>
      <c r="AN550" s="223"/>
      <c r="AO550" s="223"/>
      <c r="AP550" s="223"/>
      <c r="AQ550" s="223"/>
      <c r="AR550" s="223"/>
      <c r="AS550" s="223"/>
      <c r="AT550" s="223"/>
      <c r="AU550" s="223"/>
      <c r="AV550" s="223"/>
      <c r="AW550" s="223"/>
      <c r="AX550" s="223"/>
      <c r="AY550" s="223"/>
      <c r="AZ550" s="223"/>
      <c r="BA550" s="223"/>
      <c r="BB550" s="223"/>
      <c r="BC550" s="223"/>
      <c r="BD550" s="223"/>
      <c r="BE550" s="223"/>
      <c r="BF550" s="223"/>
      <c r="BG550" s="223"/>
      <c r="BH550" s="223"/>
      <c r="BI550" s="223"/>
      <c r="BJ550" s="223"/>
      <c r="BK550" s="223"/>
      <c r="BL550" s="223"/>
      <c r="BM550" s="224">
        <v>16</v>
      </c>
    </row>
    <row r="551" spans="1:65">
      <c r="A551" s="29"/>
      <c r="B551" s="19">
        <v>1</v>
      </c>
      <c r="C551" s="9">
        <v>4</v>
      </c>
      <c r="D551" s="225">
        <v>360</v>
      </c>
      <c r="E551" s="225">
        <v>540</v>
      </c>
      <c r="F551" s="225">
        <v>480</v>
      </c>
      <c r="G551" s="225">
        <v>360</v>
      </c>
      <c r="H551" s="225">
        <v>446</v>
      </c>
      <c r="I551" s="225">
        <v>360</v>
      </c>
      <c r="J551" s="225">
        <v>422.1005253807204</v>
      </c>
      <c r="K551" s="225">
        <v>387.08034188034179</v>
      </c>
      <c r="L551" s="238">
        <v>400</v>
      </c>
      <c r="M551" s="222"/>
      <c r="N551" s="223"/>
      <c r="O551" s="223"/>
      <c r="P551" s="223"/>
      <c r="Q551" s="223"/>
      <c r="R551" s="223"/>
      <c r="S551" s="223"/>
      <c r="T551" s="223"/>
      <c r="U551" s="223"/>
      <c r="V551" s="223"/>
      <c r="W551" s="223"/>
      <c r="X551" s="223"/>
      <c r="Y551" s="223"/>
      <c r="Z551" s="223"/>
      <c r="AA551" s="223"/>
      <c r="AB551" s="223"/>
      <c r="AC551" s="223"/>
      <c r="AD551" s="223"/>
      <c r="AE551" s="223"/>
      <c r="AF551" s="223"/>
      <c r="AG551" s="223"/>
      <c r="AH551" s="223"/>
      <c r="AI551" s="223"/>
      <c r="AJ551" s="223"/>
      <c r="AK551" s="223"/>
      <c r="AL551" s="223"/>
      <c r="AM551" s="223"/>
      <c r="AN551" s="223"/>
      <c r="AO551" s="223"/>
      <c r="AP551" s="223"/>
      <c r="AQ551" s="223"/>
      <c r="AR551" s="223"/>
      <c r="AS551" s="223"/>
      <c r="AT551" s="223"/>
      <c r="AU551" s="223"/>
      <c r="AV551" s="223"/>
      <c r="AW551" s="223"/>
      <c r="AX551" s="223"/>
      <c r="AY551" s="223"/>
      <c r="AZ551" s="223"/>
      <c r="BA551" s="223"/>
      <c r="BB551" s="223"/>
      <c r="BC551" s="223"/>
      <c r="BD551" s="223"/>
      <c r="BE551" s="223"/>
      <c r="BF551" s="223"/>
      <c r="BG551" s="223"/>
      <c r="BH551" s="223"/>
      <c r="BI551" s="223"/>
      <c r="BJ551" s="223"/>
      <c r="BK551" s="223"/>
      <c r="BL551" s="223"/>
      <c r="BM551" s="224">
        <v>437.02878142101861</v>
      </c>
    </row>
    <row r="552" spans="1:65">
      <c r="A552" s="29"/>
      <c r="B552" s="19">
        <v>1</v>
      </c>
      <c r="C552" s="9">
        <v>5</v>
      </c>
      <c r="D552" s="225">
        <v>540</v>
      </c>
      <c r="E552" s="225">
        <v>540</v>
      </c>
      <c r="F552" s="225">
        <v>450</v>
      </c>
      <c r="G552" s="225">
        <v>360</v>
      </c>
      <c r="H552" s="225">
        <v>446</v>
      </c>
      <c r="I552" s="225">
        <v>540</v>
      </c>
      <c r="J552" s="225">
        <v>417.2063016404386</v>
      </c>
      <c r="K552" s="225">
        <v>428.55383376937016</v>
      </c>
      <c r="L552" s="238">
        <v>400</v>
      </c>
      <c r="M552" s="222"/>
      <c r="N552" s="223"/>
      <c r="O552" s="223"/>
      <c r="P552" s="223"/>
      <c r="Q552" s="223"/>
      <c r="R552" s="223"/>
      <c r="S552" s="223"/>
      <c r="T552" s="223"/>
      <c r="U552" s="223"/>
      <c r="V552" s="223"/>
      <c r="W552" s="223"/>
      <c r="X552" s="223"/>
      <c r="Y552" s="223"/>
      <c r="Z552" s="223"/>
      <c r="AA552" s="223"/>
      <c r="AB552" s="223"/>
      <c r="AC552" s="223"/>
      <c r="AD552" s="223"/>
      <c r="AE552" s="223"/>
      <c r="AF552" s="223"/>
      <c r="AG552" s="223"/>
      <c r="AH552" s="223"/>
      <c r="AI552" s="223"/>
      <c r="AJ552" s="223"/>
      <c r="AK552" s="223"/>
      <c r="AL552" s="223"/>
      <c r="AM552" s="223"/>
      <c r="AN552" s="223"/>
      <c r="AO552" s="223"/>
      <c r="AP552" s="223"/>
      <c r="AQ552" s="223"/>
      <c r="AR552" s="223"/>
      <c r="AS552" s="223"/>
      <c r="AT552" s="223"/>
      <c r="AU552" s="223"/>
      <c r="AV552" s="223"/>
      <c r="AW552" s="223"/>
      <c r="AX552" s="223"/>
      <c r="AY552" s="223"/>
      <c r="AZ552" s="223"/>
      <c r="BA552" s="223"/>
      <c r="BB552" s="223"/>
      <c r="BC552" s="223"/>
      <c r="BD552" s="223"/>
      <c r="BE552" s="223"/>
      <c r="BF552" s="223"/>
      <c r="BG552" s="223"/>
      <c r="BH552" s="223"/>
      <c r="BI552" s="223"/>
      <c r="BJ552" s="223"/>
      <c r="BK552" s="223"/>
      <c r="BL552" s="223"/>
      <c r="BM552" s="224">
        <v>150</v>
      </c>
    </row>
    <row r="553" spans="1:65">
      <c r="A553" s="29"/>
      <c r="B553" s="19">
        <v>1</v>
      </c>
      <c r="C553" s="9">
        <v>6</v>
      </c>
      <c r="D553" s="225">
        <v>360</v>
      </c>
      <c r="E553" s="225">
        <v>540</v>
      </c>
      <c r="F553" s="225">
        <v>439.99999999999994</v>
      </c>
      <c r="G553" s="225">
        <v>360</v>
      </c>
      <c r="H553" s="225">
        <v>446</v>
      </c>
      <c r="I553" s="225">
        <v>540</v>
      </c>
      <c r="J553" s="225">
        <v>402.50978431387961</v>
      </c>
      <c r="K553" s="225">
        <v>418.84637040016088</v>
      </c>
      <c r="L553" s="238">
        <v>400</v>
      </c>
      <c r="M553" s="222"/>
      <c r="N553" s="223"/>
      <c r="O553" s="223"/>
      <c r="P553" s="223"/>
      <c r="Q553" s="223"/>
      <c r="R553" s="223"/>
      <c r="S553" s="223"/>
      <c r="T553" s="223"/>
      <c r="U553" s="223"/>
      <c r="V553" s="223"/>
      <c r="W553" s="223"/>
      <c r="X553" s="223"/>
      <c r="Y553" s="223"/>
      <c r="Z553" s="223"/>
      <c r="AA553" s="223"/>
      <c r="AB553" s="223"/>
      <c r="AC553" s="223"/>
      <c r="AD553" s="223"/>
      <c r="AE553" s="223"/>
      <c r="AF553" s="223"/>
      <c r="AG553" s="223"/>
      <c r="AH553" s="223"/>
      <c r="AI553" s="223"/>
      <c r="AJ553" s="223"/>
      <c r="AK553" s="223"/>
      <c r="AL553" s="223"/>
      <c r="AM553" s="223"/>
      <c r="AN553" s="223"/>
      <c r="AO553" s="223"/>
      <c r="AP553" s="223"/>
      <c r="AQ553" s="223"/>
      <c r="AR553" s="223"/>
      <c r="AS553" s="223"/>
      <c r="AT553" s="223"/>
      <c r="AU553" s="223"/>
      <c r="AV553" s="223"/>
      <c r="AW553" s="223"/>
      <c r="AX553" s="223"/>
      <c r="AY553" s="223"/>
      <c r="AZ553" s="223"/>
      <c r="BA553" s="223"/>
      <c r="BB553" s="223"/>
      <c r="BC553" s="223"/>
      <c r="BD553" s="223"/>
      <c r="BE553" s="223"/>
      <c r="BF553" s="223"/>
      <c r="BG553" s="223"/>
      <c r="BH553" s="223"/>
      <c r="BI553" s="223"/>
      <c r="BJ553" s="223"/>
      <c r="BK553" s="223"/>
      <c r="BL553" s="223"/>
      <c r="BM553" s="226"/>
    </row>
    <row r="554" spans="1:65">
      <c r="A554" s="29"/>
      <c r="B554" s="20" t="s">
        <v>271</v>
      </c>
      <c r="C554" s="12"/>
      <c r="D554" s="227">
        <v>390</v>
      </c>
      <c r="E554" s="227">
        <v>540</v>
      </c>
      <c r="F554" s="227">
        <v>445</v>
      </c>
      <c r="G554" s="227">
        <v>360</v>
      </c>
      <c r="H554" s="227">
        <v>446</v>
      </c>
      <c r="I554" s="227">
        <v>510</v>
      </c>
      <c r="J554" s="227">
        <v>415.97339667481884</v>
      </c>
      <c r="K554" s="227">
        <v>403.7568546933299</v>
      </c>
      <c r="L554" s="227">
        <v>400</v>
      </c>
      <c r="M554" s="222"/>
      <c r="N554" s="223"/>
      <c r="O554" s="223"/>
      <c r="P554" s="223"/>
      <c r="Q554" s="223"/>
      <c r="R554" s="223"/>
      <c r="S554" s="223"/>
      <c r="T554" s="223"/>
      <c r="U554" s="223"/>
      <c r="V554" s="223"/>
      <c r="W554" s="223"/>
      <c r="X554" s="223"/>
      <c r="Y554" s="223"/>
      <c r="Z554" s="223"/>
      <c r="AA554" s="223"/>
      <c r="AB554" s="223"/>
      <c r="AC554" s="223"/>
      <c r="AD554" s="223"/>
      <c r="AE554" s="223"/>
      <c r="AF554" s="223"/>
      <c r="AG554" s="223"/>
      <c r="AH554" s="223"/>
      <c r="AI554" s="223"/>
      <c r="AJ554" s="223"/>
      <c r="AK554" s="223"/>
      <c r="AL554" s="223"/>
      <c r="AM554" s="223"/>
      <c r="AN554" s="223"/>
      <c r="AO554" s="223"/>
      <c r="AP554" s="223"/>
      <c r="AQ554" s="223"/>
      <c r="AR554" s="223"/>
      <c r="AS554" s="223"/>
      <c r="AT554" s="223"/>
      <c r="AU554" s="223"/>
      <c r="AV554" s="223"/>
      <c r="AW554" s="223"/>
      <c r="AX554" s="223"/>
      <c r="AY554" s="223"/>
      <c r="AZ554" s="223"/>
      <c r="BA554" s="223"/>
      <c r="BB554" s="223"/>
      <c r="BC554" s="223"/>
      <c r="BD554" s="223"/>
      <c r="BE554" s="223"/>
      <c r="BF554" s="223"/>
      <c r="BG554" s="223"/>
      <c r="BH554" s="223"/>
      <c r="BI554" s="223"/>
      <c r="BJ554" s="223"/>
      <c r="BK554" s="223"/>
      <c r="BL554" s="223"/>
      <c r="BM554" s="226"/>
    </row>
    <row r="555" spans="1:65">
      <c r="A555" s="29"/>
      <c r="B555" s="3" t="s">
        <v>272</v>
      </c>
      <c r="C555" s="28"/>
      <c r="D555" s="225">
        <v>360</v>
      </c>
      <c r="E555" s="225">
        <v>540</v>
      </c>
      <c r="F555" s="225">
        <v>450</v>
      </c>
      <c r="G555" s="225">
        <v>360</v>
      </c>
      <c r="H555" s="225">
        <v>446</v>
      </c>
      <c r="I555" s="225">
        <v>540</v>
      </c>
      <c r="J555" s="225">
        <v>417.22028161497724</v>
      </c>
      <c r="K555" s="225">
        <v>405.56433168256746</v>
      </c>
      <c r="L555" s="225">
        <v>400</v>
      </c>
      <c r="M555" s="222"/>
      <c r="N555" s="223"/>
      <c r="O555" s="223"/>
      <c r="P555" s="223"/>
      <c r="Q555" s="223"/>
      <c r="R555" s="223"/>
      <c r="S555" s="223"/>
      <c r="T555" s="223"/>
      <c r="U555" s="223"/>
      <c r="V555" s="223"/>
      <c r="W555" s="223"/>
      <c r="X555" s="223"/>
      <c r="Y555" s="223"/>
      <c r="Z555" s="223"/>
      <c r="AA555" s="223"/>
      <c r="AB555" s="223"/>
      <c r="AC555" s="223"/>
      <c r="AD555" s="223"/>
      <c r="AE555" s="223"/>
      <c r="AF555" s="223"/>
      <c r="AG555" s="223"/>
      <c r="AH555" s="223"/>
      <c r="AI555" s="223"/>
      <c r="AJ555" s="223"/>
      <c r="AK555" s="223"/>
      <c r="AL555" s="223"/>
      <c r="AM555" s="223"/>
      <c r="AN555" s="223"/>
      <c r="AO555" s="223"/>
      <c r="AP555" s="223"/>
      <c r="AQ555" s="223"/>
      <c r="AR555" s="223"/>
      <c r="AS555" s="223"/>
      <c r="AT555" s="223"/>
      <c r="AU555" s="223"/>
      <c r="AV555" s="223"/>
      <c r="AW555" s="223"/>
      <c r="AX555" s="223"/>
      <c r="AY555" s="223"/>
      <c r="AZ555" s="223"/>
      <c r="BA555" s="223"/>
      <c r="BB555" s="223"/>
      <c r="BC555" s="223"/>
      <c r="BD555" s="223"/>
      <c r="BE555" s="223"/>
      <c r="BF555" s="223"/>
      <c r="BG555" s="223"/>
      <c r="BH555" s="223"/>
      <c r="BI555" s="223"/>
      <c r="BJ555" s="223"/>
      <c r="BK555" s="223"/>
      <c r="BL555" s="223"/>
      <c r="BM555" s="226"/>
    </row>
    <row r="556" spans="1:65">
      <c r="A556" s="29"/>
      <c r="B556" s="3" t="s">
        <v>273</v>
      </c>
      <c r="C556" s="28"/>
      <c r="D556" s="225">
        <v>73.484692283495349</v>
      </c>
      <c r="E556" s="225">
        <v>0</v>
      </c>
      <c r="F556" s="225">
        <v>35.071355833500384</v>
      </c>
      <c r="G556" s="225">
        <v>0</v>
      </c>
      <c r="H556" s="225">
        <v>0</v>
      </c>
      <c r="I556" s="225">
        <v>73.484692283495349</v>
      </c>
      <c r="J556" s="225">
        <v>6.893133755364202</v>
      </c>
      <c r="K556" s="225">
        <v>19.218750153524379</v>
      </c>
      <c r="L556" s="225">
        <v>0</v>
      </c>
      <c r="M556" s="222"/>
      <c r="N556" s="223"/>
      <c r="O556" s="223"/>
      <c r="P556" s="223"/>
      <c r="Q556" s="223"/>
      <c r="R556" s="223"/>
      <c r="S556" s="223"/>
      <c r="T556" s="223"/>
      <c r="U556" s="223"/>
      <c r="V556" s="223"/>
      <c r="W556" s="223"/>
      <c r="X556" s="223"/>
      <c r="Y556" s="223"/>
      <c r="Z556" s="223"/>
      <c r="AA556" s="223"/>
      <c r="AB556" s="223"/>
      <c r="AC556" s="223"/>
      <c r="AD556" s="223"/>
      <c r="AE556" s="223"/>
      <c r="AF556" s="223"/>
      <c r="AG556" s="223"/>
      <c r="AH556" s="223"/>
      <c r="AI556" s="223"/>
      <c r="AJ556" s="223"/>
      <c r="AK556" s="223"/>
      <c r="AL556" s="223"/>
      <c r="AM556" s="223"/>
      <c r="AN556" s="223"/>
      <c r="AO556" s="223"/>
      <c r="AP556" s="223"/>
      <c r="AQ556" s="223"/>
      <c r="AR556" s="223"/>
      <c r="AS556" s="223"/>
      <c r="AT556" s="223"/>
      <c r="AU556" s="223"/>
      <c r="AV556" s="223"/>
      <c r="AW556" s="223"/>
      <c r="AX556" s="223"/>
      <c r="AY556" s="223"/>
      <c r="AZ556" s="223"/>
      <c r="BA556" s="223"/>
      <c r="BB556" s="223"/>
      <c r="BC556" s="223"/>
      <c r="BD556" s="223"/>
      <c r="BE556" s="223"/>
      <c r="BF556" s="223"/>
      <c r="BG556" s="223"/>
      <c r="BH556" s="223"/>
      <c r="BI556" s="223"/>
      <c r="BJ556" s="223"/>
      <c r="BK556" s="223"/>
      <c r="BL556" s="223"/>
      <c r="BM556" s="226"/>
    </row>
    <row r="557" spans="1:65">
      <c r="A557" s="29"/>
      <c r="B557" s="3" t="s">
        <v>86</v>
      </c>
      <c r="C557" s="28"/>
      <c r="D557" s="13">
        <v>0.18842228790639834</v>
      </c>
      <c r="E557" s="13">
        <v>0</v>
      </c>
      <c r="F557" s="13">
        <v>7.8812035580899734E-2</v>
      </c>
      <c r="G557" s="13">
        <v>0</v>
      </c>
      <c r="H557" s="13">
        <v>0</v>
      </c>
      <c r="I557" s="13">
        <v>0.14408763192842225</v>
      </c>
      <c r="J557" s="13">
        <v>1.65710927921499E-2</v>
      </c>
      <c r="K557" s="13">
        <v>4.7599811446227505E-2</v>
      </c>
      <c r="L557" s="13">
        <v>0</v>
      </c>
      <c r="M557" s="147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3"/>
    </row>
    <row r="558" spans="1:65">
      <c r="A558" s="29"/>
      <c r="B558" s="3" t="s">
        <v>274</v>
      </c>
      <c r="C558" s="28"/>
      <c r="D558" s="13">
        <v>-0.10761026142969898</v>
      </c>
      <c r="E558" s="13">
        <v>0.23561656109733975</v>
      </c>
      <c r="F558" s="13">
        <v>1.8239573496881878E-2</v>
      </c>
      <c r="G558" s="13">
        <v>-0.1762556259351068</v>
      </c>
      <c r="H558" s="13">
        <v>2.0527752313728831E-2</v>
      </c>
      <c r="I558" s="13">
        <v>0.16697119659193205</v>
      </c>
      <c r="J558" s="13">
        <v>-4.8178485356816125E-2</v>
      </c>
      <c r="K558" s="13">
        <v>-7.6132117933980337E-2</v>
      </c>
      <c r="L558" s="13">
        <v>-8.4728473261229786E-2</v>
      </c>
      <c r="M558" s="147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3"/>
    </row>
    <row r="559" spans="1:65">
      <c r="A559" s="29"/>
      <c r="B559" s="45" t="s">
        <v>275</v>
      </c>
      <c r="C559" s="46"/>
      <c r="D559" s="44">
        <v>0.84</v>
      </c>
      <c r="E559" s="44">
        <v>2.0099999999999998</v>
      </c>
      <c r="F559" s="44">
        <v>0.28000000000000003</v>
      </c>
      <c r="G559" s="44">
        <v>1.41</v>
      </c>
      <c r="H559" s="44">
        <v>0.3</v>
      </c>
      <c r="I559" s="44">
        <v>1.44</v>
      </c>
      <c r="J559" s="44">
        <v>0.28000000000000003</v>
      </c>
      <c r="K559" s="44">
        <v>0.51</v>
      </c>
      <c r="L559" s="44" t="s">
        <v>276</v>
      </c>
      <c r="M559" s="147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3"/>
    </row>
    <row r="560" spans="1:65">
      <c r="B560" s="30" t="s">
        <v>329</v>
      </c>
      <c r="C560" s="20"/>
      <c r="D560" s="20"/>
      <c r="E560" s="20"/>
      <c r="F560" s="20"/>
      <c r="G560" s="20"/>
      <c r="H560" s="20"/>
      <c r="I560" s="20"/>
      <c r="J560" s="20"/>
      <c r="K560" s="20"/>
      <c r="L560" s="20"/>
      <c r="BM560" s="53"/>
    </row>
    <row r="561" spans="1:65">
      <c r="BM561" s="53"/>
    </row>
    <row r="562" spans="1:65" ht="15">
      <c r="B562" s="8" t="s">
        <v>641</v>
      </c>
      <c r="BM562" s="27" t="s">
        <v>278</v>
      </c>
    </row>
    <row r="563" spans="1:65" ht="15">
      <c r="A563" s="24" t="s">
        <v>35</v>
      </c>
      <c r="B563" s="18" t="s">
        <v>118</v>
      </c>
      <c r="C563" s="15" t="s">
        <v>119</v>
      </c>
      <c r="D563" s="16" t="s">
        <v>244</v>
      </c>
      <c r="E563" s="17" t="s">
        <v>244</v>
      </c>
      <c r="F563" s="17" t="s">
        <v>244</v>
      </c>
      <c r="G563" s="17" t="s">
        <v>244</v>
      </c>
      <c r="H563" s="147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7">
        <v>1</v>
      </c>
    </row>
    <row r="564" spans="1:65">
      <c r="A564" s="29"/>
      <c r="B564" s="19" t="s">
        <v>245</v>
      </c>
      <c r="C564" s="9" t="s">
        <v>245</v>
      </c>
      <c r="D564" s="145" t="s">
        <v>248</v>
      </c>
      <c r="E564" s="146" t="s">
        <v>250</v>
      </c>
      <c r="F564" s="146" t="s">
        <v>253</v>
      </c>
      <c r="G564" s="146" t="s">
        <v>258</v>
      </c>
      <c r="H564" s="147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7" t="s">
        <v>3</v>
      </c>
    </row>
    <row r="565" spans="1:65">
      <c r="A565" s="29"/>
      <c r="B565" s="19"/>
      <c r="C565" s="9"/>
      <c r="D565" s="10" t="s">
        <v>322</v>
      </c>
      <c r="E565" s="11" t="s">
        <v>322</v>
      </c>
      <c r="F565" s="11" t="s">
        <v>322</v>
      </c>
      <c r="G565" s="11" t="s">
        <v>322</v>
      </c>
      <c r="H565" s="147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7">
        <v>1</v>
      </c>
    </row>
    <row r="566" spans="1:65">
      <c r="A566" s="29"/>
      <c r="B566" s="19"/>
      <c r="C566" s="9"/>
      <c r="D566" s="25"/>
      <c r="E566" s="25"/>
      <c r="F566" s="25"/>
      <c r="G566" s="25"/>
      <c r="H566" s="147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7">
        <v>1</v>
      </c>
    </row>
    <row r="567" spans="1:65">
      <c r="A567" s="29"/>
      <c r="B567" s="18">
        <v>1</v>
      </c>
      <c r="C567" s="14">
        <v>1</v>
      </c>
      <c r="D567" s="211" t="s">
        <v>96</v>
      </c>
      <c r="E567" s="210">
        <v>10</v>
      </c>
      <c r="F567" s="210" t="s">
        <v>96</v>
      </c>
      <c r="G567" s="211" t="s">
        <v>96</v>
      </c>
      <c r="H567" s="212"/>
      <c r="I567" s="213"/>
      <c r="J567" s="213"/>
      <c r="K567" s="213"/>
      <c r="L567" s="213"/>
      <c r="M567" s="213"/>
      <c r="N567" s="213"/>
      <c r="O567" s="213"/>
      <c r="P567" s="213"/>
      <c r="Q567" s="213"/>
      <c r="R567" s="213"/>
      <c r="S567" s="213"/>
      <c r="T567" s="213"/>
      <c r="U567" s="213"/>
      <c r="V567" s="213"/>
      <c r="W567" s="213"/>
      <c r="X567" s="213"/>
      <c r="Y567" s="213"/>
      <c r="Z567" s="213"/>
      <c r="AA567" s="213"/>
      <c r="AB567" s="213"/>
      <c r="AC567" s="213"/>
      <c r="AD567" s="213"/>
      <c r="AE567" s="213"/>
      <c r="AF567" s="213"/>
      <c r="AG567" s="213"/>
      <c r="AH567" s="213"/>
      <c r="AI567" s="213"/>
      <c r="AJ567" s="213"/>
      <c r="AK567" s="213"/>
      <c r="AL567" s="213"/>
      <c r="AM567" s="213"/>
      <c r="AN567" s="213"/>
      <c r="AO567" s="213"/>
      <c r="AP567" s="213"/>
      <c r="AQ567" s="213"/>
      <c r="AR567" s="213"/>
      <c r="AS567" s="213"/>
      <c r="AT567" s="213"/>
      <c r="AU567" s="213"/>
      <c r="AV567" s="213"/>
      <c r="AW567" s="213"/>
      <c r="AX567" s="213"/>
      <c r="AY567" s="213"/>
      <c r="AZ567" s="213"/>
      <c r="BA567" s="213"/>
      <c r="BB567" s="213"/>
      <c r="BC567" s="213"/>
      <c r="BD567" s="213"/>
      <c r="BE567" s="213"/>
      <c r="BF567" s="213"/>
      <c r="BG567" s="213"/>
      <c r="BH567" s="213"/>
      <c r="BI567" s="213"/>
      <c r="BJ567" s="213"/>
      <c r="BK567" s="213"/>
      <c r="BL567" s="213"/>
      <c r="BM567" s="214">
        <v>1</v>
      </c>
    </row>
    <row r="568" spans="1:65">
      <c r="A568" s="29"/>
      <c r="B568" s="19">
        <v>1</v>
      </c>
      <c r="C568" s="9">
        <v>2</v>
      </c>
      <c r="D568" s="217" t="s">
        <v>96</v>
      </c>
      <c r="E568" s="216" t="s">
        <v>96</v>
      </c>
      <c r="F568" s="216">
        <v>10</v>
      </c>
      <c r="G568" s="217" t="s">
        <v>96</v>
      </c>
      <c r="H568" s="212"/>
      <c r="I568" s="213"/>
      <c r="J568" s="213"/>
      <c r="K568" s="213"/>
      <c r="L568" s="213"/>
      <c r="M568" s="213"/>
      <c r="N568" s="213"/>
      <c r="O568" s="213"/>
      <c r="P568" s="213"/>
      <c r="Q568" s="213"/>
      <c r="R568" s="213"/>
      <c r="S568" s="213"/>
      <c r="T568" s="213"/>
      <c r="U568" s="213"/>
      <c r="V568" s="213"/>
      <c r="W568" s="213"/>
      <c r="X568" s="213"/>
      <c r="Y568" s="213"/>
      <c r="Z568" s="213"/>
      <c r="AA568" s="213"/>
      <c r="AB568" s="213"/>
      <c r="AC568" s="213"/>
      <c r="AD568" s="213"/>
      <c r="AE568" s="213"/>
      <c r="AF568" s="213"/>
      <c r="AG568" s="213"/>
      <c r="AH568" s="213"/>
      <c r="AI568" s="213"/>
      <c r="AJ568" s="213"/>
      <c r="AK568" s="213"/>
      <c r="AL568" s="213"/>
      <c r="AM568" s="213"/>
      <c r="AN568" s="213"/>
      <c r="AO568" s="213"/>
      <c r="AP568" s="213"/>
      <c r="AQ568" s="213"/>
      <c r="AR568" s="213"/>
      <c r="AS568" s="213"/>
      <c r="AT568" s="213"/>
      <c r="AU568" s="213"/>
      <c r="AV568" s="213"/>
      <c r="AW568" s="213"/>
      <c r="AX568" s="213"/>
      <c r="AY568" s="213"/>
      <c r="AZ568" s="213"/>
      <c r="BA568" s="213"/>
      <c r="BB568" s="213"/>
      <c r="BC568" s="213"/>
      <c r="BD568" s="213"/>
      <c r="BE568" s="213"/>
      <c r="BF568" s="213"/>
      <c r="BG568" s="213"/>
      <c r="BH568" s="213"/>
      <c r="BI568" s="213"/>
      <c r="BJ568" s="213"/>
      <c r="BK568" s="213"/>
      <c r="BL568" s="213"/>
      <c r="BM568" s="214">
        <v>11</v>
      </c>
    </row>
    <row r="569" spans="1:65">
      <c r="A569" s="29"/>
      <c r="B569" s="19">
        <v>1</v>
      </c>
      <c r="C569" s="9">
        <v>3</v>
      </c>
      <c r="D569" s="217" t="s">
        <v>96</v>
      </c>
      <c r="E569" s="216" t="s">
        <v>96</v>
      </c>
      <c r="F569" s="216">
        <v>10</v>
      </c>
      <c r="G569" s="217" t="s">
        <v>96</v>
      </c>
      <c r="H569" s="212"/>
      <c r="I569" s="213"/>
      <c r="J569" s="213"/>
      <c r="K569" s="213"/>
      <c r="L569" s="213"/>
      <c r="M569" s="213"/>
      <c r="N569" s="213"/>
      <c r="O569" s="213"/>
      <c r="P569" s="213"/>
      <c r="Q569" s="213"/>
      <c r="R569" s="213"/>
      <c r="S569" s="213"/>
      <c r="T569" s="213"/>
      <c r="U569" s="213"/>
      <c r="V569" s="213"/>
      <c r="W569" s="213"/>
      <c r="X569" s="213"/>
      <c r="Y569" s="213"/>
      <c r="Z569" s="213"/>
      <c r="AA569" s="213"/>
      <c r="AB569" s="213"/>
      <c r="AC569" s="213"/>
      <c r="AD569" s="213"/>
      <c r="AE569" s="213"/>
      <c r="AF569" s="213"/>
      <c r="AG569" s="213"/>
      <c r="AH569" s="213"/>
      <c r="AI569" s="213"/>
      <c r="AJ569" s="213"/>
      <c r="AK569" s="213"/>
      <c r="AL569" s="213"/>
      <c r="AM569" s="213"/>
      <c r="AN569" s="213"/>
      <c r="AO569" s="213"/>
      <c r="AP569" s="213"/>
      <c r="AQ569" s="213"/>
      <c r="AR569" s="213"/>
      <c r="AS569" s="213"/>
      <c r="AT569" s="213"/>
      <c r="AU569" s="213"/>
      <c r="AV569" s="213"/>
      <c r="AW569" s="213"/>
      <c r="AX569" s="213"/>
      <c r="AY569" s="213"/>
      <c r="AZ569" s="213"/>
      <c r="BA569" s="213"/>
      <c r="BB569" s="213"/>
      <c r="BC569" s="213"/>
      <c r="BD569" s="213"/>
      <c r="BE569" s="213"/>
      <c r="BF569" s="213"/>
      <c r="BG569" s="213"/>
      <c r="BH569" s="213"/>
      <c r="BI569" s="213"/>
      <c r="BJ569" s="213"/>
      <c r="BK569" s="213"/>
      <c r="BL569" s="213"/>
      <c r="BM569" s="214">
        <v>16</v>
      </c>
    </row>
    <row r="570" spans="1:65">
      <c r="A570" s="29"/>
      <c r="B570" s="19">
        <v>1</v>
      </c>
      <c r="C570" s="9">
        <v>4</v>
      </c>
      <c r="D570" s="217" t="s">
        <v>96</v>
      </c>
      <c r="E570" s="216" t="s">
        <v>96</v>
      </c>
      <c r="F570" s="216">
        <v>10</v>
      </c>
      <c r="G570" s="217" t="s">
        <v>96</v>
      </c>
      <c r="H570" s="212"/>
      <c r="I570" s="213"/>
      <c r="J570" s="213"/>
      <c r="K570" s="213"/>
      <c r="L570" s="213"/>
      <c r="M570" s="213"/>
      <c r="N570" s="213"/>
      <c r="O570" s="213"/>
      <c r="P570" s="213"/>
      <c r="Q570" s="213"/>
      <c r="R570" s="213"/>
      <c r="S570" s="213"/>
      <c r="T570" s="213"/>
      <c r="U570" s="213"/>
      <c r="V570" s="213"/>
      <c r="W570" s="213"/>
      <c r="X570" s="213"/>
      <c r="Y570" s="213"/>
      <c r="Z570" s="213"/>
      <c r="AA570" s="213"/>
      <c r="AB570" s="213"/>
      <c r="AC570" s="213"/>
      <c r="AD570" s="213"/>
      <c r="AE570" s="213"/>
      <c r="AF570" s="213"/>
      <c r="AG570" s="213"/>
      <c r="AH570" s="213"/>
      <c r="AI570" s="213"/>
      <c r="AJ570" s="213"/>
      <c r="AK570" s="213"/>
      <c r="AL570" s="213"/>
      <c r="AM570" s="213"/>
      <c r="AN570" s="213"/>
      <c r="AO570" s="213"/>
      <c r="AP570" s="213"/>
      <c r="AQ570" s="213"/>
      <c r="AR570" s="213"/>
      <c r="AS570" s="213"/>
      <c r="AT570" s="213"/>
      <c r="AU570" s="213"/>
      <c r="AV570" s="213"/>
      <c r="AW570" s="213"/>
      <c r="AX570" s="213"/>
      <c r="AY570" s="213"/>
      <c r="AZ570" s="213"/>
      <c r="BA570" s="213"/>
      <c r="BB570" s="213"/>
      <c r="BC570" s="213"/>
      <c r="BD570" s="213"/>
      <c r="BE570" s="213"/>
      <c r="BF570" s="213"/>
      <c r="BG570" s="213"/>
      <c r="BH570" s="213"/>
      <c r="BI570" s="213"/>
      <c r="BJ570" s="213"/>
      <c r="BK570" s="213"/>
      <c r="BL570" s="213"/>
      <c r="BM570" s="214" t="s">
        <v>96</v>
      </c>
    </row>
    <row r="571" spans="1:65">
      <c r="A571" s="29"/>
      <c r="B571" s="19">
        <v>1</v>
      </c>
      <c r="C571" s="9">
        <v>5</v>
      </c>
      <c r="D571" s="217" t="s">
        <v>96</v>
      </c>
      <c r="E571" s="216" t="s">
        <v>96</v>
      </c>
      <c r="F571" s="216">
        <v>10</v>
      </c>
      <c r="G571" s="217" t="s">
        <v>96</v>
      </c>
      <c r="H571" s="212"/>
      <c r="I571" s="213"/>
      <c r="J571" s="213"/>
      <c r="K571" s="213"/>
      <c r="L571" s="213"/>
      <c r="M571" s="213"/>
      <c r="N571" s="213"/>
      <c r="O571" s="213"/>
      <c r="P571" s="213"/>
      <c r="Q571" s="213"/>
      <c r="R571" s="213"/>
      <c r="S571" s="213"/>
      <c r="T571" s="213"/>
      <c r="U571" s="213"/>
      <c r="V571" s="213"/>
      <c r="W571" s="213"/>
      <c r="X571" s="213"/>
      <c r="Y571" s="213"/>
      <c r="Z571" s="213"/>
      <c r="AA571" s="213"/>
      <c r="AB571" s="213"/>
      <c r="AC571" s="213"/>
      <c r="AD571" s="213"/>
      <c r="AE571" s="213"/>
      <c r="AF571" s="213"/>
      <c r="AG571" s="213"/>
      <c r="AH571" s="213"/>
      <c r="AI571" s="213"/>
      <c r="AJ571" s="213"/>
      <c r="AK571" s="213"/>
      <c r="AL571" s="213"/>
      <c r="AM571" s="213"/>
      <c r="AN571" s="213"/>
      <c r="AO571" s="213"/>
      <c r="AP571" s="213"/>
      <c r="AQ571" s="213"/>
      <c r="AR571" s="213"/>
      <c r="AS571" s="213"/>
      <c r="AT571" s="213"/>
      <c r="AU571" s="213"/>
      <c r="AV571" s="213"/>
      <c r="AW571" s="213"/>
      <c r="AX571" s="213"/>
      <c r="AY571" s="213"/>
      <c r="AZ571" s="213"/>
      <c r="BA571" s="213"/>
      <c r="BB571" s="213"/>
      <c r="BC571" s="213"/>
      <c r="BD571" s="213"/>
      <c r="BE571" s="213"/>
      <c r="BF571" s="213"/>
      <c r="BG571" s="213"/>
      <c r="BH571" s="213"/>
      <c r="BI571" s="213"/>
      <c r="BJ571" s="213"/>
      <c r="BK571" s="213"/>
      <c r="BL571" s="213"/>
      <c r="BM571" s="214">
        <v>22</v>
      </c>
    </row>
    <row r="572" spans="1:65">
      <c r="A572" s="29"/>
      <c r="B572" s="19">
        <v>1</v>
      </c>
      <c r="C572" s="9">
        <v>6</v>
      </c>
      <c r="D572" s="217" t="s">
        <v>96</v>
      </c>
      <c r="E572" s="216" t="s">
        <v>96</v>
      </c>
      <c r="F572" s="216">
        <v>10</v>
      </c>
      <c r="G572" s="217" t="s">
        <v>96</v>
      </c>
      <c r="H572" s="212"/>
      <c r="I572" s="213"/>
      <c r="J572" s="213"/>
      <c r="K572" s="213"/>
      <c r="L572" s="213"/>
      <c r="M572" s="213"/>
      <c r="N572" s="213"/>
      <c r="O572" s="213"/>
      <c r="P572" s="213"/>
      <c r="Q572" s="213"/>
      <c r="R572" s="213"/>
      <c r="S572" s="213"/>
      <c r="T572" s="213"/>
      <c r="U572" s="213"/>
      <c r="V572" s="213"/>
      <c r="W572" s="213"/>
      <c r="X572" s="213"/>
      <c r="Y572" s="213"/>
      <c r="Z572" s="213"/>
      <c r="AA572" s="213"/>
      <c r="AB572" s="213"/>
      <c r="AC572" s="213"/>
      <c r="AD572" s="213"/>
      <c r="AE572" s="213"/>
      <c r="AF572" s="213"/>
      <c r="AG572" s="213"/>
      <c r="AH572" s="213"/>
      <c r="AI572" s="213"/>
      <c r="AJ572" s="213"/>
      <c r="AK572" s="213"/>
      <c r="AL572" s="213"/>
      <c r="AM572" s="213"/>
      <c r="AN572" s="213"/>
      <c r="AO572" s="213"/>
      <c r="AP572" s="213"/>
      <c r="AQ572" s="213"/>
      <c r="AR572" s="213"/>
      <c r="AS572" s="213"/>
      <c r="AT572" s="213"/>
      <c r="AU572" s="213"/>
      <c r="AV572" s="213"/>
      <c r="AW572" s="213"/>
      <c r="AX572" s="213"/>
      <c r="AY572" s="213"/>
      <c r="AZ572" s="213"/>
      <c r="BA572" s="213"/>
      <c r="BB572" s="213"/>
      <c r="BC572" s="213"/>
      <c r="BD572" s="213"/>
      <c r="BE572" s="213"/>
      <c r="BF572" s="213"/>
      <c r="BG572" s="213"/>
      <c r="BH572" s="213"/>
      <c r="BI572" s="213"/>
      <c r="BJ572" s="213"/>
      <c r="BK572" s="213"/>
      <c r="BL572" s="213"/>
      <c r="BM572" s="218"/>
    </row>
    <row r="573" spans="1:65">
      <c r="A573" s="29"/>
      <c r="B573" s="20" t="s">
        <v>271</v>
      </c>
      <c r="C573" s="12"/>
      <c r="D573" s="219" t="s">
        <v>647</v>
      </c>
      <c r="E573" s="219">
        <v>10</v>
      </c>
      <c r="F573" s="219">
        <v>10</v>
      </c>
      <c r="G573" s="219" t="s">
        <v>647</v>
      </c>
      <c r="H573" s="212"/>
      <c r="I573" s="213"/>
      <c r="J573" s="213"/>
      <c r="K573" s="213"/>
      <c r="L573" s="213"/>
      <c r="M573" s="213"/>
      <c r="N573" s="213"/>
      <c r="O573" s="213"/>
      <c r="P573" s="213"/>
      <c r="Q573" s="213"/>
      <c r="R573" s="213"/>
      <c r="S573" s="213"/>
      <c r="T573" s="213"/>
      <c r="U573" s="213"/>
      <c r="V573" s="213"/>
      <c r="W573" s="213"/>
      <c r="X573" s="213"/>
      <c r="Y573" s="213"/>
      <c r="Z573" s="213"/>
      <c r="AA573" s="213"/>
      <c r="AB573" s="213"/>
      <c r="AC573" s="213"/>
      <c r="AD573" s="213"/>
      <c r="AE573" s="213"/>
      <c r="AF573" s="213"/>
      <c r="AG573" s="213"/>
      <c r="AH573" s="213"/>
      <c r="AI573" s="213"/>
      <c r="AJ573" s="213"/>
      <c r="AK573" s="213"/>
      <c r="AL573" s="213"/>
      <c r="AM573" s="213"/>
      <c r="AN573" s="213"/>
      <c r="AO573" s="213"/>
      <c r="AP573" s="213"/>
      <c r="AQ573" s="213"/>
      <c r="AR573" s="213"/>
      <c r="AS573" s="213"/>
      <c r="AT573" s="213"/>
      <c r="AU573" s="213"/>
      <c r="AV573" s="213"/>
      <c r="AW573" s="213"/>
      <c r="AX573" s="213"/>
      <c r="AY573" s="213"/>
      <c r="AZ573" s="213"/>
      <c r="BA573" s="213"/>
      <c r="BB573" s="213"/>
      <c r="BC573" s="213"/>
      <c r="BD573" s="213"/>
      <c r="BE573" s="213"/>
      <c r="BF573" s="213"/>
      <c r="BG573" s="213"/>
      <c r="BH573" s="213"/>
      <c r="BI573" s="213"/>
      <c r="BJ573" s="213"/>
      <c r="BK573" s="213"/>
      <c r="BL573" s="213"/>
      <c r="BM573" s="218"/>
    </row>
    <row r="574" spans="1:65">
      <c r="A574" s="29"/>
      <c r="B574" s="3" t="s">
        <v>272</v>
      </c>
      <c r="C574" s="28"/>
      <c r="D574" s="216" t="s">
        <v>647</v>
      </c>
      <c r="E574" s="216">
        <v>10</v>
      </c>
      <c r="F574" s="216">
        <v>10</v>
      </c>
      <c r="G574" s="216" t="s">
        <v>647</v>
      </c>
      <c r="H574" s="212"/>
      <c r="I574" s="213"/>
      <c r="J574" s="213"/>
      <c r="K574" s="213"/>
      <c r="L574" s="213"/>
      <c r="M574" s="213"/>
      <c r="N574" s="213"/>
      <c r="O574" s="213"/>
      <c r="P574" s="213"/>
      <c r="Q574" s="213"/>
      <c r="R574" s="213"/>
      <c r="S574" s="213"/>
      <c r="T574" s="213"/>
      <c r="U574" s="213"/>
      <c r="V574" s="213"/>
      <c r="W574" s="213"/>
      <c r="X574" s="213"/>
      <c r="Y574" s="213"/>
      <c r="Z574" s="213"/>
      <c r="AA574" s="213"/>
      <c r="AB574" s="213"/>
      <c r="AC574" s="213"/>
      <c r="AD574" s="213"/>
      <c r="AE574" s="213"/>
      <c r="AF574" s="213"/>
      <c r="AG574" s="213"/>
      <c r="AH574" s="213"/>
      <c r="AI574" s="213"/>
      <c r="AJ574" s="213"/>
      <c r="AK574" s="213"/>
      <c r="AL574" s="213"/>
      <c r="AM574" s="213"/>
      <c r="AN574" s="213"/>
      <c r="AO574" s="213"/>
      <c r="AP574" s="213"/>
      <c r="AQ574" s="213"/>
      <c r="AR574" s="213"/>
      <c r="AS574" s="213"/>
      <c r="AT574" s="213"/>
      <c r="AU574" s="213"/>
      <c r="AV574" s="213"/>
      <c r="AW574" s="213"/>
      <c r="AX574" s="213"/>
      <c r="AY574" s="213"/>
      <c r="AZ574" s="213"/>
      <c r="BA574" s="213"/>
      <c r="BB574" s="213"/>
      <c r="BC574" s="213"/>
      <c r="BD574" s="213"/>
      <c r="BE574" s="213"/>
      <c r="BF574" s="213"/>
      <c r="BG574" s="213"/>
      <c r="BH574" s="213"/>
      <c r="BI574" s="213"/>
      <c r="BJ574" s="213"/>
      <c r="BK574" s="213"/>
      <c r="BL574" s="213"/>
      <c r="BM574" s="218"/>
    </row>
    <row r="575" spans="1:65">
      <c r="A575" s="29"/>
      <c r="B575" s="3" t="s">
        <v>273</v>
      </c>
      <c r="C575" s="28"/>
      <c r="D575" s="216" t="s">
        <v>647</v>
      </c>
      <c r="E575" s="216" t="s">
        <v>647</v>
      </c>
      <c r="F575" s="216">
        <v>0</v>
      </c>
      <c r="G575" s="216" t="s">
        <v>647</v>
      </c>
      <c r="H575" s="212"/>
      <c r="I575" s="213"/>
      <c r="J575" s="213"/>
      <c r="K575" s="213"/>
      <c r="L575" s="213"/>
      <c r="M575" s="213"/>
      <c r="N575" s="213"/>
      <c r="O575" s="213"/>
      <c r="P575" s="213"/>
      <c r="Q575" s="213"/>
      <c r="R575" s="213"/>
      <c r="S575" s="213"/>
      <c r="T575" s="213"/>
      <c r="U575" s="213"/>
      <c r="V575" s="213"/>
      <c r="W575" s="213"/>
      <c r="X575" s="213"/>
      <c r="Y575" s="213"/>
      <c r="Z575" s="213"/>
      <c r="AA575" s="213"/>
      <c r="AB575" s="213"/>
      <c r="AC575" s="213"/>
      <c r="AD575" s="213"/>
      <c r="AE575" s="213"/>
      <c r="AF575" s="213"/>
      <c r="AG575" s="213"/>
      <c r="AH575" s="213"/>
      <c r="AI575" s="213"/>
      <c r="AJ575" s="213"/>
      <c r="AK575" s="213"/>
      <c r="AL575" s="213"/>
      <c r="AM575" s="213"/>
      <c r="AN575" s="213"/>
      <c r="AO575" s="213"/>
      <c r="AP575" s="213"/>
      <c r="AQ575" s="213"/>
      <c r="AR575" s="213"/>
      <c r="AS575" s="213"/>
      <c r="AT575" s="213"/>
      <c r="AU575" s="213"/>
      <c r="AV575" s="213"/>
      <c r="AW575" s="213"/>
      <c r="AX575" s="213"/>
      <c r="AY575" s="213"/>
      <c r="AZ575" s="213"/>
      <c r="BA575" s="213"/>
      <c r="BB575" s="213"/>
      <c r="BC575" s="213"/>
      <c r="BD575" s="213"/>
      <c r="BE575" s="213"/>
      <c r="BF575" s="213"/>
      <c r="BG575" s="213"/>
      <c r="BH575" s="213"/>
      <c r="BI575" s="213"/>
      <c r="BJ575" s="213"/>
      <c r="BK575" s="213"/>
      <c r="BL575" s="213"/>
      <c r="BM575" s="218"/>
    </row>
    <row r="576" spans="1:65">
      <c r="A576" s="29"/>
      <c r="B576" s="3" t="s">
        <v>86</v>
      </c>
      <c r="C576" s="28"/>
      <c r="D576" s="13" t="s">
        <v>647</v>
      </c>
      <c r="E576" s="13" t="s">
        <v>647</v>
      </c>
      <c r="F576" s="13">
        <v>0</v>
      </c>
      <c r="G576" s="13" t="s">
        <v>647</v>
      </c>
      <c r="H576" s="147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3"/>
    </row>
    <row r="577" spans="1:65">
      <c r="A577" s="29"/>
      <c r="B577" s="3" t="s">
        <v>274</v>
      </c>
      <c r="C577" s="28"/>
      <c r="D577" s="13" t="s">
        <v>647</v>
      </c>
      <c r="E577" s="13" t="s">
        <v>647</v>
      </c>
      <c r="F577" s="13" t="s">
        <v>647</v>
      </c>
      <c r="G577" s="13" t="s">
        <v>647</v>
      </c>
      <c r="H577" s="147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3"/>
    </row>
    <row r="578" spans="1:65">
      <c r="A578" s="29"/>
      <c r="B578" s="45" t="s">
        <v>275</v>
      </c>
      <c r="C578" s="46"/>
      <c r="D578" s="44">
        <v>0.67</v>
      </c>
      <c r="E578" s="44">
        <v>0.67</v>
      </c>
      <c r="F578" s="44">
        <v>6.07</v>
      </c>
      <c r="G578" s="44">
        <v>0.67</v>
      </c>
      <c r="H578" s="147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3"/>
    </row>
    <row r="579" spans="1:65">
      <c r="B579" s="30"/>
      <c r="C579" s="20"/>
      <c r="D579" s="20"/>
      <c r="E579" s="20"/>
      <c r="F579" s="20"/>
      <c r="G579" s="20"/>
      <c r="BM579" s="53"/>
    </row>
    <row r="580" spans="1:65" ht="15">
      <c r="B580" s="8" t="s">
        <v>642</v>
      </c>
      <c r="BM580" s="27" t="s">
        <v>278</v>
      </c>
    </row>
    <row r="581" spans="1:65" ht="15">
      <c r="A581" s="24" t="s">
        <v>38</v>
      </c>
      <c r="B581" s="18" t="s">
        <v>118</v>
      </c>
      <c r="C581" s="15" t="s">
        <v>119</v>
      </c>
      <c r="D581" s="16" t="s">
        <v>244</v>
      </c>
      <c r="E581" s="17" t="s">
        <v>244</v>
      </c>
      <c r="F581" s="17" t="s">
        <v>244</v>
      </c>
      <c r="G581" s="17" t="s">
        <v>244</v>
      </c>
      <c r="H581" s="147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7">
        <v>1</v>
      </c>
    </row>
    <row r="582" spans="1:65">
      <c r="A582" s="29"/>
      <c r="B582" s="19" t="s">
        <v>245</v>
      </c>
      <c r="C582" s="9" t="s">
        <v>245</v>
      </c>
      <c r="D582" s="145" t="s">
        <v>248</v>
      </c>
      <c r="E582" s="146" t="s">
        <v>250</v>
      </c>
      <c r="F582" s="146" t="s">
        <v>253</v>
      </c>
      <c r="G582" s="146" t="s">
        <v>258</v>
      </c>
      <c r="H582" s="147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7" t="s">
        <v>3</v>
      </c>
    </row>
    <row r="583" spans="1:65">
      <c r="A583" s="29"/>
      <c r="B583" s="19"/>
      <c r="C583" s="9"/>
      <c r="D583" s="10" t="s">
        <v>322</v>
      </c>
      <c r="E583" s="11" t="s">
        <v>322</v>
      </c>
      <c r="F583" s="11" t="s">
        <v>322</v>
      </c>
      <c r="G583" s="11" t="s">
        <v>322</v>
      </c>
      <c r="H583" s="147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7">
        <v>1</v>
      </c>
    </row>
    <row r="584" spans="1:65">
      <c r="A584" s="29"/>
      <c r="B584" s="19"/>
      <c r="C584" s="9"/>
      <c r="D584" s="25"/>
      <c r="E584" s="25"/>
      <c r="F584" s="25"/>
      <c r="G584" s="25"/>
      <c r="H584" s="147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7">
        <v>1</v>
      </c>
    </row>
    <row r="585" spans="1:65">
      <c r="A585" s="29"/>
      <c r="B585" s="18">
        <v>1</v>
      </c>
      <c r="C585" s="14">
        <v>1</v>
      </c>
      <c r="D585" s="210">
        <v>39</v>
      </c>
      <c r="E585" s="210" t="s">
        <v>330</v>
      </c>
      <c r="F585" s="211" t="s">
        <v>330</v>
      </c>
      <c r="G585" s="210">
        <v>87</v>
      </c>
      <c r="H585" s="212"/>
      <c r="I585" s="213"/>
      <c r="J585" s="213"/>
      <c r="K585" s="213"/>
      <c r="L585" s="213"/>
      <c r="M585" s="213"/>
      <c r="N585" s="213"/>
      <c r="O585" s="213"/>
      <c r="P585" s="213"/>
      <c r="Q585" s="213"/>
      <c r="R585" s="213"/>
      <c r="S585" s="213"/>
      <c r="T585" s="213"/>
      <c r="U585" s="213"/>
      <c r="V585" s="213"/>
      <c r="W585" s="213"/>
      <c r="X585" s="213"/>
      <c r="Y585" s="213"/>
      <c r="Z585" s="213"/>
      <c r="AA585" s="213"/>
      <c r="AB585" s="213"/>
      <c r="AC585" s="213"/>
      <c r="AD585" s="213"/>
      <c r="AE585" s="213"/>
      <c r="AF585" s="213"/>
      <c r="AG585" s="213"/>
      <c r="AH585" s="213"/>
      <c r="AI585" s="213"/>
      <c r="AJ585" s="213"/>
      <c r="AK585" s="213"/>
      <c r="AL585" s="213"/>
      <c r="AM585" s="213"/>
      <c r="AN585" s="213"/>
      <c r="AO585" s="213"/>
      <c r="AP585" s="213"/>
      <c r="AQ585" s="213"/>
      <c r="AR585" s="213"/>
      <c r="AS585" s="213"/>
      <c r="AT585" s="213"/>
      <c r="AU585" s="213"/>
      <c r="AV585" s="213"/>
      <c r="AW585" s="213"/>
      <c r="AX585" s="213"/>
      <c r="AY585" s="213"/>
      <c r="AZ585" s="213"/>
      <c r="BA585" s="213"/>
      <c r="BB585" s="213"/>
      <c r="BC585" s="213"/>
      <c r="BD585" s="213"/>
      <c r="BE585" s="213"/>
      <c r="BF585" s="213"/>
      <c r="BG585" s="213"/>
      <c r="BH585" s="213"/>
      <c r="BI585" s="213"/>
      <c r="BJ585" s="213"/>
      <c r="BK585" s="213"/>
      <c r="BL585" s="213"/>
      <c r="BM585" s="214">
        <v>1</v>
      </c>
    </row>
    <row r="586" spans="1:65">
      <c r="A586" s="29"/>
      <c r="B586" s="19">
        <v>1</v>
      </c>
      <c r="C586" s="9">
        <v>2</v>
      </c>
      <c r="D586" s="216">
        <v>39</v>
      </c>
      <c r="E586" s="216">
        <v>39</v>
      </c>
      <c r="F586" s="217" t="s">
        <v>330</v>
      </c>
      <c r="G586" s="216">
        <v>71</v>
      </c>
      <c r="H586" s="212"/>
      <c r="I586" s="213"/>
      <c r="J586" s="213"/>
      <c r="K586" s="213"/>
      <c r="L586" s="213"/>
      <c r="M586" s="213"/>
      <c r="N586" s="213"/>
      <c r="O586" s="213"/>
      <c r="P586" s="213"/>
      <c r="Q586" s="213"/>
      <c r="R586" s="213"/>
      <c r="S586" s="213"/>
      <c r="T586" s="213"/>
      <c r="U586" s="213"/>
      <c r="V586" s="213"/>
      <c r="W586" s="213"/>
      <c r="X586" s="213"/>
      <c r="Y586" s="213"/>
      <c r="Z586" s="213"/>
      <c r="AA586" s="213"/>
      <c r="AB586" s="213"/>
      <c r="AC586" s="213"/>
      <c r="AD586" s="213"/>
      <c r="AE586" s="213"/>
      <c r="AF586" s="213"/>
      <c r="AG586" s="213"/>
      <c r="AH586" s="213"/>
      <c r="AI586" s="213"/>
      <c r="AJ586" s="213"/>
      <c r="AK586" s="213"/>
      <c r="AL586" s="213"/>
      <c r="AM586" s="213"/>
      <c r="AN586" s="213"/>
      <c r="AO586" s="213"/>
      <c r="AP586" s="213"/>
      <c r="AQ586" s="213"/>
      <c r="AR586" s="213"/>
      <c r="AS586" s="213"/>
      <c r="AT586" s="213"/>
      <c r="AU586" s="213"/>
      <c r="AV586" s="213"/>
      <c r="AW586" s="213"/>
      <c r="AX586" s="213"/>
      <c r="AY586" s="213"/>
      <c r="AZ586" s="213"/>
      <c r="BA586" s="213"/>
      <c r="BB586" s="213"/>
      <c r="BC586" s="213"/>
      <c r="BD586" s="213"/>
      <c r="BE586" s="213"/>
      <c r="BF586" s="213"/>
      <c r="BG586" s="213"/>
      <c r="BH586" s="213"/>
      <c r="BI586" s="213"/>
      <c r="BJ586" s="213"/>
      <c r="BK586" s="213"/>
      <c r="BL586" s="213"/>
      <c r="BM586" s="214">
        <v>17</v>
      </c>
    </row>
    <row r="587" spans="1:65">
      <c r="A587" s="29"/>
      <c r="B587" s="19">
        <v>1</v>
      </c>
      <c r="C587" s="9">
        <v>3</v>
      </c>
      <c r="D587" s="216">
        <v>39</v>
      </c>
      <c r="E587" s="216" t="s">
        <v>330</v>
      </c>
      <c r="F587" s="217" t="s">
        <v>330</v>
      </c>
      <c r="G587" s="216">
        <v>71</v>
      </c>
      <c r="H587" s="212"/>
      <c r="I587" s="213"/>
      <c r="J587" s="213"/>
      <c r="K587" s="213"/>
      <c r="L587" s="213"/>
      <c r="M587" s="213"/>
      <c r="N587" s="213"/>
      <c r="O587" s="213"/>
      <c r="P587" s="213"/>
      <c r="Q587" s="213"/>
      <c r="R587" s="213"/>
      <c r="S587" s="213"/>
      <c r="T587" s="213"/>
      <c r="U587" s="213"/>
      <c r="V587" s="213"/>
      <c r="W587" s="213"/>
      <c r="X587" s="213"/>
      <c r="Y587" s="213"/>
      <c r="Z587" s="213"/>
      <c r="AA587" s="213"/>
      <c r="AB587" s="213"/>
      <c r="AC587" s="213"/>
      <c r="AD587" s="213"/>
      <c r="AE587" s="213"/>
      <c r="AF587" s="213"/>
      <c r="AG587" s="213"/>
      <c r="AH587" s="213"/>
      <c r="AI587" s="213"/>
      <c r="AJ587" s="213"/>
      <c r="AK587" s="213"/>
      <c r="AL587" s="213"/>
      <c r="AM587" s="213"/>
      <c r="AN587" s="213"/>
      <c r="AO587" s="213"/>
      <c r="AP587" s="213"/>
      <c r="AQ587" s="213"/>
      <c r="AR587" s="213"/>
      <c r="AS587" s="213"/>
      <c r="AT587" s="213"/>
      <c r="AU587" s="213"/>
      <c r="AV587" s="213"/>
      <c r="AW587" s="213"/>
      <c r="AX587" s="213"/>
      <c r="AY587" s="213"/>
      <c r="AZ587" s="213"/>
      <c r="BA587" s="213"/>
      <c r="BB587" s="213"/>
      <c r="BC587" s="213"/>
      <c r="BD587" s="213"/>
      <c r="BE587" s="213"/>
      <c r="BF587" s="213"/>
      <c r="BG587" s="213"/>
      <c r="BH587" s="213"/>
      <c r="BI587" s="213"/>
      <c r="BJ587" s="213"/>
      <c r="BK587" s="213"/>
      <c r="BL587" s="213"/>
      <c r="BM587" s="214">
        <v>16</v>
      </c>
    </row>
    <row r="588" spans="1:65">
      <c r="A588" s="29"/>
      <c r="B588" s="19">
        <v>1</v>
      </c>
      <c r="C588" s="9">
        <v>4</v>
      </c>
      <c r="D588" s="216">
        <v>39</v>
      </c>
      <c r="E588" s="228">
        <v>181</v>
      </c>
      <c r="F588" s="217" t="s">
        <v>330</v>
      </c>
      <c r="G588" s="216">
        <v>79</v>
      </c>
      <c r="H588" s="212"/>
      <c r="I588" s="213"/>
      <c r="J588" s="213"/>
      <c r="K588" s="213"/>
      <c r="L588" s="213"/>
      <c r="M588" s="213"/>
      <c r="N588" s="213"/>
      <c r="O588" s="213"/>
      <c r="P588" s="213"/>
      <c r="Q588" s="213"/>
      <c r="R588" s="213"/>
      <c r="S588" s="213"/>
      <c r="T588" s="213"/>
      <c r="U588" s="213"/>
      <c r="V588" s="213"/>
      <c r="W588" s="213"/>
      <c r="X588" s="213"/>
      <c r="Y588" s="213"/>
      <c r="Z588" s="213"/>
      <c r="AA588" s="213"/>
      <c r="AB588" s="213"/>
      <c r="AC588" s="213"/>
      <c r="AD588" s="213"/>
      <c r="AE588" s="213"/>
      <c r="AF588" s="213"/>
      <c r="AG588" s="213"/>
      <c r="AH588" s="213"/>
      <c r="AI588" s="213"/>
      <c r="AJ588" s="213"/>
      <c r="AK588" s="213"/>
      <c r="AL588" s="213"/>
      <c r="AM588" s="213"/>
      <c r="AN588" s="213"/>
      <c r="AO588" s="213"/>
      <c r="AP588" s="213"/>
      <c r="AQ588" s="213"/>
      <c r="AR588" s="213"/>
      <c r="AS588" s="213"/>
      <c r="AT588" s="213"/>
      <c r="AU588" s="213"/>
      <c r="AV588" s="213"/>
      <c r="AW588" s="213"/>
      <c r="AX588" s="213"/>
      <c r="AY588" s="213"/>
      <c r="AZ588" s="213"/>
      <c r="BA588" s="213"/>
      <c r="BB588" s="213"/>
      <c r="BC588" s="213"/>
      <c r="BD588" s="213"/>
      <c r="BE588" s="213"/>
      <c r="BF588" s="213"/>
      <c r="BG588" s="213"/>
      <c r="BH588" s="213"/>
      <c r="BI588" s="213"/>
      <c r="BJ588" s="213"/>
      <c r="BK588" s="213"/>
      <c r="BL588" s="213"/>
      <c r="BM588" s="214">
        <v>47.247814788565996</v>
      </c>
    </row>
    <row r="589" spans="1:65">
      <c r="A589" s="29"/>
      <c r="B589" s="19">
        <v>1</v>
      </c>
      <c r="C589" s="9">
        <v>5</v>
      </c>
      <c r="D589" s="216">
        <v>47</v>
      </c>
      <c r="E589" s="216">
        <v>39</v>
      </c>
      <c r="F589" s="217" t="s">
        <v>330</v>
      </c>
      <c r="G589" s="216">
        <v>71</v>
      </c>
      <c r="H589" s="212"/>
      <c r="I589" s="213"/>
      <c r="J589" s="213"/>
      <c r="K589" s="213"/>
      <c r="L589" s="213"/>
      <c r="M589" s="213"/>
      <c r="N589" s="213"/>
      <c r="O589" s="213"/>
      <c r="P589" s="213"/>
      <c r="Q589" s="213"/>
      <c r="R589" s="213"/>
      <c r="S589" s="213"/>
      <c r="T589" s="213"/>
      <c r="U589" s="213"/>
      <c r="V589" s="213"/>
      <c r="W589" s="213"/>
      <c r="X589" s="213"/>
      <c r="Y589" s="213"/>
      <c r="Z589" s="213"/>
      <c r="AA589" s="213"/>
      <c r="AB589" s="213"/>
      <c r="AC589" s="213"/>
      <c r="AD589" s="213"/>
      <c r="AE589" s="213"/>
      <c r="AF589" s="213"/>
      <c r="AG589" s="213"/>
      <c r="AH589" s="213"/>
      <c r="AI589" s="213"/>
      <c r="AJ589" s="213"/>
      <c r="AK589" s="213"/>
      <c r="AL589" s="213"/>
      <c r="AM589" s="213"/>
      <c r="AN589" s="213"/>
      <c r="AO589" s="213"/>
      <c r="AP589" s="213"/>
      <c r="AQ589" s="213"/>
      <c r="AR589" s="213"/>
      <c r="AS589" s="213"/>
      <c r="AT589" s="213"/>
      <c r="AU589" s="213"/>
      <c r="AV589" s="213"/>
      <c r="AW589" s="213"/>
      <c r="AX589" s="213"/>
      <c r="AY589" s="213"/>
      <c r="AZ589" s="213"/>
      <c r="BA589" s="213"/>
      <c r="BB589" s="213"/>
      <c r="BC589" s="213"/>
      <c r="BD589" s="213"/>
      <c r="BE589" s="213"/>
      <c r="BF589" s="213"/>
      <c r="BG589" s="213"/>
      <c r="BH589" s="213"/>
      <c r="BI589" s="213"/>
      <c r="BJ589" s="213"/>
      <c r="BK589" s="213"/>
      <c r="BL589" s="213"/>
      <c r="BM589" s="214">
        <v>23</v>
      </c>
    </row>
    <row r="590" spans="1:65">
      <c r="A590" s="29"/>
      <c r="B590" s="19">
        <v>1</v>
      </c>
      <c r="C590" s="9">
        <v>6</v>
      </c>
      <c r="D590" s="216">
        <v>47</v>
      </c>
      <c r="E590" s="216" t="s">
        <v>330</v>
      </c>
      <c r="F590" s="217" t="s">
        <v>330</v>
      </c>
      <c r="G590" s="216">
        <v>55</v>
      </c>
      <c r="H590" s="212"/>
      <c r="I590" s="213"/>
      <c r="J590" s="213"/>
      <c r="K590" s="213"/>
      <c r="L590" s="213"/>
      <c r="M590" s="213"/>
      <c r="N590" s="213"/>
      <c r="O590" s="213"/>
      <c r="P590" s="213"/>
      <c r="Q590" s="213"/>
      <c r="R590" s="213"/>
      <c r="S590" s="213"/>
      <c r="T590" s="213"/>
      <c r="U590" s="213"/>
      <c r="V590" s="213"/>
      <c r="W590" s="213"/>
      <c r="X590" s="213"/>
      <c r="Y590" s="213"/>
      <c r="Z590" s="213"/>
      <c r="AA590" s="213"/>
      <c r="AB590" s="213"/>
      <c r="AC590" s="213"/>
      <c r="AD590" s="213"/>
      <c r="AE590" s="213"/>
      <c r="AF590" s="213"/>
      <c r="AG590" s="213"/>
      <c r="AH590" s="213"/>
      <c r="AI590" s="213"/>
      <c r="AJ590" s="213"/>
      <c r="AK590" s="213"/>
      <c r="AL590" s="213"/>
      <c r="AM590" s="213"/>
      <c r="AN590" s="213"/>
      <c r="AO590" s="213"/>
      <c r="AP590" s="213"/>
      <c r="AQ590" s="213"/>
      <c r="AR590" s="213"/>
      <c r="AS590" s="213"/>
      <c r="AT590" s="213"/>
      <c r="AU590" s="213"/>
      <c r="AV590" s="213"/>
      <c r="AW590" s="213"/>
      <c r="AX590" s="213"/>
      <c r="AY590" s="213"/>
      <c r="AZ590" s="213"/>
      <c r="BA590" s="213"/>
      <c r="BB590" s="213"/>
      <c r="BC590" s="213"/>
      <c r="BD590" s="213"/>
      <c r="BE590" s="213"/>
      <c r="BF590" s="213"/>
      <c r="BG590" s="213"/>
      <c r="BH590" s="213"/>
      <c r="BI590" s="213"/>
      <c r="BJ590" s="213"/>
      <c r="BK590" s="213"/>
      <c r="BL590" s="213"/>
      <c r="BM590" s="218"/>
    </row>
    <row r="591" spans="1:65">
      <c r="A591" s="29"/>
      <c r="B591" s="20" t="s">
        <v>271</v>
      </c>
      <c r="C591" s="12"/>
      <c r="D591" s="219">
        <v>41.666666666666664</v>
      </c>
      <c r="E591" s="219">
        <v>86.333333333333329</v>
      </c>
      <c r="F591" s="219" t="s">
        <v>647</v>
      </c>
      <c r="G591" s="219">
        <v>72.333333333333329</v>
      </c>
      <c r="H591" s="212"/>
      <c r="I591" s="213"/>
      <c r="J591" s="213"/>
      <c r="K591" s="213"/>
      <c r="L591" s="213"/>
      <c r="M591" s="213"/>
      <c r="N591" s="213"/>
      <c r="O591" s="213"/>
      <c r="P591" s="213"/>
      <c r="Q591" s="213"/>
      <c r="R591" s="213"/>
      <c r="S591" s="213"/>
      <c r="T591" s="213"/>
      <c r="U591" s="213"/>
      <c r="V591" s="213"/>
      <c r="W591" s="213"/>
      <c r="X591" s="213"/>
      <c r="Y591" s="213"/>
      <c r="Z591" s="213"/>
      <c r="AA591" s="213"/>
      <c r="AB591" s="213"/>
      <c r="AC591" s="213"/>
      <c r="AD591" s="213"/>
      <c r="AE591" s="213"/>
      <c r="AF591" s="213"/>
      <c r="AG591" s="213"/>
      <c r="AH591" s="213"/>
      <c r="AI591" s="213"/>
      <c r="AJ591" s="213"/>
      <c r="AK591" s="213"/>
      <c r="AL591" s="213"/>
      <c r="AM591" s="213"/>
      <c r="AN591" s="213"/>
      <c r="AO591" s="213"/>
      <c r="AP591" s="213"/>
      <c r="AQ591" s="213"/>
      <c r="AR591" s="213"/>
      <c r="AS591" s="213"/>
      <c r="AT591" s="213"/>
      <c r="AU591" s="213"/>
      <c r="AV591" s="213"/>
      <c r="AW591" s="213"/>
      <c r="AX591" s="213"/>
      <c r="AY591" s="213"/>
      <c r="AZ591" s="213"/>
      <c r="BA591" s="213"/>
      <c r="BB591" s="213"/>
      <c r="BC591" s="213"/>
      <c r="BD591" s="213"/>
      <c r="BE591" s="213"/>
      <c r="BF591" s="213"/>
      <c r="BG591" s="213"/>
      <c r="BH591" s="213"/>
      <c r="BI591" s="213"/>
      <c r="BJ591" s="213"/>
      <c r="BK591" s="213"/>
      <c r="BL591" s="213"/>
      <c r="BM591" s="218"/>
    </row>
    <row r="592" spans="1:65">
      <c r="A592" s="29"/>
      <c r="B592" s="3" t="s">
        <v>272</v>
      </c>
      <c r="C592" s="28"/>
      <c r="D592" s="216">
        <v>39</v>
      </c>
      <c r="E592" s="216">
        <v>39</v>
      </c>
      <c r="F592" s="216" t="s">
        <v>647</v>
      </c>
      <c r="G592" s="216">
        <v>71</v>
      </c>
      <c r="H592" s="212"/>
      <c r="I592" s="213"/>
      <c r="J592" s="213"/>
      <c r="K592" s="213"/>
      <c r="L592" s="213"/>
      <c r="M592" s="213"/>
      <c r="N592" s="213"/>
      <c r="O592" s="213"/>
      <c r="P592" s="213"/>
      <c r="Q592" s="213"/>
      <c r="R592" s="213"/>
      <c r="S592" s="213"/>
      <c r="T592" s="213"/>
      <c r="U592" s="213"/>
      <c r="V592" s="213"/>
      <c r="W592" s="213"/>
      <c r="X592" s="213"/>
      <c r="Y592" s="213"/>
      <c r="Z592" s="213"/>
      <c r="AA592" s="213"/>
      <c r="AB592" s="213"/>
      <c r="AC592" s="213"/>
      <c r="AD592" s="213"/>
      <c r="AE592" s="213"/>
      <c r="AF592" s="213"/>
      <c r="AG592" s="213"/>
      <c r="AH592" s="213"/>
      <c r="AI592" s="213"/>
      <c r="AJ592" s="213"/>
      <c r="AK592" s="213"/>
      <c r="AL592" s="213"/>
      <c r="AM592" s="213"/>
      <c r="AN592" s="213"/>
      <c r="AO592" s="213"/>
      <c r="AP592" s="213"/>
      <c r="AQ592" s="213"/>
      <c r="AR592" s="213"/>
      <c r="AS592" s="213"/>
      <c r="AT592" s="213"/>
      <c r="AU592" s="213"/>
      <c r="AV592" s="213"/>
      <c r="AW592" s="213"/>
      <c r="AX592" s="213"/>
      <c r="AY592" s="213"/>
      <c r="AZ592" s="213"/>
      <c r="BA592" s="213"/>
      <c r="BB592" s="213"/>
      <c r="BC592" s="213"/>
      <c r="BD592" s="213"/>
      <c r="BE592" s="213"/>
      <c r="BF592" s="213"/>
      <c r="BG592" s="213"/>
      <c r="BH592" s="213"/>
      <c r="BI592" s="213"/>
      <c r="BJ592" s="213"/>
      <c r="BK592" s="213"/>
      <c r="BL592" s="213"/>
      <c r="BM592" s="218"/>
    </row>
    <row r="593" spans="1:65">
      <c r="A593" s="29"/>
      <c r="B593" s="3" t="s">
        <v>273</v>
      </c>
      <c r="C593" s="28"/>
      <c r="D593" s="216">
        <v>4.1311822359545785</v>
      </c>
      <c r="E593" s="216">
        <v>81.983738224926867</v>
      </c>
      <c r="F593" s="216" t="s">
        <v>647</v>
      </c>
      <c r="G593" s="216">
        <v>10.633281086600995</v>
      </c>
      <c r="H593" s="212"/>
      <c r="I593" s="213"/>
      <c r="J593" s="213"/>
      <c r="K593" s="213"/>
      <c r="L593" s="213"/>
      <c r="M593" s="213"/>
      <c r="N593" s="213"/>
      <c r="O593" s="213"/>
      <c r="P593" s="213"/>
      <c r="Q593" s="213"/>
      <c r="R593" s="213"/>
      <c r="S593" s="213"/>
      <c r="T593" s="213"/>
      <c r="U593" s="213"/>
      <c r="V593" s="213"/>
      <c r="W593" s="213"/>
      <c r="X593" s="213"/>
      <c r="Y593" s="213"/>
      <c r="Z593" s="213"/>
      <c r="AA593" s="213"/>
      <c r="AB593" s="213"/>
      <c r="AC593" s="213"/>
      <c r="AD593" s="213"/>
      <c r="AE593" s="213"/>
      <c r="AF593" s="213"/>
      <c r="AG593" s="213"/>
      <c r="AH593" s="213"/>
      <c r="AI593" s="213"/>
      <c r="AJ593" s="213"/>
      <c r="AK593" s="213"/>
      <c r="AL593" s="213"/>
      <c r="AM593" s="213"/>
      <c r="AN593" s="213"/>
      <c r="AO593" s="213"/>
      <c r="AP593" s="213"/>
      <c r="AQ593" s="213"/>
      <c r="AR593" s="213"/>
      <c r="AS593" s="213"/>
      <c r="AT593" s="213"/>
      <c r="AU593" s="213"/>
      <c r="AV593" s="213"/>
      <c r="AW593" s="213"/>
      <c r="AX593" s="213"/>
      <c r="AY593" s="213"/>
      <c r="AZ593" s="213"/>
      <c r="BA593" s="213"/>
      <c r="BB593" s="213"/>
      <c r="BC593" s="213"/>
      <c r="BD593" s="213"/>
      <c r="BE593" s="213"/>
      <c r="BF593" s="213"/>
      <c r="BG593" s="213"/>
      <c r="BH593" s="213"/>
      <c r="BI593" s="213"/>
      <c r="BJ593" s="213"/>
      <c r="BK593" s="213"/>
      <c r="BL593" s="213"/>
      <c r="BM593" s="218"/>
    </row>
    <row r="594" spans="1:65">
      <c r="A594" s="29"/>
      <c r="B594" s="3" t="s">
        <v>86</v>
      </c>
      <c r="C594" s="28"/>
      <c r="D594" s="13">
        <v>9.9148373662909892E-2</v>
      </c>
      <c r="E594" s="13">
        <v>0.94961858947791744</v>
      </c>
      <c r="F594" s="13" t="s">
        <v>647</v>
      </c>
      <c r="G594" s="13">
        <v>0.14700388598987552</v>
      </c>
      <c r="H594" s="147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53"/>
    </row>
    <row r="595" spans="1:65">
      <c r="A595" s="29"/>
      <c r="B595" s="3" t="s">
        <v>274</v>
      </c>
      <c r="C595" s="28"/>
      <c r="D595" s="13">
        <v>-0.11812499999999948</v>
      </c>
      <c r="E595" s="13">
        <v>0.82724500000000112</v>
      </c>
      <c r="F595" s="13" t="s">
        <v>647</v>
      </c>
      <c r="G595" s="13">
        <v>0.53093500000000104</v>
      </c>
      <c r="H595" s="147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3"/>
    </row>
    <row r="596" spans="1:65">
      <c r="A596" s="29"/>
      <c r="B596" s="45" t="s">
        <v>275</v>
      </c>
      <c r="C596" s="46"/>
      <c r="D596" s="44">
        <v>0.25</v>
      </c>
      <c r="E596" s="44">
        <v>0.25</v>
      </c>
      <c r="F596" s="44">
        <v>1.25</v>
      </c>
      <c r="G596" s="44">
        <v>1.1000000000000001</v>
      </c>
      <c r="H596" s="147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3"/>
    </row>
    <row r="597" spans="1:65">
      <c r="B597" s="30"/>
      <c r="C597" s="20"/>
      <c r="D597" s="20"/>
      <c r="E597" s="20"/>
      <c r="F597" s="20"/>
      <c r="G597" s="20"/>
      <c r="BM597" s="53"/>
    </row>
    <row r="598" spans="1:65" ht="15">
      <c r="B598" s="8" t="s">
        <v>643</v>
      </c>
      <c r="BM598" s="27" t="s">
        <v>66</v>
      </c>
    </row>
    <row r="599" spans="1:65" ht="15">
      <c r="A599" s="24" t="s">
        <v>44</v>
      </c>
      <c r="B599" s="18" t="s">
        <v>118</v>
      </c>
      <c r="C599" s="15" t="s">
        <v>119</v>
      </c>
      <c r="D599" s="16" t="s">
        <v>244</v>
      </c>
      <c r="E599" s="17" t="s">
        <v>244</v>
      </c>
      <c r="F599" s="17" t="s">
        <v>244</v>
      </c>
      <c r="G599" s="17" t="s">
        <v>244</v>
      </c>
      <c r="H599" s="17" t="s">
        <v>244</v>
      </c>
      <c r="I599" s="17" t="s">
        <v>244</v>
      </c>
      <c r="J599" s="17" t="s">
        <v>244</v>
      </c>
      <c r="K599" s="17" t="s">
        <v>244</v>
      </c>
      <c r="L599" s="17" t="s">
        <v>244</v>
      </c>
      <c r="M599" s="17" t="s">
        <v>244</v>
      </c>
      <c r="N599" s="17" t="s">
        <v>244</v>
      </c>
      <c r="O599" s="147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7">
        <v>1</v>
      </c>
    </row>
    <row r="600" spans="1:65">
      <c r="A600" s="29"/>
      <c r="B600" s="19" t="s">
        <v>245</v>
      </c>
      <c r="C600" s="9" t="s">
        <v>245</v>
      </c>
      <c r="D600" s="145" t="s">
        <v>248</v>
      </c>
      <c r="E600" s="146" t="s">
        <v>249</v>
      </c>
      <c r="F600" s="146" t="s">
        <v>250</v>
      </c>
      <c r="G600" s="146" t="s">
        <v>252</v>
      </c>
      <c r="H600" s="146" t="s">
        <v>253</v>
      </c>
      <c r="I600" s="146" t="s">
        <v>254</v>
      </c>
      <c r="J600" s="146" t="s">
        <v>255</v>
      </c>
      <c r="K600" s="146" t="s">
        <v>258</v>
      </c>
      <c r="L600" s="146" t="s">
        <v>262</v>
      </c>
      <c r="M600" s="146" t="s">
        <v>288</v>
      </c>
      <c r="N600" s="146" t="s">
        <v>290</v>
      </c>
      <c r="O600" s="147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27" t="s">
        <v>3</v>
      </c>
    </row>
    <row r="601" spans="1:65">
      <c r="A601" s="29"/>
      <c r="B601" s="19"/>
      <c r="C601" s="9"/>
      <c r="D601" s="10" t="s">
        <v>322</v>
      </c>
      <c r="E601" s="11" t="s">
        <v>101</v>
      </c>
      <c r="F601" s="11" t="s">
        <v>322</v>
      </c>
      <c r="G601" s="11" t="s">
        <v>101</v>
      </c>
      <c r="H601" s="11" t="s">
        <v>322</v>
      </c>
      <c r="I601" s="11" t="s">
        <v>101</v>
      </c>
      <c r="J601" s="11" t="s">
        <v>101</v>
      </c>
      <c r="K601" s="11" t="s">
        <v>322</v>
      </c>
      <c r="L601" s="11" t="s">
        <v>101</v>
      </c>
      <c r="M601" s="11" t="s">
        <v>101</v>
      </c>
      <c r="N601" s="11" t="s">
        <v>101</v>
      </c>
      <c r="O601" s="147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27">
        <v>0</v>
      </c>
    </row>
    <row r="602" spans="1:65">
      <c r="A602" s="29"/>
      <c r="B602" s="19"/>
      <c r="C602" s="9"/>
      <c r="D602" s="25"/>
      <c r="E602" s="25"/>
      <c r="F602" s="25"/>
      <c r="G602" s="25"/>
      <c r="H602" s="25"/>
      <c r="I602" s="25"/>
      <c r="J602" s="25"/>
      <c r="K602" s="25"/>
      <c r="L602" s="25"/>
      <c r="M602" s="25"/>
      <c r="N602" s="25"/>
      <c r="O602" s="147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7">
        <v>0</v>
      </c>
    </row>
    <row r="603" spans="1:65">
      <c r="A603" s="29"/>
      <c r="B603" s="18">
        <v>1</v>
      </c>
      <c r="C603" s="14">
        <v>1</v>
      </c>
      <c r="D603" s="221">
        <v>120</v>
      </c>
      <c r="E603" s="221">
        <v>140.00000000000003</v>
      </c>
      <c r="F603" s="221">
        <v>130</v>
      </c>
      <c r="G603" s="237">
        <v>400</v>
      </c>
      <c r="H603" s="221">
        <v>120</v>
      </c>
      <c r="I603" s="237">
        <v>100</v>
      </c>
      <c r="J603" s="221">
        <v>130</v>
      </c>
      <c r="K603" s="221">
        <v>140.00000000000003</v>
      </c>
      <c r="L603" s="221">
        <v>157.102296</v>
      </c>
      <c r="M603" s="221">
        <v>140.54951690821255</v>
      </c>
      <c r="N603" s="237">
        <v>160</v>
      </c>
      <c r="O603" s="222"/>
      <c r="P603" s="223"/>
      <c r="Q603" s="223"/>
      <c r="R603" s="223"/>
      <c r="S603" s="223"/>
      <c r="T603" s="223"/>
      <c r="U603" s="223"/>
      <c r="V603" s="223"/>
      <c r="W603" s="223"/>
      <c r="X603" s="223"/>
      <c r="Y603" s="223"/>
      <c r="Z603" s="223"/>
      <c r="AA603" s="223"/>
      <c r="AB603" s="223"/>
      <c r="AC603" s="223"/>
      <c r="AD603" s="223"/>
      <c r="AE603" s="223"/>
      <c r="AF603" s="223"/>
      <c r="AG603" s="223"/>
      <c r="AH603" s="223"/>
      <c r="AI603" s="223"/>
      <c r="AJ603" s="223"/>
      <c r="AK603" s="223"/>
      <c r="AL603" s="223"/>
      <c r="AM603" s="223"/>
      <c r="AN603" s="223"/>
      <c r="AO603" s="223"/>
      <c r="AP603" s="223"/>
      <c r="AQ603" s="223"/>
      <c r="AR603" s="223"/>
      <c r="AS603" s="223"/>
      <c r="AT603" s="223"/>
      <c r="AU603" s="223"/>
      <c r="AV603" s="223"/>
      <c r="AW603" s="223"/>
      <c r="AX603" s="223"/>
      <c r="AY603" s="223"/>
      <c r="AZ603" s="223"/>
      <c r="BA603" s="223"/>
      <c r="BB603" s="223"/>
      <c r="BC603" s="223"/>
      <c r="BD603" s="223"/>
      <c r="BE603" s="223"/>
      <c r="BF603" s="223"/>
      <c r="BG603" s="223"/>
      <c r="BH603" s="223"/>
      <c r="BI603" s="223"/>
      <c r="BJ603" s="223"/>
      <c r="BK603" s="223"/>
      <c r="BL603" s="223"/>
      <c r="BM603" s="224">
        <v>1</v>
      </c>
    </row>
    <row r="604" spans="1:65">
      <c r="A604" s="29"/>
      <c r="B604" s="19">
        <v>1</v>
      </c>
      <c r="C604" s="9">
        <v>2</v>
      </c>
      <c r="D604" s="225">
        <v>109.99999999999999</v>
      </c>
      <c r="E604" s="225">
        <v>150</v>
      </c>
      <c r="F604" s="225">
        <v>120</v>
      </c>
      <c r="G604" s="238">
        <v>400</v>
      </c>
      <c r="H604" s="225">
        <v>120</v>
      </c>
      <c r="I604" s="238">
        <v>100</v>
      </c>
      <c r="J604" s="225">
        <v>130</v>
      </c>
      <c r="K604" s="225">
        <v>130</v>
      </c>
      <c r="L604" s="225">
        <v>153.08548200000001</v>
      </c>
      <c r="M604" s="225">
        <v>150.57286432160805</v>
      </c>
      <c r="N604" s="238">
        <v>160</v>
      </c>
      <c r="O604" s="222"/>
      <c r="P604" s="223"/>
      <c r="Q604" s="223"/>
      <c r="R604" s="223"/>
      <c r="S604" s="223"/>
      <c r="T604" s="223"/>
      <c r="U604" s="223"/>
      <c r="V604" s="223"/>
      <c r="W604" s="223"/>
      <c r="X604" s="223"/>
      <c r="Y604" s="223"/>
      <c r="Z604" s="223"/>
      <c r="AA604" s="223"/>
      <c r="AB604" s="223"/>
      <c r="AC604" s="223"/>
      <c r="AD604" s="223"/>
      <c r="AE604" s="223"/>
      <c r="AF604" s="223"/>
      <c r="AG604" s="223"/>
      <c r="AH604" s="223"/>
      <c r="AI604" s="223"/>
      <c r="AJ604" s="223"/>
      <c r="AK604" s="223"/>
      <c r="AL604" s="223"/>
      <c r="AM604" s="223"/>
      <c r="AN604" s="223"/>
      <c r="AO604" s="223"/>
      <c r="AP604" s="223"/>
      <c r="AQ604" s="223"/>
      <c r="AR604" s="223"/>
      <c r="AS604" s="223"/>
      <c r="AT604" s="223"/>
      <c r="AU604" s="223"/>
      <c r="AV604" s="223"/>
      <c r="AW604" s="223"/>
      <c r="AX604" s="223"/>
      <c r="AY604" s="223"/>
      <c r="AZ604" s="223"/>
      <c r="BA604" s="223"/>
      <c r="BB604" s="223"/>
      <c r="BC604" s="223"/>
      <c r="BD604" s="223"/>
      <c r="BE604" s="223"/>
      <c r="BF604" s="223"/>
      <c r="BG604" s="223"/>
      <c r="BH604" s="223"/>
      <c r="BI604" s="223"/>
      <c r="BJ604" s="223"/>
      <c r="BK604" s="223"/>
      <c r="BL604" s="223"/>
      <c r="BM604" s="224" t="e">
        <v>#N/A</v>
      </c>
    </row>
    <row r="605" spans="1:65">
      <c r="A605" s="29"/>
      <c r="B605" s="19">
        <v>1</v>
      </c>
      <c r="C605" s="9">
        <v>3</v>
      </c>
      <c r="D605" s="225">
        <v>130</v>
      </c>
      <c r="E605" s="225">
        <v>140.00000000000003</v>
      </c>
      <c r="F605" s="225">
        <v>130</v>
      </c>
      <c r="G605" s="238">
        <v>400</v>
      </c>
      <c r="H605" s="225">
        <v>130</v>
      </c>
      <c r="I605" s="238">
        <v>200</v>
      </c>
      <c r="J605" s="225">
        <v>130</v>
      </c>
      <c r="K605" s="225">
        <v>130</v>
      </c>
      <c r="L605" s="225">
        <v>157.15380400000001</v>
      </c>
      <c r="M605" s="225">
        <v>141.2107803700724</v>
      </c>
      <c r="N605" s="238">
        <v>160</v>
      </c>
      <c r="O605" s="222"/>
      <c r="P605" s="223"/>
      <c r="Q605" s="223"/>
      <c r="R605" s="223"/>
      <c r="S605" s="223"/>
      <c r="T605" s="223"/>
      <c r="U605" s="223"/>
      <c r="V605" s="223"/>
      <c r="W605" s="223"/>
      <c r="X605" s="223"/>
      <c r="Y605" s="223"/>
      <c r="Z605" s="223"/>
      <c r="AA605" s="223"/>
      <c r="AB605" s="223"/>
      <c r="AC605" s="223"/>
      <c r="AD605" s="223"/>
      <c r="AE605" s="223"/>
      <c r="AF605" s="223"/>
      <c r="AG605" s="223"/>
      <c r="AH605" s="223"/>
      <c r="AI605" s="223"/>
      <c r="AJ605" s="223"/>
      <c r="AK605" s="223"/>
      <c r="AL605" s="223"/>
      <c r="AM605" s="223"/>
      <c r="AN605" s="223"/>
      <c r="AO605" s="223"/>
      <c r="AP605" s="223"/>
      <c r="AQ605" s="223"/>
      <c r="AR605" s="223"/>
      <c r="AS605" s="223"/>
      <c r="AT605" s="223"/>
      <c r="AU605" s="223"/>
      <c r="AV605" s="223"/>
      <c r="AW605" s="223"/>
      <c r="AX605" s="223"/>
      <c r="AY605" s="223"/>
      <c r="AZ605" s="223"/>
      <c r="BA605" s="223"/>
      <c r="BB605" s="223"/>
      <c r="BC605" s="223"/>
      <c r="BD605" s="223"/>
      <c r="BE605" s="223"/>
      <c r="BF605" s="223"/>
      <c r="BG605" s="223"/>
      <c r="BH605" s="223"/>
      <c r="BI605" s="223"/>
      <c r="BJ605" s="223"/>
      <c r="BK605" s="223"/>
      <c r="BL605" s="223"/>
      <c r="BM605" s="224">
        <v>16</v>
      </c>
    </row>
    <row r="606" spans="1:65">
      <c r="A606" s="29"/>
      <c r="B606" s="19">
        <v>1</v>
      </c>
      <c r="C606" s="9">
        <v>4</v>
      </c>
      <c r="D606" s="225">
        <v>109.99999999999999</v>
      </c>
      <c r="E606" s="225">
        <v>150</v>
      </c>
      <c r="F606" s="225">
        <v>140.00000000000003</v>
      </c>
      <c r="G606" s="238">
        <v>400</v>
      </c>
      <c r="H606" s="225">
        <v>120</v>
      </c>
      <c r="I606" s="238">
        <v>200</v>
      </c>
      <c r="J606" s="225">
        <v>130</v>
      </c>
      <c r="K606" s="225">
        <v>120</v>
      </c>
      <c r="L606" s="225">
        <v>155.13634200000001</v>
      </c>
      <c r="M606" s="225">
        <v>136.16094574059173</v>
      </c>
      <c r="N606" s="238">
        <v>160</v>
      </c>
      <c r="O606" s="222"/>
      <c r="P606" s="223"/>
      <c r="Q606" s="223"/>
      <c r="R606" s="223"/>
      <c r="S606" s="223"/>
      <c r="T606" s="223"/>
      <c r="U606" s="223"/>
      <c r="V606" s="223"/>
      <c r="W606" s="223"/>
      <c r="X606" s="223"/>
      <c r="Y606" s="223"/>
      <c r="Z606" s="223"/>
      <c r="AA606" s="223"/>
      <c r="AB606" s="223"/>
      <c r="AC606" s="223"/>
      <c r="AD606" s="223"/>
      <c r="AE606" s="223"/>
      <c r="AF606" s="223"/>
      <c r="AG606" s="223"/>
      <c r="AH606" s="223"/>
      <c r="AI606" s="223"/>
      <c r="AJ606" s="223"/>
      <c r="AK606" s="223"/>
      <c r="AL606" s="223"/>
      <c r="AM606" s="223"/>
      <c r="AN606" s="223"/>
      <c r="AO606" s="223"/>
      <c r="AP606" s="223"/>
      <c r="AQ606" s="223"/>
      <c r="AR606" s="223"/>
      <c r="AS606" s="223"/>
      <c r="AT606" s="223"/>
      <c r="AU606" s="223"/>
      <c r="AV606" s="223"/>
      <c r="AW606" s="223"/>
      <c r="AX606" s="223"/>
      <c r="AY606" s="223"/>
      <c r="AZ606" s="223"/>
      <c r="BA606" s="223"/>
      <c r="BB606" s="223"/>
      <c r="BC606" s="223"/>
      <c r="BD606" s="223"/>
      <c r="BE606" s="223"/>
      <c r="BF606" s="223"/>
      <c r="BG606" s="223"/>
      <c r="BH606" s="223"/>
      <c r="BI606" s="223"/>
      <c r="BJ606" s="223"/>
      <c r="BK606" s="223"/>
      <c r="BL606" s="223"/>
      <c r="BM606" s="224">
        <v>133.67165383184528</v>
      </c>
    </row>
    <row r="607" spans="1:65">
      <c r="A607" s="29"/>
      <c r="B607" s="19">
        <v>1</v>
      </c>
      <c r="C607" s="9">
        <v>5</v>
      </c>
      <c r="D607" s="225">
        <v>120</v>
      </c>
      <c r="E607" s="225">
        <v>130</v>
      </c>
      <c r="F607" s="225">
        <v>130</v>
      </c>
      <c r="G607" s="238">
        <v>400</v>
      </c>
      <c r="H607" s="225">
        <v>120</v>
      </c>
      <c r="I607" s="238">
        <v>100</v>
      </c>
      <c r="J607" s="225">
        <v>130</v>
      </c>
      <c r="K607" s="225">
        <v>130</v>
      </c>
      <c r="L607" s="225">
        <v>155.12746000000001</v>
      </c>
      <c r="M607" s="225">
        <v>151.53954518011673</v>
      </c>
      <c r="N607" s="238">
        <v>160</v>
      </c>
      <c r="O607" s="222"/>
      <c r="P607" s="223"/>
      <c r="Q607" s="223"/>
      <c r="R607" s="223"/>
      <c r="S607" s="223"/>
      <c r="T607" s="223"/>
      <c r="U607" s="223"/>
      <c r="V607" s="223"/>
      <c r="W607" s="223"/>
      <c r="X607" s="223"/>
      <c r="Y607" s="223"/>
      <c r="Z607" s="223"/>
      <c r="AA607" s="223"/>
      <c r="AB607" s="223"/>
      <c r="AC607" s="223"/>
      <c r="AD607" s="223"/>
      <c r="AE607" s="223"/>
      <c r="AF607" s="223"/>
      <c r="AG607" s="223"/>
      <c r="AH607" s="223"/>
      <c r="AI607" s="223"/>
      <c r="AJ607" s="223"/>
      <c r="AK607" s="223"/>
      <c r="AL607" s="223"/>
      <c r="AM607" s="223"/>
      <c r="AN607" s="223"/>
      <c r="AO607" s="223"/>
      <c r="AP607" s="223"/>
      <c r="AQ607" s="223"/>
      <c r="AR607" s="223"/>
      <c r="AS607" s="223"/>
      <c r="AT607" s="223"/>
      <c r="AU607" s="223"/>
      <c r="AV607" s="223"/>
      <c r="AW607" s="223"/>
      <c r="AX607" s="223"/>
      <c r="AY607" s="223"/>
      <c r="AZ607" s="223"/>
      <c r="BA607" s="223"/>
      <c r="BB607" s="223"/>
      <c r="BC607" s="223"/>
      <c r="BD607" s="223"/>
      <c r="BE607" s="223"/>
      <c r="BF607" s="223"/>
      <c r="BG607" s="223"/>
      <c r="BH607" s="223"/>
      <c r="BI607" s="223"/>
      <c r="BJ607" s="223"/>
      <c r="BK607" s="223"/>
      <c r="BL607" s="223"/>
      <c r="BM607" s="224">
        <v>151</v>
      </c>
    </row>
    <row r="608" spans="1:65">
      <c r="A608" s="29"/>
      <c r="B608" s="19">
        <v>1</v>
      </c>
      <c r="C608" s="9">
        <v>6</v>
      </c>
      <c r="D608" s="225">
        <v>120</v>
      </c>
      <c r="E608" s="225">
        <v>140.00000000000003</v>
      </c>
      <c r="F608" s="225">
        <v>120</v>
      </c>
      <c r="G608" s="238">
        <v>400</v>
      </c>
      <c r="H608" s="225">
        <v>120</v>
      </c>
      <c r="I608" s="238">
        <v>200</v>
      </c>
      <c r="J608" s="225">
        <v>130</v>
      </c>
      <c r="K608" s="225">
        <v>130</v>
      </c>
      <c r="L608" s="225">
        <v>156.99568199999999</v>
      </c>
      <c r="M608" s="225">
        <v>141.604665192037</v>
      </c>
      <c r="N608" s="238">
        <v>240</v>
      </c>
      <c r="O608" s="222"/>
      <c r="P608" s="223"/>
      <c r="Q608" s="223"/>
      <c r="R608" s="223"/>
      <c r="S608" s="223"/>
      <c r="T608" s="223"/>
      <c r="U608" s="223"/>
      <c r="V608" s="223"/>
      <c r="W608" s="223"/>
      <c r="X608" s="223"/>
      <c r="Y608" s="223"/>
      <c r="Z608" s="223"/>
      <c r="AA608" s="223"/>
      <c r="AB608" s="223"/>
      <c r="AC608" s="223"/>
      <c r="AD608" s="223"/>
      <c r="AE608" s="223"/>
      <c r="AF608" s="223"/>
      <c r="AG608" s="223"/>
      <c r="AH608" s="223"/>
      <c r="AI608" s="223"/>
      <c r="AJ608" s="223"/>
      <c r="AK608" s="223"/>
      <c r="AL608" s="223"/>
      <c r="AM608" s="223"/>
      <c r="AN608" s="223"/>
      <c r="AO608" s="223"/>
      <c r="AP608" s="223"/>
      <c r="AQ608" s="223"/>
      <c r="AR608" s="223"/>
      <c r="AS608" s="223"/>
      <c r="AT608" s="223"/>
      <c r="AU608" s="223"/>
      <c r="AV608" s="223"/>
      <c r="AW608" s="223"/>
      <c r="AX608" s="223"/>
      <c r="AY608" s="223"/>
      <c r="AZ608" s="223"/>
      <c r="BA608" s="223"/>
      <c r="BB608" s="223"/>
      <c r="BC608" s="223"/>
      <c r="BD608" s="223"/>
      <c r="BE608" s="223"/>
      <c r="BF608" s="223"/>
      <c r="BG608" s="223"/>
      <c r="BH608" s="223"/>
      <c r="BI608" s="223"/>
      <c r="BJ608" s="223"/>
      <c r="BK608" s="223"/>
      <c r="BL608" s="223"/>
      <c r="BM608" s="226"/>
    </row>
    <row r="609" spans="1:65">
      <c r="A609" s="29"/>
      <c r="B609" s="20" t="s">
        <v>271</v>
      </c>
      <c r="C609" s="12"/>
      <c r="D609" s="227">
        <v>118.33333333333333</v>
      </c>
      <c r="E609" s="227">
        <v>141.66666666666666</v>
      </c>
      <c r="F609" s="227">
        <v>128.33333333333334</v>
      </c>
      <c r="G609" s="227">
        <v>400</v>
      </c>
      <c r="H609" s="227">
        <v>121.66666666666667</v>
      </c>
      <c r="I609" s="227">
        <v>150</v>
      </c>
      <c r="J609" s="227">
        <v>130</v>
      </c>
      <c r="K609" s="227">
        <v>130</v>
      </c>
      <c r="L609" s="227">
        <v>155.76684433333335</v>
      </c>
      <c r="M609" s="227">
        <v>143.60638628543975</v>
      </c>
      <c r="N609" s="227">
        <v>173.33333333333334</v>
      </c>
      <c r="O609" s="222"/>
      <c r="P609" s="223"/>
      <c r="Q609" s="223"/>
      <c r="R609" s="223"/>
      <c r="S609" s="223"/>
      <c r="T609" s="223"/>
      <c r="U609" s="223"/>
      <c r="V609" s="223"/>
      <c r="W609" s="223"/>
      <c r="X609" s="223"/>
      <c r="Y609" s="223"/>
      <c r="Z609" s="223"/>
      <c r="AA609" s="223"/>
      <c r="AB609" s="223"/>
      <c r="AC609" s="223"/>
      <c r="AD609" s="223"/>
      <c r="AE609" s="223"/>
      <c r="AF609" s="223"/>
      <c r="AG609" s="223"/>
      <c r="AH609" s="223"/>
      <c r="AI609" s="223"/>
      <c r="AJ609" s="223"/>
      <c r="AK609" s="223"/>
      <c r="AL609" s="223"/>
      <c r="AM609" s="223"/>
      <c r="AN609" s="223"/>
      <c r="AO609" s="223"/>
      <c r="AP609" s="223"/>
      <c r="AQ609" s="223"/>
      <c r="AR609" s="223"/>
      <c r="AS609" s="223"/>
      <c r="AT609" s="223"/>
      <c r="AU609" s="223"/>
      <c r="AV609" s="223"/>
      <c r="AW609" s="223"/>
      <c r="AX609" s="223"/>
      <c r="AY609" s="223"/>
      <c r="AZ609" s="223"/>
      <c r="BA609" s="223"/>
      <c r="BB609" s="223"/>
      <c r="BC609" s="223"/>
      <c r="BD609" s="223"/>
      <c r="BE609" s="223"/>
      <c r="BF609" s="223"/>
      <c r="BG609" s="223"/>
      <c r="BH609" s="223"/>
      <c r="BI609" s="223"/>
      <c r="BJ609" s="223"/>
      <c r="BK609" s="223"/>
      <c r="BL609" s="223"/>
      <c r="BM609" s="226"/>
    </row>
    <row r="610" spans="1:65">
      <c r="A610" s="29"/>
      <c r="B610" s="3" t="s">
        <v>272</v>
      </c>
      <c r="C610" s="28"/>
      <c r="D610" s="225">
        <v>120</v>
      </c>
      <c r="E610" s="225">
        <v>140.00000000000003</v>
      </c>
      <c r="F610" s="225">
        <v>130</v>
      </c>
      <c r="G610" s="225">
        <v>400</v>
      </c>
      <c r="H610" s="225">
        <v>120</v>
      </c>
      <c r="I610" s="225">
        <v>150</v>
      </c>
      <c r="J610" s="225">
        <v>130</v>
      </c>
      <c r="K610" s="225">
        <v>130</v>
      </c>
      <c r="L610" s="225">
        <v>156.066012</v>
      </c>
      <c r="M610" s="225">
        <v>141.4077227810547</v>
      </c>
      <c r="N610" s="225">
        <v>160</v>
      </c>
      <c r="O610" s="222"/>
      <c r="P610" s="223"/>
      <c r="Q610" s="223"/>
      <c r="R610" s="223"/>
      <c r="S610" s="223"/>
      <c r="T610" s="223"/>
      <c r="U610" s="223"/>
      <c r="V610" s="223"/>
      <c r="W610" s="223"/>
      <c r="X610" s="223"/>
      <c r="Y610" s="223"/>
      <c r="Z610" s="223"/>
      <c r="AA610" s="223"/>
      <c r="AB610" s="223"/>
      <c r="AC610" s="223"/>
      <c r="AD610" s="223"/>
      <c r="AE610" s="223"/>
      <c r="AF610" s="223"/>
      <c r="AG610" s="223"/>
      <c r="AH610" s="223"/>
      <c r="AI610" s="223"/>
      <c r="AJ610" s="223"/>
      <c r="AK610" s="223"/>
      <c r="AL610" s="223"/>
      <c r="AM610" s="223"/>
      <c r="AN610" s="223"/>
      <c r="AO610" s="223"/>
      <c r="AP610" s="223"/>
      <c r="AQ610" s="223"/>
      <c r="AR610" s="223"/>
      <c r="AS610" s="223"/>
      <c r="AT610" s="223"/>
      <c r="AU610" s="223"/>
      <c r="AV610" s="223"/>
      <c r="AW610" s="223"/>
      <c r="AX610" s="223"/>
      <c r="AY610" s="223"/>
      <c r="AZ610" s="223"/>
      <c r="BA610" s="223"/>
      <c r="BB610" s="223"/>
      <c r="BC610" s="223"/>
      <c r="BD610" s="223"/>
      <c r="BE610" s="223"/>
      <c r="BF610" s="223"/>
      <c r="BG610" s="223"/>
      <c r="BH610" s="223"/>
      <c r="BI610" s="223"/>
      <c r="BJ610" s="223"/>
      <c r="BK610" s="223"/>
      <c r="BL610" s="223"/>
      <c r="BM610" s="226"/>
    </row>
    <row r="611" spans="1:65">
      <c r="A611" s="29"/>
      <c r="B611" s="3" t="s">
        <v>273</v>
      </c>
      <c r="C611" s="28"/>
      <c r="D611" s="225">
        <v>7.5277265270908158</v>
      </c>
      <c r="E611" s="225">
        <v>7.5277265270908069</v>
      </c>
      <c r="F611" s="225">
        <v>7.5277265270908176</v>
      </c>
      <c r="G611" s="225">
        <v>0</v>
      </c>
      <c r="H611" s="225">
        <v>4.0824829046386304</v>
      </c>
      <c r="I611" s="225">
        <v>54.772255750516614</v>
      </c>
      <c r="J611" s="225">
        <v>0</v>
      </c>
      <c r="K611" s="225">
        <v>6.3245553203367679</v>
      </c>
      <c r="L611" s="225">
        <v>1.6256186368672825</v>
      </c>
      <c r="M611" s="225">
        <v>6.0990438039158343</v>
      </c>
      <c r="N611" s="225">
        <v>32.659863237109072</v>
      </c>
      <c r="O611" s="222"/>
      <c r="P611" s="223"/>
      <c r="Q611" s="223"/>
      <c r="R611" s="223"/>
      <c r="S611" s="223"/>
      <c r="T611" s="223"/>
      <c r="U611" s="223"/>
      <c r="V611" s="223"/>
      <c r="W611" s="223"/>
      <c r="X611" s="223"/>
      <c r="Y611" s="223"/>
      <c r="Z611" s="223"/>
      <c r="AA611" s="223"/>
      <c r="AB611" s="223"/>
      <c r="AC611" s="223"/>
      <c r="AD611" s="223"/>
      <c r="AE611" s="223"/>
      <c r="AF611" s="223"/>
      <c r="AG611" s="223"/>
      <c r="AH611" s="223"/>
      <c r="AI611" s="223"/>
      <c r="AJ611" s="223"/>
      <c r="AK611" s="223"/>
      <c r="AL611" s="223"/>
      <c r="AM611" s="223"/>
      <c r="AN611" s="223"/>
      <c r="AO611" s="223"/>
      <c r="AP611" s="223"/>
      <c r="AQ611" s="223"/>
      <c r="AR611" s="223"/>
      <c r="AS611" s="223"/>
      <c r="AT611" s="223"/>
      <c r="AU611" s="223"/>
      <c r="AV611" s="223"/>
      <c r="AW611" s="223"/>
      <c r="AX611" s="223"/>
      <c r="AY611" s="223"/>
      <c r="AZ611" s="223"/>
      <c r="BA611" s="223"/>
      <c r="BB611" s="223"/>
      <c r="BC611" s="223"/>
      <c r="BD611" s="223"/>
      <c r="BE611" s="223"/>
      <c r="BF611" s="223"/>
      <c r="BG611" s="223"/>
      <c r="BH611" s="223"/>
      <c r="BI611" s="223"/>
      <c r="BJ611" s="223"/>
      <c r="BK611" s="223"/>
      <c r="BL611" s="223"/>
      <c r="BM611" s="226"/>
    </row>
    <row r="612" spans="1:65">
      <c r="A612" s="29"/>
      <c r="B612" s="3" t="s">
        <v>86</v>
      </c>
      <c r="C612" s="28"/>
      <c r="D612" s="13">
        <v>6.3614590369781551E-2</v>
      </c>
      <c r="E612" s="13">
        <v>5.3136893132405702E-2</v>
      </c>
      <c r="F612" s="13">
        <v>5.8657609302006364E-2</v>
      </c>
      <c r="G612" s="13">
        <v>0</v>
      </c>
      <c r="H612" s="13">
        <v>3.355465401072847E-2</v>
      </c>
      <c r="I612" s="13">
        <v>0.36514837167011077</v>
      </c>
      <c r="J612" s="13">
        <v>0</v>
      </c>
      <c r="K612" s="13">
        <v>4.8650425541052061E-2</v>
      </c>
      <c r="L612" s="13">
        <v>1.0436230147851867E-2</v>
      </c>
      <c r="M612" s="13">
        <v>4.2470561105778737E-2</v>
      </c>
      <c r="N612" s="13">
        <v>0.18842228790639848</v>
      </c>
      <c r="O612" s="147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53"/>
    </row>
    <row r="613" spans="1:65">
      <c r="A613" s="29"/>
      <c r="B613" s="3" t="s">
        <v>274</v>
      </c>
      <c r="C613" s="28"/>
      <c r="D613" s="13">
        <v>-0.1147462461847526</v>
      </c>
      <c r="E613" s="13">
        <v>5.9810832032338501E-2</v>
      </c>
      <c r="F613" s="13">
        <v>-3.9936069805999175E-2</v>
      </c>
      <c r="G613" s="13">
        <v>1.9924070551501321</v>
      </c>
      <c r="H613" s="13">
        <v>-8.9809520725168124E-2</v>
      </c>
      <c r="I613" s="13">
        <v>0.12215264568129958</v>
      </c>
      <c r="J613" s="13">
        <v>-2.7467707076207049E-2</v>
      </c>
      <c r="K613" s="13">
        <v>-2.7467707076207049E-2</v>
      </c>
      <c r="L613" s="13">
        <v>0.16529450985384786</v>
      </c>
      <c r="M613" s="13">
        <v>7.4321908712912776E-2</v>
      </c>
      <c r="N613" s="13">
        <v>0.29670972389839068</v>
      </c>
      <c r="O613" s="147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3"/>
    </row>
    <row r="614" spans="1:65">
      <c r="A614" s="29"/>
      <c r="B614" s="45" t="s">
        <v>275</v>
      </c>
      <c r="C614" s="46"/>
      <c r="D614" s="44">
        <v>0.67</v>
      </c>
      <c r="E614" s="44">
        <v>0.67</v>
      </c>
      <c r="F614" s="44">
        <v>0.1</v>
      </c>
      <c r="G614" s="44" t="s">
        <v>276</v>
      </c>
      <c r="H614" s="44">
        <v>0.48</v>
      </c>
      <c r="I614" s="44" t="s">
        <v>276</v>
      </c>
      <c r="J614" s="44">
        <v>0</v>
      </c>
      <c r="K614" s="44">
        <v>0</v>
      </c>
      <c r="L614" s="44">
        <v>1.49</v>
      </c>
      <c r="M614" s="44">
        <v>0.79</v>
      </c>
      <c r="N614" s="44">
        <v>2.5499999999999998</v>
      </c>
      <c r="O614" s="147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3"/>
    </row>
    <row r="615" spans="1:65">
      <c r="B615" s="30" t="s">
        <v>331</v>
      </c>
      <c r="C615" s="20"/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BM615" s="53"/>
    </row>
    <row r="616" spans="1:65">
      <c r="BM616" s="53"/>
    </row>
    <row r="617" spans="1:65" ht="15">
      <c r="B617" s="8" t="s">
        <v>644</v>
      </c>
      <c r="BM617" s="27" t="s">
        <v>278</v>
      </c>
    </row>
    <row r="618" spans="1:65" ht="15">
      <c r="A618" s="24" t="s">
        <v>45</v>
      </c>
      <c r="B618" s="18" t="s">
        <v>118</v>
      </c>
      <c r="C618" s="15" t="s">
        <v>119</v>
      </c>
      <c r="D618" s="16" t="s">
        <v>244</v>
      </c>
      <c r="E618" s="17" t="s">
        <v>244</v>
      </c>
      <c r="F618" s="17" t="s">
        <v>244</v>
      </c>
      <c r="G618" s="17" t="s">
        <v>244</v>
      </c>
      <c r="H618" s="17" t="s">
        <v>244</v>
      </c>
      <c r="I618" s="17" t="s">
        <v>244</v>
      </c>
      <c r="J618" s="17" t="s">
        <v>244</v>
      </c>
      <c r="K618" s="147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7">
        <v>1</v>
      </c>
    </row>
    <row r="619" spans="1:65">
      <c r="A619" s="29"/>
      <c r="B619" s="19" t="s">
        <v>245</v>
      </c>
      <c r="C619" s="9" t="s">
        <v>245</v>
      </c>
      <c r="D619" s="145" t="s">
        <v>248</v>
      </c>
      <c r="E619" s="146" t="s">
        <v>250</v>
      </c>
      <c r="F619" s="146" t="s">
        <v>253</v>
      </c>
      <c r="G619" s="146" t="s">
        <v>255</v>
      </c>
      <c r="H619" s="146" t="s">
        <v>258</v>
      </c>
      <c r="I619" s="146" t="s">
        <v>262</v>
      </c>
      <c r="J619" s="146" t="s">
        <v>290</v>
      </c>
      <c r="K619" s="147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7" t="s">
        <v>3</v>
      </c>
    </row>
    <row r="620" spans="1:65">
      <c r="A620" s="29"/>
      <c r="B620" s="19"/>
      <c r="C620" s="9"/>
      <c r="D620" s="10" t="s">
        <v>322</v>
      </c>
      <c r="E620" s="11" t="s">
        <v>322</v>
      </c>
      <c r="F620" s="11" t="s">
        <v>322</v>
      </c>
      <c r="G620" s="11" t="s">
        <v>101</v>
      </c>
      <c r="H620" s="11" t="s">
        <v>322</v>
      </c>
      <c r="I620" s="11" t="s">
        <v>101</v>
      </c>
      <c r="J620" s="11" t="s">
        <v>101</v>
      </c>
      <c r="K620" s="147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7">
        <v>0</v>
      </c>
    </row>
    <row r="621" spans="1:65">
      <c r="A621" s="29"/>
      <c r="B621" s="19"/>
      <c r="C621" s="9"/>
      <c r="D621" s="25"/>
      <c r="E621" s="25"/>
      <c r="F621" s="25"/>
      <c r="G621" s="25"/>
      <c r="H621" s="25"/>
      <c r="I621" s="25"/>
      <c r="J621" s="25"/>
      <c r="K621" s="147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7">
        <v>0</v>
      </c>
    </row>
    <row r="622" spans="1:65">
      <c r="A622" s="29"/>
      <c r="B622" s="18">
        <v>1</v>
      </c>
      <c r="C622" s="14">
        <v>1</v>
      </c>
      <c r="D622" s="221">
        <v>100</v>
      </c>
      <c r="E622" s="221" t="s">
        <v>95</v>
      </c>
      <c r="F622" s="221">
        <v>100</v>
      </c>
      <c r="G622" s="221">
        <v>120</v>
      </c>
      <c r="H622" s="221" t="s">
        <v>95</v>
      </c>
      <c r="I622" s="237" t="s">
        <v>332</v>
      </c>
      <c r="J622" s="221">
        <v>70</v>
      </c>
      <c r="K622" s="222"/>
      <c r="L622" s="223"/>
      <c r="M622" s="223"/>
      <c r="N622" s="223"/>
      <c r="O622" s="223"/>
      <c r="P622" s="223"/>
      <c r="Q622" s="223"/>
      <c r="R622" s="223"/>
      <c r="S622" s="223"/>
      <c r="T622" s="223"/>
      <c r="U622" s="223"/>
      <c r="V622" s="223"/>
      <c r="W622" s="223"/>
      <c r="X622" s="223"/>
      <c r="Y622" s="223"/>
      <c r="Z622" s="223"/>
      <c r="AA622" s="223"/>
      <c r="AB622" s="223"/>
      <c r="AC622" s="223"/>
      <c r="AD622" s="223"/>
      <c r="AE622" s="223"/>
      <c r="AF622" s="223"/>
      <c r="AG622" s="223"/>
      <c r="AH622" s="223"/>
      <c r="AI622" s="223"/>
      <c r="AJ622" s="223"/>
      <c r="AK622" s="223"/>
      <c r="AL622" s="223"/>
      <c r="AM622" s="223"/>
      <c r="AN622" s="223"/>
      <c r="AO622" s="223"/>
      <c r="AP622" s="223"/>
      <c r="AQ622" s="223"/>
      <c r="AR622" s="223"/>
      <c r="AS622" s="223"/>
      <c r="AT622" s="223"/>
      <c r="AU622" s="223"/>
      <c r="AV622" s="223"/>
      <c r="AW622" s="223"/>
      <c r="AX622" s="223"/>
      <c r="AY622" s="223"/>
      <c r="AZ622" s="223"/>
      <c r="BA622" s="223"/>
      <c r="BB622" s="223"/>
      <c r="BC622" s="223"/>
      <c r="BD622" s="223"/>
      <c r="BE622" s="223"/>
      <c r="BF622" s="223"/>
      <c r="BG622" s="223"/>
      <c r="BH622" s="223"/>
      <c r="BI622" s="223"/>
      <c r="BJ622" s="223"/>
      <c r="BK622" s="223"/>
      <c r="BL622" s="223"/>
      <c r="BM622" s="224">
        <v>1</v>
      </c>
    </row>
    <row r="623" spans="1:65">
      <c r="A623" s="29"/>
      <c r="B623" s="19">
        <v>1</v>
      </c>
      <c r="C623" s="9">
        <v>2</v>
      </c>
      <c r="D623" s="225">
        <v>100</v>
      </c>
      <c r="E623" s="239">
        <v>200</v>
      </c>
      <c r="F623" s="225">
        <v>100</v>
      </c>
      <c r="G623" s="225">
        <v>120</v>
      </c>
      <c r="H623" s="225" t="s">
        <v>95</v>
      </c>
      <c r="I623" s="238" t="s">
        <v>332</v>
      </c>
      <c r="J623" s="225" t="s">
        <v>333</v>
      </c>
      <c r="K623" s="222"/>
      <c r="L623" s="223"/>
      <c r="M623" s="223"/>
      <c r="N623" s="223"/>
      <c r="O623" s="223"/>
      <c r="P623" s="223"/>
      <c r="Q623" s="223"/>
      <c r="R623" s="223"/>
      <c r="S623" s="223"/>
      <c r="T623" s="223"/>
      <c r="U623" s="223"/>
      <c r="V623" s="223"/>
      <c r="W623" s="223"/>
      <c r="X623" s="223"/>
      <c r="Y623" s="223"/>
      <c r="Z623" s="223"/>
      <c r="AA623" s="223"/>
      <c r="AB623" s="223"/>
      <c r="AC623" s="223"/>
      <c r="AD623" s="223"/>
      <c r="AE623" s="223"/>
      <c r="AF623" s="223"/>
      <c r="AG623" s="223"/>
      <c r="AH623" s="223"/>
      <c r="AI623" s="223"/>
      <c r="AJ623" s="223"/>
      <c r="AK623" s="223"/>
      <c r="AL623" s="223"/>
      <c r="AM623" s="223"/>
      <c r="AN623" s="223"/>
      <c r="AO623" s="223"/>
      <c r="AP623" s="223"/>
      <c r="AQ623" s="223"/>
      <c r="AR623" s="223"/>
      <c r="AS623" s="223"/>
      <c r="AT623" s="223"/>
      <c r="AU623" s="223"/>
      <c r="AV623" s="223"/>
      <c r="AW623" s="223"/>
      <c r="AX623" s="223"/>
      <c r="AY623" s="223"/>
      <c r="AZ623" s="223"/>
      <c r="BA623" s="223"/>
      <c r="BB623" s="223"/>
      <c r="BC623" s="223"/>
      <c r="BD623" s="223"/>
      <c r="BE623" s="223"/>
      <c r="BF623" s="223"/>
      <c r="BG623" s="223"/>
      <c r="BH623" s="223"/>
      <c r="BI623" s="223"/>
      <c r="BJ623" s="223"/>
      <c r="BK623" s="223"/>
      <c r="BL623" s="223"/>
      <c r="BM623" s="224">
        <v>18</v>
      </c>
    </row>
    <row r="624" spans="1:65">
      <c r="A624" s="29"/>
      <c r="B624" s="19">
        <v>1</v>
      </c>
      <c r="C624" s="9">
        <v>3</v>
      </c>
      <c r="D624" s="225">
        <v>100</v>
      </c>
      <c r="E624" s="225">
        <v>100</v>
      </c>
      <c r="F624" s="225">
        <v>100</v>
      </c>
      <c r="G624" s="225">
        <v>100</v>
      </c>
      <c r="H624" s="225" t="s">
        <v>95</v>
      </c>
      <c r="I624" s="238" t="s">
        <v>332</v>
      </c>
      <c r="J624" s="225">
        <v>70</v>
      </c>
      <c r="K624" s="222"/>
      <c r="L624" s="223"/>
      <c r="M624" s="223"/>
      <c r="N624" s="223"/>
      <c r="O624" s="223"/>
      <c r="P624" s="223"/>
      <c r="Q624" s="223"/>
      <c r="R624" s="223"/>
      <c r="S624" s="223"/>
      <c r="T624" s="223"/>
      <c r="U624" s="223"/>
      <c r="V624" s="223"/>
      <c r="W624" s="223"/>
      <c r="X624" s="223"/>
      <c r="Y624" s="223"/>
      <c r="Z624" s="223"/>
      <c r="AA624" s="223"/>
      <c r="AB624" s="223"/>
      <c r="AC624" s="223"/>
      <c r="AD624" s="223"/>
      <c r="AE624" s="223"/>
      <c r="AF624" s="223"/>
      <c r="AG624" s="223"/>
      <c r="AH624" s="223"/>
      <c r="AI624" s="223"/>
      <c r="AJ624" s="223"/>
      <c r="AK624" s="223"/>
      <c r="AL624" s="223"/>
      <c r="AM624" s="223"/>
      <c r="AN624" s="223"/>
      <c r="AO624" s="223"/>
      <c r="AP624" s="223"/>
      <c r="AQ624" s="223"/>
      <c r="AR624" s="223"/>
      <c r="AS624" s="223"/>
      <c r="AT624" s="223"/>
      <c r="AU624" s="223"/>
      <c r="AV624" s="223"/>
      <c r="AW624" s="223"/>
      <c r="AX624" s="223"/>
      <c r="AY624" s="223"/>
      <c r="AZ624" s="223"/>
      <c r="BA624" s="223"/>
      <c r="BB624" s="223"/>
      <c r="BC624" s="223"/>
      <c r="BD624" s="223"/>
      <c r="BE624" s="223"/>
      <c r="BF624" s="223"/>
      <c r="BG624" s="223"/>
      <c r="BH624" s="223"/>
      <c r="BI624" s="223"/>
      <c r="BJ624" s="223"/>
      <c r="BK624" s="223"/>
      <c r="BL624" s="223"/>
      <c r="BM624" s="224">
        <v>16</v>
      </c>
    </row>
    <row r="625" spans="1:65">
      <c r="A625" s="29"/>
      <c r="B625" s="19">
        <v>1</v>
      </c>
      <c r="C625" s="9">
        <v>4</v>
      </c>
      <c r="D625" s="225">
        <v>100</v>
      </c>
      <c r="E625" s="225" t="s">
        <v>95</v>
      </c>
      <c r="F625" s="225">
        <v>100</v>
      </c>
      <c r="G625" s="225">
        <v>100</v>
      </c>
      <c r="H625" s="225" t="s">
        <v>95</v>
      </c>
      <c r="I625" s="238" t="s">
        <v>332</v>
      </c>
      <c r="J625" s="225">
        <v>70</v>
      </c>
      <c r="K625" s="222"/>
      <c r="L625" s="223"/>
      <c r="M625" s="223"/>
      <c r="N625" s="223"/>
      <c r="O625" s="223"/>
      <c r="P625" s="223"/>
      <c r="Q625" s="223"/>
      <c r="R625" s="223"/>
      <c r="S625" s="223"/>
      <c r="T625" s="223"/>
      <c r="U625" s="223"/>
      <c r="V625" s="223"/>
      <c r="W625" s="223"/>
      <c r="X625" s="223"/>
      <c r="Y625" s="223"/>
      <c r="Z625" s="223"/>
      <c r="AA625" s="223"/>
      <c r="AB625" s="223"/>
      <c r="AC625" s="223"/>
      <c r="AD625" s="223"/>
      <c r="AE625" s="223"/>
      <c r="AF625" s="223"/>
      <c r="AG625" s="223"/>
      <c r="AH625" s="223"/>
      <c r="AI625" s="223"/>
      <c r="AJ625" s="223"/>
      <c r="AK625" s="223"/>
      <c r="AL625" s="223"/>
      <c r="AM625" s="223"/>
      <c r="AN625" s="223"/>
      <c r="AO625" s="223"/>
      <c r="AP625" s="223"/>
      <c r="AQ625" s="223"/>
      <c r="AR625" s="223"/>
      <c r="AS625" s="223"/>
      <c r="AT625" s="223"/>
      <c r="AU625" s="223"/>
      <c r="AV625" s="223"/>
      <c r="AW625" s="223"/>
      <c r="AX625" s="223"/>
      <c r="AY625" s="223"/>
      <c r="AZ625" s="223"/>
      <c r="BA625" s="223"/>
      <c r="BB625" s="223"/>
      <c r="BC625" s="223"/>
      <c r="BD625" s="223"/>
      <c r="BE625" s="223"/>
      <c r="BF625" s="223"/>
      <c r="BG625" s="223"/>
      <c r="BH625" s="223"/>
      <c r="BI625" s="223"/>
      <c r="BJ625" s="223"/>
      <c r="BK625" s="223"/>
      <c r="BL625" s="223"/>
      <c r="BM625" s="224">
        <v>80.642913888888899</v>
      </c>
    </row>
    <row r="626" spans="1:65">
      <c r="A626" s="29"/>
      <c r="B626" s="19">
        <v>1</v>
      </c>
      <c r="C626" s="9">
        <v>5</v>
      </c>
      <c r="D626" s="225">
        <v>100</v>
      </c>
      <c r="E626" s="225" t="s">
        <v>95</v>
      </c>
      <c r="F626" s="225">
        <v>100</v>
      </c>
      <c r="G626" s="225">
        <v>100</v>
      </c>
      <c r="H626" s="225">
        <v>100</v>
      </c>
      <c r="I626" s="238" t="s">
        <v>332</v>
      </c>
      <c r="J626" s="225" t="s">
        <v>333</v>
      </c>
      <c r="K626" s="222"/>
      <c r="L626" s="223"/>
      <c r="M626" s="223"/>
      <c r="N626" s="223"/>
      <c r="O626" s="223"/>
      <c r="P626" s="223"/>
      <c r="Q626" s="223"/>
      <c r="R626" s="223"/>
      <c r="S626" s="223"/>
      <c r="T626" s="223"/>
      <c r="U626" s="223"/>
      <c r="V626" s="223"/>
      <c r="W626" s="223"/>
      <c r="X626" s="223"/>
      <c r="Y626" s="223"/>
      <c r="Z626" s="223"/>
      <c r="AA626" s="223"/>
      <c r="AB626" s="223"/>
      <c r="AC626" s="223"/>
      <c r="AD626" s="223"/>
      <c r="AE626" s="223"/>
      <c r="AF626" s="223"/>
      <c r="AG626" s="223"/>
      <c r="AH626" s="223"/>
      <c r="AI626" s="223"/>
      <c r="AJ626" s="223"/>
      <c r="AK626" s="223"/>
      <c r="AL626" s="223"/>
      <c r="AM626" s="223"/>
      <c r="AN626" s="223"/>
      <c r="AO626" s="223"/>
      <c r="AP626" s="223"/>
      <c r="AQ626" s="223"/>
      <c r="AR626" s="223"/>
      <c r="AS626" s="223"/>
      <c r="AT626" s="223"/>
      <c r="AU626" s="223"/>
      <c r="AV626" s="223"/>
      <c r="AW626" s="223"/>
      <c r="AX626" s="223"/>
      <c r="AY626" s="223"/>
      <c r="AZ626" s="223"/>
      <c r="BA626" s="223"/>
      <c r="BB626" s="223"/>
      <c r="BC626" s="223"/>
      <c r="BD626" s="223"/>
      <c r="BE626" s="223"/>
      <c r="BF626" s="223"/>
      <c r="BG626" s="223"/>
      <c r="BH626" s="223"/>
      <c r="BI626" s="223"/>
      <c r="BJ626" s="223"/>
      <c r="BK626" s="223"/>
      <c r="BL626" s="223"/>
      <c r="BM626" s="224">
        <v>24</v>
      </c>
    </row>
    <row r="627" spans="1:65">
      <c r="A627" s="29"/>
      <c r="B627" s="19">
        <v>1</v>
      </c>
      <c r="C627" s="9">
        <v>6</v>
      </c>
      <c r="D627" s="225">
        <v>100</v>
      </c>
      <c r="E627" s="225" t="s">
        <v>95</v>
      </c>
      <c r="F627" s="225">
        <v>100</v>
      </c>
      <c r="G627" s="225">
        <v>120</v>
      </c>
      <c r="H627" s="225" t="s">
        <v>95</v>
      </c>
      <c r="I627" s="238" t="s">
        <v>332</v>
      </c>
      <c r="J627" s="225" t="s">
        <v>333</v>
      </c>
      <c r="K627" s="222"/>
      <c r="L627" s="223"/>
      <c r="M627" s="223"/>
      <c r="N627" s="223"/>
      <c r="O627" s="223"/>
      <c r="P627" s="223"/>
      <c r="Q627" s="223"/>
      <c r="R627" s="223"/>
      <c r="S627" s="223"/>
      <c r="T627" s="223"/>
      <c r="U627" s="223"/>
      <c r="V627" s="223"/>
      <c r="W627" s="223"/>
      <c r="X627" s="223"/>
      <c r="Y627" s="223"/>
      <c r="Z627" s="223"/>
      <c r="AA627" s="223"/>
      <c r="AB627" s="223"/>
      <c r="AC627" s="223"/>
      <c r="AD627" s="223"/>
      <c r="AE627" s="223"/>
      <c r="AF627" s="223"/>
      <c r="AG627" s="223"/>
      <c r="AH627" s="223"/>
      <c r="AI627" s="223"/>
      <c r="AJ627" s="223"/>
      <c r="AK627" s="223"/>
      <c r="AL627" s="223"/>
      <c r="AM627" s="223"/>
      <c r="AN627" s="223"/>
      <c r="AO627" s="223"/>
      <c r="AP627" s="223"/>
      <c r="AQ627" s="223"/>
      <c r="AR627" s="223"/>
      <c r="AS627" s="223"/>
      <c r="AT627" s="223"/>
      <c r="AU627" s="223"/>
      <c r="AV627" s="223"/>
      <c r="AW627" s="223"/>
      <c r="AX627" s="223"/>
      <c r="AY627" s="223"/>
      <c r="AZ627" s="223"/>
      <c r="BA627" s="223"/>
      <c r="BB627" s="223"/>
      <c r="BC627" s="223"/>
      <c r="BD627" s="223"/>
      <c r="BE627" s="223"/>
      <c r="BF627" s="223"/>
      <c r="BG627" s="223"/>
      <c r="BH627" s="223"/>
      <c r="BI627" s="223"/>
      <c r="BJ627" s="223"/>
      <c r="BK627" s="223"/>
      <c r="BL627" s="223"/>
      <c r="BM627" s="226"/>
    </row>
    <row r="628" spans="1:65">
      <c r="A628" s="29"/>
      <c r="B628" s="20" t="s">
        <v>271</v>
      </c>
      <c r="C628" s="12"/>
      <c r="D628" s="227">
        <v>100</v>
      </c>
      <c r="E628" s="227">
        <v>150</v>
      </c>
      <c r="F628" s="227">
        <v>100</v>
      </c>
      <c r="G628" s="227">
        <v>110</v>
      </c>
      <c r="H628" s="227">
        <v>100</v>
      </c>
      <c r="I628" s="227" t="s">
        <v>647</v>
      </c>
      <c r="J628" s="227">
        <v>70</v>
      </c>
      <c r="K628" s="222"/>
      <c r="L628" s="223"/>
      <c r="M628" s="223"/>
      <c r="N628" s="223"/>
      <c r="O628" s="223"/>
      <c r="P628" s="223"/>
      <c r="Q628" s="223"/>
      <c r="R628" s="223"/>
      <c r="S628" s="223"/>
      <c r="T628" s="223"/>
      <c r="U628" s="223"/>
      <c r="V628" s="223"/>
      <c r="W628" s="223"/>
      <c r="X628" s="223"/>
      <c r="Y628" s="223"/>
      <c r="Z628" s="223"/>
      <c r="AA628" s="223"/>
      <c r="AB628" s="223"/>
      <c r="AC628" s="223"/>
      <c r="AD628" s="223"/>
      <c r="AE628" s="223"/>
      <c r="AF628" s="223"/>
      <c r="AG628" s="223"/>
      <c r="AH628" s="223"/>
      <c r="AI628" s="223"/>
      <c r="AJ628" s="223"/>
      <c r="AK628" s="223"/>
      <c r="AL628" s="223"/>
      <c r="AM628" s="223"/>
      <c r="AN628" s="223"/>
      <c r="AO628" s="223"/>
      <c r="AP628" s="223"/>
      <c r="AQ628" s="223"/>
      <c r="AR628" s="223"/>
      <c r="AS628" s="223"/>
      <c r="AT628" s="223"/>
      <c r="AU628" s="223"/>
      <c r="AV628" s="223"/>
      <c r="AW628" s="223"/>
      <c r="AX628" s="223"/>
      <c r="AY628" s="223"/>
      <c r="AZ628" s="223"/>
      <c r="BA628" s="223"/>
      <c r="BB628" s="223"/>
      <c r="BC628" s="223"/>
      <c r="BD628" s="223"/>
      <c r="BE628" s="223"/>
      <c r="BF628" s="223"/>
      <c r="BG628" s="223"/>
      <c r="BH628" s="223"/>
      <c r="BI628" s="223"/>
      <c r="BJ628" s="223"/>
      <c r="BK628" s="223"/>
      <c r="BL628" s="223"/>
      <c r="BM628" s="226"/>
    </row>
    <row r="629" spans="1:65">
      <c r="A629" s="29"/>
      <c r="B629" s="3" t="s">
        <v>272</v>
      </c>
      <c r="C629" s="28"/>
      <c r="D629" s="225">
        <v>100</v>
      </c>
      <c r="E629" s="225">
        <v>150</v>
      </c>
      <c r="F629" s="225">
        <v>100</v>
      </c>
      <c r="G629" s="225">
        <v>110</v>
      </c>
      <c r="H629" s="225">
        <v>100</v>
      </c>
      <c r="I629" s="225" t="s">
        <v>647</v>
      </c>
      <c r="J629" s="225">
        <v>70</v>
      </c>
      <c r="K629" s="222"/>
      <c r="L629" s="223"/>
      <c r="M629" s="223"/>
      <c r="N629" s="223"/>
      <c r="O629" s="223"/>
      <c r="P629" s="223"/>
      <c r="Q629" s="223"/>
      <c r="R629" s="223"/>
      <c r="S629" s="223"/>
      <c r="T629" s="223"/>
      <c r="U629" s="223"/>
      <c r="V629" s="223"/>
      <c r="W629" s="223"/>
      <c r="X629" s="223"/>
      <c r="Y629" s="223"/>
      <c r="Z629" s="223"/>
      <c r="AA629" s="223"/>
      <c r="AB629" s="223"/>
      <c r="AC629" s="223"/>
      <c r="AD629" s="223"/>
      <c r="AE629" s="223"/>
      <c r="AF629" s="223"/>
      <c r="AG629" s="223"/>
      <c r="AH629" s="223"/>
      <c r="AI629" s="223"/>
      <c r="AJ629" s="223"/>
      <c r="AK629" s="223"/>
      <c r="AL629" s="223"/>
      <c r="AM629" s="223"/>
      <c r="AN629" s="223"/>
      <c r="AO629" s="223"/>
      <c r="AP629" s="223"/>
      <c r="AQ629" s="223"/>
      <c r="AR629" s="223"/>
      <c r="AS629" s="223"/>
      <c r="AT629" s="223"/>
      <c r="AU629" s="223"/>
      <c r="AV629" s="223"/>
      <c r="AW629" s="223"/>
      <c r="AX629" s="223"/>
      <c r="AY629" s="223"/>
      <c r="AZ629" s="223"/>
      <c r="BA629" s="223"/>
      <c r="BB629" s="223"/>
      <c r="BC629" s="223"/>
      <c r="BD629" s="223"/>
      <c r="BE629" s="223"/>
      <c r="BF629" s="223"/>
      <c r="BG629" s="223"/>
      <c r="BH629" s="223"/>
      <c r="BI629" s="223"/>
      <c r="BJ629" s="223"/>
      <c r="BK629" s="223"/>
      <c r="BL629" s="223"/>
      <c r="BM629" s="226"/>
    </row>
    <row r="630" spans="1:65">
      <c r="A630" s="29"/>
      <c r="B630" s="3" t="s">
        <v>273</v>
      </c>
      <c r="C630" s="28"/>
      <c r="D630" s="225">
        <v>0</v>
      </c>
      <c r="E630" s="225">
        <v>70.710678118654755</v>
      </c>
      <c r="F630" s="225">
        <v>0</v>
      </c>
      <c r="G630" s="225">
        <v>10.954451150103322</v>
      </c>
      <c r="H630" s="225" t="s">
        <v>647</v>
      </c>
      <c r="I630" s="225" t="s">
        <v>647</v>
      </c>
      <c r="J630" s="225">
        <v>0</v>
      </c>
      <c r="K630" s="222"/>
      <c r="L630" s="223"/>
      <c r="M630" s="223"/>
      <c r="N630" s="223"/>
      <c r="O630" s="223"/>
      <c r="P630" s="223"/>
      <c r="Q630" s="223"/>
      <c r="R630" s="223"/>
      <c r="S630" s="223"/>
      <c r="T630" s="223"/>
      <c r="U630" s="223"/>
      <c r="V630" s="223"/>
      <c r="W630" s="223"/>
      <c r="X630" s="223"/>
      <c r="Y630" s="223"/>
      <c r="Z630" s="223"/>
      <c r="AA630" s="223"/>
      <c r="AB630" s="223"/>
      <c r="AC630" s="223"/>
      <c r="AD630" s="223"/>
      <c r="AE630" s="223"/>
      <c r="AF630" s="223"/>
      <c r="AG630" s="223"/>
      <c r="AH630" s="223"/>
      <c r="AI630" s="223"/>
      <c r="AJ630" s="223"/>
      <c r="AK630" s="223"/>
      <c r="AL630" s="223"/>
      <c r="AM630" s="223"/>
      <c r="AN630" s="223"/>
      <c r="AO630" s="223"/>
      <c r="AP630" s="223"/>
      <c r="AQ630" s="223"/>
      <c r="AR630" s="223"/>
      <c r="AS630" s="223"/>
      <c r="AT630" s="223"/>
      <c r="AU630" s="223"/>
      <c r="AV630" s="223"/>
      <c r="AW630" s="223"/>
      <c r="AX630" s="223"/>
      <c r="AY630" s="223"/>
      <c r="AZ630" s="223"/>
      <c r="BA630" s="223"/>
      <c r="BB630" s="223"/>
      <c r="BC630" s="223"/>
      <c r="BD630" s="223"/>
      <c r="BE630" s="223"/>
      <c r="BF630" s="223"/>
      <c r="BG630" s="223"/>
      <c r="BH630" s="223"/>
      <c r="BI630" s="223"/>
      <c r="BJ630" s="223"/>
      <c r="BK630" s="223"/>
      <c r="BL630" s="223"/>
      <c r="BM630" s="226"/>
    </row>
    <row r="631" spans="1:65">
      <c r="A631" s="29"/>
      <c r="B631" s="3" t="s">
        <v>86</v>
      </c>
      <c r="C631" s="28"/>
      <c r="D631" s="13">
        <v>0</v>
      </c>
      <c r="E631" s="13">
        <v>0.47140452079103168</v>
      </c>
      <c r="F631" s="13">
        <v>0</v>
      </c>
      <c r="G631" s="13">
        <v>9.9585919546393842E-2</v>
      </c>
      <c r="H631" s="13" t="s">
        <v>647</v>
      </c>
      <c r="I631" s="13" t="s">
        <v>647</v>
      </c>
      <c r="J631" s="13">
        <v>0</v>
      </c>
      <c r="K631" s="147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53"/>
    </row>
    <row r="632" spans="1:65">
      <c r="A632" s="29"/>
      <c r="B632" s="3" t="s">
        <v>274</v>
      </c>
      <c r="C632" s="28"/>
      <c r="D632" s="13">
        <v>0.24003455700747134</v>
      </c>
      <c r="E632" s="13">
        <v>0.86005183551120701</v>
      </c>
      <c r="F632" s="13">
        <v>0.24003455700747134</v>
      </c>
      <c r="G632" s="13">
        <v>0.36403801270821834</v>
      </c>
      <c r="H632" s="13">
        <v>0.24003455700747134</v>
      </c>
      <c r="I632" s="13" t="s">
        <v>647</v>
      </c>
      <c r="J632" s="13">
        <v>-0.13197581009477011</v>
      </c>
      <c r="K632" s="147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53"/>
    </row>
    <row r="633" spans="1:65">
      <c r="A633" s="29"/>
      <c r="B633" s="45" t="s">
        <v>275</v>
      </c>
      <c r="C633" s="46"/>
      <c r="D633" s="44">
        <v>0.67</v>
      </c>
      <c r="E633" s="44">
        <v>0</v>
      </c>
      <c r="F633" s="44">
        <v>0.67</v>
      </c>
      <c r="G633" s="44">
        <v>1.08</v>
      </c>
      <c r="H633" s="44">
        <v>1.01</v>
      </c>
      <c r="I633" s="44">
        <v>0.38</v>
      </c>
      <c r="J633" s="44">
        <v>1.1299999999999999</v>
      </c>
      <c r="K633" s="147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53"/>
    </row>
    <row r="634" spans="1:65">
      <c r="B634" s="30"/>
      <c r="C634" s="20"/>
      <c r="D634" s="20"/>
      <c r="E634" s="20"/>
      <c r="F634" s="20"/>
      <c r="G634" s="20"/>
      <c r="H634" s="20"/>
      <c r="I634" s="20"/>
      <c r="J634" s="20"/>
      <c r="BM634" s="53"/>
    </row>
    <row r="635" spans="1:65">
      <c r="BM635" s="53"/>
    </row>
    <row r="636" spans="1:65">
      <c r="BM636" s="53"/>
    </row>
    <row r="637" spans="1:65">
      <c r="BM637" s="53"/>
    </row>
    <row r="638" spans="1:65">
      <c r="BM638" s="53"/>
    </row>
    <row r="639" spans="1:65">
      <c r="BM639" s="53"/>
    </row>
    <row r="640" spans="1:65">
      <c r="BM640" s="53"/>
    </row>
    <row r="641" spans="65:65">
      <c r="BM641" s="53"/>
    </row>
    <row r="642" spans="65:65">
      <c r="BM642" s="53"/>
    </row>
    <row r="643" spans="65:65">
      <c r="BM643" s="53"/>
    </row>
    <row r="644" spans="65:65">
      <c r="BM644" s="53"/>
    </row>
    <row r="645" spans="65:65">
      <c r="BM645" s="53"/>
    </row>
    <row r="646" spans="65:65">
      <c r="BM646" s="53"/>
    </row>
    <row r="647" spans="65:65">
      <c r="BM647" s="53"/>
    </row>
    <row r="648" spans="65:65">
      <c r="BM648" s="53"/>
    </row>
    <row r="649" spans="65:65">
      <c r="BM649" s="53"/>
    </row>
    <row r="650" spans="65:65">
      <c r="BM650" s="53"/>
    </row>
    <row r="651" spans="65:65">
      <c r="BM651" s="53"/>
    </row>
    <row r="652" spans="65:65">
      <c r="BM652" s="53"/>
    </row>
    <row r="653" spans="65:65">
      <c r="BM653" s="53"/>
    </row>
    <row r="654" spans="65:65">
      <c r="BM654" s="53"/>
    </row>
    <row r="655" spans="65:65">
      <c r="BM655" s="53"/>
    </row>
    <row r="656" spans="65:65">
      <c r="BM656" s="53"/>
    </row>
    <row r="657" spans="65:65">
      <c r="BM657" s="53"/>
    </row>
    <row r="658" spans="65:65">
      <c r="BM658" s="53"/>
    </row>
    <row r="659" spans="65:65">
      <c r="BM659" s="53"/>
    </row>
    <row r="660" spans="65:65">
      <c r="BM660" s="53"/>
    </row>
    <row r="661" spans="65:65">
      <c r="BM661" s="53"/>
    </row>
    <row r="662" spans="65:65">
      <c r="BM662" s="53"/>
    </row>
    <row r="663" spans="65:65">
      <c r="BM663" s="53"/>
    </row>
    <row r="664" spans="65:65">
      <c r="BM664" s="53"/>
    </row>
    <row r="665" spans="65:65">
      <c r="BM665" s="53"/>
    </row>
    <row r="666" spans="65:65">
      <c r="BM666" s="53"/>
    </row>
    <row r="667" spans="65:65">
      <c r="BM667" s="53"/>
    </row>
    <row r="668" spans="65:65">
      <c r="BM668" s="53"/>
    </row>
    <row r="669" spans="65:65">
      <c r="BM669" s="53"/>
    </row>
    <row r="670" spans="65:65">
      <c r="BM670" s="53"/>
    </row>
    <row r="671" spans="65:65">
      <c r="BM671" s="53"/>
    </row>
    <row r="672" spans="65:65">
      <c r="BM672" s="53"/>
    </row>
    <row r="673" spans="65:65">
      <c r="BM673" s="53"/>
    </row>
    <row r="674" spans="65:65">
      <c r="BM674" s="53"/>
    </row>
    <row r="675" spans="65:65">
      <c r="BM675" s="53"/>
    </row>
    <row r="676" spans="65:65">
      <c r="BM676" s="53"/>
    </row>
    <row r="677" spans="65:65">
      <c r="BM677" s="53"/>
    </row>
    <row r="678" spans="65:65">
      <c r="BM678" s="53"/>
    </row>
    <row r="679" spans="65:65">
      <c r="BM679" s="53"/>
    </row>
    <row r="680" spans="65:65">
      <c r="BM680" s="53"/>
    </row>
    <row r="681" spans="65:65">
      <c r="BM681" s="53"/>
    </row>
    <row r="682" spans="65:65">
      <c r="BM682" s="53"/>
    </row>
    <row r="683" spans="65:65">
      <c r="BM683" s="54"/>
    </row>
    <row r="684" spans="65:65">
      <c r="BM684" s="55"/>
    </row>
    <row r="685" spans="65:65">
      <c r="BM685" s="55"/>
    </row>
    <row r="686" spans="65:65">
      <c r="BM686" s="55"/>
    </row>
    <row r="687" spans="65:65">
      <c r="BM687" s="55"/>
    </row>
    <row r="688" spans="65:65">
      <c r="BM688" s="55"/>
    </row>
    <row r="689" spans="65:65">
      <c r="BM689" s="55"/>
    </row>
    <row r="690" spans="65:65">
      <c r="BM690" s="55"/>
    </row>
    <row r="691" spans="65:65">
      <c r="BM691" s="55"/>
    </row>
    <row r="692" spans="65:65">
      <c r="BM692" s="55"/>
    </row>
    <row r="693" spans="65:65">
      <c r="BM693" s="55"/>
    </row>
    <row r="694" spans="65:65">
      <c r="BM694" s="55"/>
    </row>
    <row r="695" spans="65:65">
      <c r="BM695" s="55"/>
    </row>
    <row r="696" spans="65:65">
      <c r="BM696" s="55"/>
    </row>
    <row r="697" spans="65:65">
      <c r="BM697" s="55"/>
    </row>
    <row r="698" spans="65:65">
      <c r="BM698" s="55"/>
    </row>
    <row r="699" spans="65:65">
      <c r="BM699" s="55"/>
    </row>
    <row r="700" spans="65:65">
      <c r="BM700" s="55"/>
    </row>
    <row r="701" spans="65:65">
      <c r="BM701" s="55"/>
    </row>
    <row r="702" spans="65:65">
      <c r="BM702" s="55"/>
    </row>
    <row r="703" spans="65:65">
      <c r="BM703" s="55"/>
    </row>
    <row r="704" spans="65:65">
      <c r="BM704" s="55"/>
    </row>
    <row r="705" spans="65:65">
      <c r="BM705" s="55"/>
    </row>
    <row r="706" spans="65:65">
      <c r="BM706" s="55"/>
    </row>
    <row r="707" spans="65:65">
      <c r="BM707" s="55"/>
    </row>
    <row r="708" spans="65:65">
      <c r="BM708" s="55"/>
    </row>
    <row r="709" spans="65:65">
      <c r="BM709" s="55"/>
    </row>
    <row r="710" spans="65:65">
      <c r="BM710" s="55"/>
    </row>
    <row r="711" spans="65:65">
      <c r="BM711" s="55"/>
    </row>
    <row r="712" spans="65:65">
      <c r="BM712" s="55"/>
    </row>
    <row r="713" spans="65:65">
      <c r="BM713" s="55"/>
    </row>
    <row r="714" spans="65:65">
      <c r="BM714" s="55"/>
    </row>
    <row r="715" spans="65:65">
      <c r="BM715" s="55"/>
    </row>
    <row r="716" spans="65:65">
      <c r="BM716" s="55"/>
    </row>
    <row r="717" spans="65:65">
      <c r="BM717" s="55"/>
    </row>
  </sheetData>
  <dataConsolidate/>
  <conditionalFormatting sqref="B6:V11 B24:M29 B42:L47 B60:G65 B78:V83 B96:G101 B114:E119 B132:Q137 B150:T155 B168:S173 B187:U192 B205:I210 B223:U228 B241:G246 B259:V264 B277:U282 B295:G300 B313:N318 B331:G336 B349:U354 B367:Q372 B385:M390 B403:G408 B421:S426 B440:G445 B458:E463 B476:U481 B494:I499 B512:K517 B530:T535 B548:L553 B567:G572 B585:G590 B603:N608 B622:J627">
    <cfRule type="expression" dxfId="5" priority="105">
      <formula>AND($B6&lt;&gt;$B5,NOT(ISBLANK(INDIRECT(Anlyt_LabRefThisCol))))</formula>
    </cfRule>
  </conditionalFormatting>
  <conditionalFormatting sqref="C2:V17 C20:M35 C38:L53 C56:G71 C74:V89 C92:G107 C110:E125 C128:Q143 C146:T161 C164:S179 C183:U198 C201:I216 C219:U234 C237:G252 C255:V270 C273:U288 C291:G306 C309:N324 C327:G342 C345:U360 C363:Q378 C381:M396 C399:G414 C417:S432 C436:G451 C454:E469 C472:U487 C490:I505 C508:K523 C526:T541 C544:L559 C563:G578 C581:G596 C599:N614 C618:J633">
    <cfRule type="expression" dxfId="4" priority="103" stopIfTrue="1">
      <formula>AND(ISBLANK(INDIRECT(Anlyt_LabRefLastCol)),ISBLANK(INDIRECT(Anlyt_LabRefThisCol)))</formula>
    </cfRule>
    <cfRule type="expression" dxfId="3" priority="104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98868-1835-4355-A2AB-08FF1BB5E6C3}">
  <sheetPr codeName="Sheet17"/>
  <dimension ref="A1:BN119"/>
  <sheetViews>
    <sheetView zoomScale="99" zoomScaleNormal="99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3" width="11.28515625" style="2" bestFit="1" customWidth="1"/>
    <col min="24" max="64" width="11.140625" style="2" bestFit="1" customWidth="1"/>
    <col min="65" max="65" width="9.42578125" style="52" bestFit="1" customWidth="1"/>
    <col min="66" max="16384" width="9.140625" style="2"/>
  </cols>
  <sheetData>
    <row r="1" spans="1:66" ht="19.5">
      <c r="B1" s="8" t="s">
        <v>645</v>
      </c>
      <c r="BM1" s="27" t="s">
        <v>278</v>
      </c>
    </row>
    <row r="2" spans="1:66" ht="19.5">
      <c r="A2" s="24" t="s">
        <v>338</v>
      </c>
      <c r="B2" s="18" t="s">
        <v>118</v>
      </c>
      <c r="C2" s="15" t="s">
        <v>119</v>
      </c>
      <c r="D2" s="16" t="s">
        <v>244</v>
      </c>
      <c r="E2" s="147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245</v>
      </c>
      <c r="C3" s="9" t="s">
        <v>245</v>
      </c>
      <c r="D3" s="145" t="s">
        <v>249</v>
      </c>
      <c r="E3" s="147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336</v>
      </c>
      <c r="E4" s="147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5"/>
      <c r="E5" s="147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29">
        <v>0.4</v>
      </c>
      <c r="E6" s="230"/>
      <c r="F6" s="231"/>
      <c r="G6" s="231"/>
      <c r="H6" s="231"/>
      <c r="I6" s="231"/>
      <c r="J6" s="231"/>
      <c r="K6" s="231"/>
      <c r="L6" s="231"/>
      <c r="M6" s="231"/>
      <c r="N6" s="231"/>
      <c r="O6" s="231"/>
      <c r="P6" s="231"/>
      <c r="Q6" s="231"/>
      <c r="R6" s="231"/>
      <c r="S6" s="231"/>
      <c r="T6" s="231"/>
      <c r="U6" s="231"/>
      <c r="V6" s="231"/>
      <c r="W6" s="231"/>
      <c r="X6" s="231"/>
      <c r="Y6" s="231"/>
      <c r="Z6" s="231"/>
      <c r="AA6" s="231"/>
      <c r="AB6" s="231"/>
      <c r="AC6" s="231"/>
      <c r="AD6" s="231"/>
      <c r="AE6" s="231"/>
      <c r="AF6" s="231"/>
      <c r="AG6" s="231"/>
      <c r="AH6" s="231"/>
      <c r="AI6" s="231"/>
      <c r="AJ6" s="231"/>
      <c r="AK6" s="231"/>
      <c r="AL6" s="231"/>
      <c r="AM6" s="231"/>
      <c r="AN6" s="231"/>
      <c r="AO6" s="231"/>
      <c r="AP6" s="231"/>
      <c r="AQ6" s="231"/>
      <c r="AR6" s="231"/>
      <c r="AS6" s="231"/>
      <c r="AT6" s="231"/>
      <c r="AU6" s="231"/>
      <c r="AV6" s="231"/>
      <c r="AW6" s="231"/>
      <c r="AX6" s="231"/>
      <c r="AY6" s="231"/>
      <c r="AZ6" s="231"/>
      <c r="BA6" s="231"/>
      <c r="BB6" s="231"/>
      <c r="BC6" s="231"/>
      <c r="BD6" s="231"/>
      <c r="BE6" s="231"/>
      <c r="BF6" s="231"/>
      <c r="BG6" s="231"/>
      <c r="BH6" s="231"/>
      <c r="BI6" s="231"/>
      <c r="BJ6" s="231"/>
      <c r="BK6" s="231"/>
      <c r="BL6" s="231"/>
      <c r="BM6" s="232">
        <v>1</v>
      </c>
    </row>
    <row r="7" spans="1:66">
      <c r="A7" s="29"/>
      <c r="B7" s="19">
        <v>1</v>
      </c>
      <c r="C7" s="9">
        <v>2</v>
      </c>
      <c r="D7" s="23">
        <v>0.45000000000000007</v>
      </c>
      <c r="E7" s="230"/>
      <c r="F7" s="231"/>
      <c r="G7" s="231"/>
      <c r="H7" s="231"/>
      <c r="I7" s="231"/>
      <c r="J7" s="231"/>
      <c r="K7" s="231"/>
      <c r="L7" s="231"/>
      <c r="M7" s="231"/>
      <c r="N7" s="231"/>
      <c r="O7" s="231"/>
      <c r="P7" s="231"/>
      <c r="Q7" s="231"/>
      <c r="R7" s="231"/>
      <c r="S7" s="231"/>
      <c r="T7" s="231"/>
      <c r="U7" s="231"/>
      <c r="V7" s="231"/>
      <c r="W7" s="231"/>
      <c r="X7" s="231"/>
      <c r="Y7" s="231"/>
      <c r="Z7" s="231"/>
      <c r="AA7" s="231"/>
      <c r="AB7" s="231"/>
      <c r="AC7" s="231"/>
      <c r="AD7" s="231"/>
      <c r="AE7" s="231"/>
      <c r="AF7" s="231"/>
      <c r="AG7" s="231"/>
      <c r="AH7" s="231"/>
      <c r="AI7" s="231"/>
      <c r="AJ7" s="231"/>
      <c r="AK7" s="231"/>
      <c r="AL7" s="231"/>
      <c r="AM7" s="231"/>
      <c r="AN7" s="231"/>
      <c r="AO7" s="231"/>
      <c r="AP7" s="231"/>
      <c r="AQ7" s="231"/>
      <c r="AR7" s="231"/>
      <c r="AS7" s="231"/>
      <c r="AT7" s="231"/>
      <c r="AU7" s="231"/>
      <c r="AV7" s="231"/>
      <c r="AW7" s="231"/>
      <c r="AX7" s="231"/>
      <c r="AY7" s="231"/>
      <c r="AZ7" s="231"/>
      <c r="BA7" s="231"/>
      <c r="BB7" s="231"/>
      <c r="BC7" s="231"/>
      <c r="BD7" s="231"/>
      <c r="BE7" s="231"/>
      <c r="BF7" s="231"/>
      <c r="BG7" s="231"/>
      <c r="BH7" s="231"/>
      <c r="BI7" s="231"/>
      <c r="BJ7" s="231"/>
      <c r="BK7" s="231"/>
      <c r="BL7" s="231"/>
      <c r="BM7" s="232">
        <v>21</v>
      </c>
    </row>
    <row r="8" spans="1:66">
      <c r="A8" s="29"/>
      <c r="B8" s="19">
        <v>1</v>
      </c>
      <c r="C8" s="9">
        <v>3</v>
      </c>
      <c r="D8" s="23">
        <v>0.44</v>
      </c>
      <c r="E8" s="230"/>
      <c r="F8" s="231"/>
      <c r="G8" s="231"/>
      <c r="H8" s="231"/>
      <c r="I8" s="231"/>
      <c r="J8" s="231"/>
      <c r="K8" s="231"/>
      <c r="L8" s="231"/>
      <c r="M8" s="231"/>
      <c r="N8" s="231"/>
      <c r="O8" s="231"/>
      <c r="P8" s="231"/>
      <c r="Q8" s="231"/>
      <c r="R8" s="231"/>
      <c r="S8" s="231"/>
      <c r="T8" s="231"/>
      <c r="U8" s="231"/>
      <c r="V8" s="231"/>
      <c r="W8" s="231"/>
      <c r="X8" s="231"/>
      <c r="Y8" s="231"/>
      <c r="Z8" s="231"/>
      <c r="AA8" s="231"/>
      <c r="AB8" s="231"/>
      <c r="AC8" s="231"/>
      <c r="AD8" s="231"/>
      <c r="AE8" s="231"/>
      <c r="AF8" s="231"/>
      <c r="AG8" s="231"/>
      <c r="AH8" s="231"/>
      <c r="AI8" s="231"/>
      <c r="AJ8" s="231"/>
      <c r="AK8" s="231"/>
      <c r="AL8" s="231"/>
      <c r="AM8" s="231"/>
      <c r="AN8" s="231"/>
      <c r="AO8" s="231"/>
      <c r="AP8" s="231"/>
      <c r="AQ8" s="231"/>
      <c r="AR8" s="231"/>
      <c r="AS8" s="231"/>
      <c r="AT8" s="231"/>
      <c r="AU8" s="231"/>
      <c r="AV8" s="231"/>
      <c r="AW8" s="231"/>
      <c r="AX8" s="231"/>
      <c r="AY8" s="231"/>
      <c r="AZ8" s="231"/>
      <c r="BA8" s="231"/>
      <c r="BB8" s="231"/>
      <c r="BC8" s="231"/>
      <c r="BD8" s="231"/>
      <c r="BE8" s="231"/>
      <c r="BF8" s="231"/>
      <c r="BG8" s="231"/>
      <c r="BH8" s="231"/>
      <c r="BI8" s="231"/>
      <c r="BJ8" s="231"/>
      <c r="BK8" s="231"/>
      <c r="BL8" s="231"/>
      <c r="BM8" s="232">
        <v>16</v>
      </c>
    </row>
    <row r="9" spans="1:66">
      <c r="A9" s="29"/>
      <c r="B9" s="19">
        <v>1</v>
      </c>
      <c r="C9" s="9">
        <v>4</v>
      </c>
      <c r="D9" s="23">
        <v>0.43</v>
      </c>
      <c r="E9" s="230"/>
      <c r="F9" s="231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1"/>
      <c r="AB9" s="231"/>
      <c r="AC9" s="231"/>
      <c r="AD9" s="231"/>
      <c r="AE9" s="231"/>
      <c r="AF9" s="231"/>
      <c r="AG9" s="231"/>
      <c r="AH9" s="231"/>
      <c r="AI9" s="231"/>
      <c r="AJ9" s="231"/>
      <c r="AK9" s="231"/>
      <c r="AL9" s="231"/>
      <c r="AM9" s="231"/>
      <c r="AN9" s="231"/>
      <c r="AO9" s="231"/>
      <c r="AP9" s="231"/>
      <c r="AQ9" s="231"/>
      <c r="AR9" s="231"/>
      <c r="AS9" s="231"/>
      <c r="AT9" s="231"/>
      <c r="AU9" s="231"/>
      <c r="AV9" s="231"/>
      <c r="AW9" s="231"/>
      <c r="AX9" s="231"/>
      <c r="AY9" s="231"/>
      <c r="AZ9" s="231"/>
      <c r="BA9" s="231"/>
      <c r="BB9" s="231"/>
      <c r="BC9" s="231"/>
      <c r="BD9" s="231"/>
      <c r="BE9" s="231"/>
      <c r="BF9" s="231"/>
      <c r="BG9" s="231"/>
      <c r="BH9" s="231"/>
      <c r="BI9" s="231"/>
      <c r="BJ9" s="231"/>
      <c r="BK9" s="231"/>
      <c r="BL9" s="231"/>
      <c r="BM9" s="232">
        <v>0.435</v>
      </c>
      <c r="BN9" s="27"/>
    </row>
    <row r="10" spans="1:66">
      <c r="A10" s="29"/>
      <c r="B10" s="19">
        <v>1</v>
      </c>
      <c r="C10" s="9">
        <v>5</v>
      </c>
      <c r="D10" s="23">
        <v>0.45000000000000007</v>
      </c>
      <c r="E10" s="230"/>
      <c r="F10" s="231"/>
      <c r="G10" s="231"/>
      <c r="H10" s="231"/>
      <c r="I10" s="231"/>
      <c r="J10" s="231"/>
      <c r="K10" s="231"/>
      <c r="L10" s="231"/>
      <c r="M10" s="231"/>
      <c r="N10" s="231"/>
      <c r="O10" s="231"/>
      <c r="P10" s="231"/>
      <c r="Q10" s="231"/>
      <c r="R10" s="231"/>
      <c r="S10" s="231"/>
      <c r="T10" s="231"/>
      <c r="U10" s="231"/>
      <c r="V10" s="231"/>
      <c r="W10" s="231"/>
      <c r="X10" s="231"/>
      <c r="Y10" s="231"/>
      <c r="Z10" s="231"/>
      <c r="AA10" s="231"/>
      <c r="AB10" s="231"/>
      <c r="AC10" s="231"/>
      <c r="AD10" s="231"/>
      <c r="AE10" s="231"/>
      <c r="AF10" s="231"/>
      <c r="AG10" s="231"/>
      <c r="AH10" s="231"/>
      <c r="AI10" s="231"/>
      <c r="AJ10" s="231"/>
      <c r="AK10" s="231"/>
      <c r="AL10" s="231"/>
      <c r="AM10" s="231"/>
      <c r="AN10" s="231"/>
      <c r="AO10" s="231"/>
      <c r="AP10" s="231"/>
      <c r="AQ10" s="231"/>
      <c r="AR10" s="231"/>
      <c r="AS10" s="231"/>
      <c r="AT10" s="231"/>
      <c r="AU10" s="231"/>
      <c r="AV10" s="231"/>
      <c r="AW10" s="231"/>
      <c r="AX10" s="231"/>
      <c r="AY10" s="231"/>
      <c r="AZ10" s="231"/>
      <c r="BA10" s="231"/>
      <c r="BB10" s="231"/>
      <c r="BC10" s="231"/>
      <c r="BD10" s="231"/>
      <c r="BE10" s="231"/>
      <c r="BF10" s="231"/>
      <c r="BG10" s="231"/>
      <c r="BH10" s="231"/>
      <c r="BI10" s="231"/>
      <c r="BJ10" s="231"/>
      <c r="BK10" s="231"/>
      <c r="BL10" s="231"/>
      <c r="BM10" s="232">
        <v>27</v>
      </c>
    </row>
    <row r="11" spans="1:66">
      <c r="A11" s="29"/>
      <c r="B11" s="19">
        <v>1</v>
      </c>
      <c r="C11" s="9">
        <v>6</v>
      </c>
      <c r="D11" s="23">
        <v>0.44</v>
      </c>
      <c r="E11" s="230"/>
      <c r="F11" s="231"/>
      <c r="G11" s="231"/>
      <c r="H11" s="231"/>
      <c r="I11" s="231"/>
      <c r="J11" s="231"/>
      <c r="K11" s="231"/>
      <c r="L11" s="231"/>
      <c r="M11" s="231"/>
      <c r="N11" s="231"/>
      <c r="O11" s="231"/>
      <c r="P11" s="231"/>
      <c r="Q11" s="231"/>
      <c r="R11" s="231"/>
      <c r="S11" s="231"/>
      <c r="T11" s="231"/>
      <c r="U11" s="231"/>
      <c r="V11" s="231"/>
      <c r="W11" s="231"/>
      <c r="X11" s="231"/>
      <c r="Y11" s="231"/>
      <c r="Z11" s="231"/>
      <c r="AA11" s="231"/>
      <c r="AB11" s="231"/>
      <c r="AC11" s="231"/>
      <c r="AD11" s="231"/>
      <c r="AE11" s="231"/>
      <c r="AF11" s="231"/>
      <c r="AG11" s="231"/>
      <c r="AH11" s="231"/>
      <c r="AI11" s="231"/>
      <c r="AJ11" s="231"/>
      <c r="AK11" s="231"/>
      <c r="AL11" s="231"/>
      <c r="AM11" s="231"/>
      <c r="AN11" s="231"/>
      <c r="AO11" s="231"/>
      <c r="AP11" s="231"/>
      <c r="AQ11" s="231"/>
      <c r="AR11" s="231"/>
      <c r="AS11" s="231"/>
      <c r="AT11" s="231"/>
      <c r="AU11" s="231"/>
      <c r="AV11" s="231"/>
      <c r="AW11" s="231"/>
      <c r="AX11" s="231"/>
      <c r="AY11" s="231"/>
      <c r="AZ11" s="231"/>
      <c r="BA11" s="231"/>
      <c r="BB11" s="231"/>
      <c r="BC11" s="231"/>
      <c r="BD11" s="231"/>
      <c r="BE11" s="231"/>
      <c r="BF11" s="231"/>
      <c r="BG11" s="231"/>
      <c r="BH11" s="231"/>
      <c r="BI11" s="231"/>
      <c r="BJ11" s="231"/>
      <c r="BK11" s="231"/>
      <c r="BL11" s="231"/>
      <c r="BM11" s="54"/>
    </row>
    <row r="12" spans="1:66">
      <c r="A12" s="29"/>
      <c r="B12" s="20" t="s">
        <v>271</v>
      </c>
      <c r="C12" s="12"/>
      <c r="D12" s="233">
        <v>0.435</v>
      </c>
      <c r="E12" s="230"/>
      <c r="F12" s="231"/>
      <c r="G12" s="231"/>
      <c r="H12" s="231"/>
      <c r="I12" s="231"/>
      <c r="J12" s="231"/>
      <c r="K12" s="231"/>
      <c r="L12" s="231"/>
      <c r="M12" s="231"/>
      <c r="N12" s="231"/>
      <c r="O12" s="231"/>
      <c r="P12" s="231"/>
      <c r="Q12" s="231"/>
      <c r="R12" s="231"/>
      <c r="S12" s="231"/>
      <c r="T12" s="231"/>
      <c r="U12" s="231"/>
      <c r="V12" s="231"/>
      <c r="W12" s="231"/>
      <c r="X12" s="231"/>
      <c r="Y12" s="231"/>
      <c r="Z12" s="231"/>
      <c r="AA12" s="231"/>
      <c r="AB12" s="231"/>
      <c r="AC12" s="231"/>
      <c r="AD12" s="231"/>
      <c r="AE12" s="231"/>
      <c r="AF12" s="231"/>
      <c r="AG12" s="231"/>
      <c r="AH12" s="231"/>
      <c r="AI12" s="231"/>
      <c r="AJ12" s="231"/>
      <c r="AK12" s="231"/>
      <c r="AL12" s="231"/>
      <c r="AM12" s="231"/>
      <c r="AN12" s="231"/>
      <c r="AO12" s="231"/>
      <c r="AP12" s="231"/>
      <c r="AQ12" s="231"/>
      <c r="AR12" s="231"/>
      <c r="AS12" s="231"/>
      <c r="AT12" s="231"/>
      <c r="AU12" s="231"/>
      <c r="AV12" s="231"/>
      <c r="AW12" s="231"/>
      <c r="AX12" s="231"/>
      <c r="AY12" s="231"/>
      <c r="AZ12" s="231"/>
      <c r="BA12" s="231"/>
      <c r="BB12" s="231"/>
      <c r="BC12" s="231"/>
      <c r="BD12" s="231"/>
      <c r="BE12" s="231"/>
      <c r="BF12" s="231"/>
      <c r="BG12" s="231"/>
      <c r="BH12" s="231"/>
      <c r="BI12" s="231"/>
      <c r="BJ12" s="231"/>
      <c r="BK12" s="231"/>
      <c r="BL12" s="231"/>
      <c r="BM12" s="54"/>
    </row>
    <row r="13" spans="1:66">
      <c r="A13" s="29"/>
      <c r="B13" s="3" t="s">
        <v>272</v>
      </c>
      <c r="C13" s="28"/>
      <c r="D13" s="23">
        <v>0.44</v>
      </c>
      <c r="E13" s="230"/>
      <c r="F13" s="231"/>
      <c r="G13" s="231"/>
      <c r="H13" s="231"/>
      <c r="I13" s="231"/>
      <c r="J13" s="231"/>
      <c r="K13" s="231"/>
      <c r="L13" s="231"/>
      <c r="M13" s="231"/>
      <c r="N13" s="231"/>
      <c r="O13" s="231"/>
      <c r="P13" s="231"/>
      <c r="Q13" s="231"/>
      <c r="R13" s="231"/>
      <c r="S13" s="231"/>
      <c r="T13" s="231"/>
      <c r="U13" s="231"/>
      <c r="V13" s="231"/>
      <c r="W13" s="231"/>
      <c r="X13" s="231"/>
      <c r="Y13" s="231"/>
      <c r="Z13" s="231"/>
      <c r="AA13" s="231"/>
      <c r="AB13" s="231"/>
      <c r="AC13" s="231"/>
      <c r="AD13" s="231"/>
      <c r="AE13" s="231"/>
      <c r="AF13" s="231"/>
      <c r="AG13" s="231"/>
      <c r="AH13" s="231"/>
      <c r="AI13" s="231"/>
      <c r="AJ13" s="231"/>
      <c r="AK13" s="231"/>
      <c r="AL13" s="231"/>
      <c r="AM13" s="231"/>
      <c r="AN13" s="231"/>
      <c r="AO13" s="231"/>
      <c r="AP13" s="231"/>
      <c r="AQ13" s="231"/>
      <c r="AR13" s="231"/>
      <c r="AS13" s="231"/>
      <c r="AT13" s="231"/>
      <c r="AU13" s="231"/>
      <c r="AV13" s="231"/>
      <c r="AW13" s="231"/>
      <c r="AX13" s="231"/>
      <c r="AY13" s="231"/>
      <c r="AZ13" s="231"/>
      <c r="BA13" s="231"/>
      <c r="BB13" s="231"/>
      <c r="BC13" s="231"/>
      <c r="BD13" s="231"/>
      <c r="BE13" s="231"/>
      <c r="BF13" s="231"/>
      <c r="BG13" s="231"/>
      <c r="BH13" s="231"/>
      <c r="BI13" s="231"/>
      <c r="BJ13" s="231"/>
      <c r="BK13" s="231"/>
      <c r="BL13" s="231"/>
      <c r="BM13" s="54"/>
    </row>
    <row r="14" spans="1:66">
      <c r="A14" s="29"/>
      <c r="B14" s="3" t="s">
        <v>273</v>
      </c>
      <c r="C14" s="28"/>
      <c r="D14" s="23">
        <v>1.8708286933869722E-2</v>
      </c>
      <c r="E14" s="230"/>
      <c r="F14" s="231"/>
      <c r="G14" s="231"/>
      <c r="H14" s="231"/>
      <c r="I14" s="231"/>
      <c r="J14" s="231"/>
      <c r="K14" s="231"/>
      <c r="L14" s="231"/>
      <c r="M14" s="231"/>
      <c r="N14" s="231"/>
      <c r="O14" s="231"/>
      <c r="P14" s="231"/>
      <c r="Q14" s="231"/>
      <c r="R14" s="231"/>
      <c r="S14" s="231"/>
      <c r="T14" s="231"/>
      <c r="U14" s="231"/>
      <c r="V14" s="231"/>
      <c r="W14" s="231"/>
      <c r="X14" s="231"/>
      <c r="Y14" s="231"/>
      <c r="Z14" s="231"/>
      <c r="AA14" s="231"/>
      <c r="AB14" s="231"/>
      <c r="AC14" s="231"/>
      <c r="AD14" s="231"/>
      <c r="AE14" s="231"/>
      <c r="AF14" s="231"/>
      <c r="AG14" s="231"/>
      <c r="AH14" s="231"/>
      <c r="AI14" s="231"/>
      <c r="AJ14" s="231"/>
      <c r="AK14" s="231"/>
      <c r="AL14" s="231"/>
      <c r="AM14" s="231"/>
      <c r="AN14" s="231"/>
      <c r="AO14" s="231"/>
      <c r="AP14" s="231"/>
      <c r="AQ14" s="231"/>
      <c r="AR14" s="231"/>
      <c r="AS14" s="231"/>
      <c r="AT14" s="231"/>
      <c r="AU14" s="231"/>
      <c r="AV14" s="231"/>
      <c r="AW14" s="231"/>
      <c r="AX14" s="231"/>
      <c r="AY14" s="231"/>
      <c r="AZ14" s="231"/>
      <c r="BA14" s="231"/>
      <c r="BB14" s="231"/>
      <c r="BC14" s="231"/>
      <c r="BD14" s="231"/>
      <c r="BE14" s="231"/>
      <c r="BF14" s="231"/>
      <c r="BG14" s="231"/>
      <c r="BH14" s="231"/>
      <c r="BI14" s="231"/>
      <c r="BJ14" s="231"/>
      <c r="BK14" s="231"/>
      <c r="BL14" s="231"/>
      <c r="BM14" s="54"/>
    </row>
    <row r="15" spans="1:66">
      <c r="A15" s="29"/>
      <c r="B15" s="3" t="s">
        <v>86</v>
      </c>
      <c r="C15" s="28"/>
      <c r="D15" s="13">
        <v>4.3007556169815456E-2</v>
      </c>
      <c r="E15" s="147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9"/>
      <c r="B16" s="3" t="s">
        <v>274</v>
      </c>
      <c r="C16" s="28"/>
      <c r="D16" s="13">
        <v>0</v>
      </c>
      <c r="E16" s="147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9"/>
      <c r="B17" s="45" t="s">
        <v>275</v>
      </c>
      <c r="C17" s="46"/>
      <c r="D17" s="44" t="s">
        <v>276</v>
      </c>
      <c r="E17" s="147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30"/>
      <c r="C18" s="20"/>
      <c r="D18" s="20"/>
      <c r="BM18" s="53"/>
    </row>
    <row r="19" spans="1:65" ht="18">
      <c r="B19" s="8" t="s">
        <v>646</v>
      </c>
      <c r="BM19" s="27" t="s">
        <v>66</v>
      </c>
    </row>
    <row r="20" spans="1:65" ht="18">
      <c r="A20" s="24" t="s">
        <v>473</v>
      </c>
      <c r="B20" s="18" t="s">
        <v>118</v>
      </c>
      <c r="C20" s="15" t="s">
        <v>119</v>
      </c>
      <c r="D20" s="16" t="s">
        <v>244</v>
      </c>
      <c r="E20" s="17" t="s">
        <v>244</v>
      </c>
      <c r="F20" s="17" t="s">
        <v>244</v>
      </c>
      <c r="G20" s="17" t="s">
        <v>244</v>
      </c>
      <c r="H20" s="17" t="s">
        <v>244</v>
      </c>
      <c r="I20" s="17" t="s">
        <v>244</v>
      </c>
      <c r="J20" s="17" t="s">
        <v>244</v>
      </c>
      <c r="K20" s="17" t="s">
        <v>244</v>
      </c>
      <c r="L20" s="17" t="s">
        <v>244</v>
      </c>
      <c r="M20" s="17" t="s">
        <v>244</v>
      </c>
      <c r="N20" s="17" t="s">
        <v>244</v>
      </c>
      <c r="O20" s="17" t="s">
        <v>244</v>
      </c>
      <c r="P20" s="17" t="s">
        <v>244</v>
      </c>
      <c r="Q20" s="17" t="s">
        <v>244</v>
      </c>
      <c r="R20" s="17" t="s">
        <v>244</v>
      </c>
      <c r="S20" s="17" t="s">
        <v>244</v>
      </c>
      <c r="T20" s="17" t="s">
        <v>244</v>
      </c>
      <c r="U20" s="17" t="s">
        <v>244</v>
      </c>
      <c r="V20" s="17" t="s">
        <v>244</v>
      </c>
      <c r="W20" s="17" t="s">
        <v>244</v>
      </c>
      <c r="X20" s="147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 t="s">
        <v>245</v>
      </c>
      <c r="C21" s="9" t="s">
        <v>245</v>
      </c>
      <c r="D21" s="145" t="s">
        <v>247</v>
      </c>
      <c r="E21" s="146" t="s">
        <v>248</v>
      </c>
      <c r="F21" s="146" t="s">
        <v>249</v>
      </c>
      <c r="G21" s="146" t="s">
        <v>250</v>
      </c>
      <c r="H21" s="146" t="s">
        <v>287</v>
      </c>
      <c r="I21" s="146" t="s">
        <v>251</v>
      </c>
      <c r="J21" s="146" t="s">
        <v>252</v>
      </c>
      <c r="K21" s="146" t="s">
        <v>253</v>
      </c>
      <c r="L21" s="146" t="s">
        <v>255</v>
      </c>
      <c r="M21" s="146" t="s">
        <v>256</v>
      </c>
      <c r="N21" s="146" t="s">
        <v>257</v>
      </c>
      <c r="O21" s="146" t="s">
        <v>258</v>
      </c>
      <c r="P21" s="146" t="s">
        <v>261</v>
      </c>
      <c r="Q21" s="146" t="s">
        <v>262</v>
      </c>
      <c r="R21" s="146" t="s">
        <v>263</v>
      </c>
      <c r="S21" s="146" t="s">
        <v>288</v>
      </c>
      <c r="T21" s="146" t="s">
        <v>290</v>
      </c>
      <c r="U21" s="146" t="s">
        <v>279</v>
      </c>
      <c r="V21" s="146" t="s">
        <v>289</v>
      </c>
      <c r="W21" s="146" t="s">
        <v>264</v>
      </c>
      <c r="X21" s="147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 t="s">
        <v>1</v>
      </c>
    </row>
    <row r="22" spans="1:65">
      <c r="A22" s="29"/>
      <c r="B22" s="19"/>
      <c r="C22" s="9"/>
      <c r="D22" s="10" t="s">
        <v>101</v>
      </c>
      <c r="E22" s="11" t="s">
        <v>337</v>
      </c>
      <c r="F22" s="11" t="s">
        <v>336</v>
      </c>
      <c r="G22" s="11" t="s">
        <v>337</v>
      </c>
      <c r="H22" s="11" t="s">
        <v>336</v>
      </c>
      <c r="I22" s="11" t="s">
        <v>101</v>
      </c>
      <c r="J22" s="11" t="s">
        <v>336</v>
      </c>
      <c r="K22" s="11" t="s">
        <v>337</v>
      </c>
      <c r="L22" s="11" t="s">
        <v>101</v>
      </c>
      <c r="M22" s="11" t="s">
        <v>336</v>
      </c>
      <c r="N22" s="11" t="s">
        <v>336</v>
      </c>
      <c r="O22" s="11" t="s">
        <v>336</v>
      </c>
      <c r="P22" s="11" t="s">
        <v>303</v>
      </c>
      <c r="Q22" s="11" t="s">
        <v>336</v>
      </c>
      <c r="R22" s="11" t="s">
        <v>99</v>
      </c>
      <c r="S22" s="11" t="s">
        <v>336</v>
      </c>
      <c r="T22" s="11" t="s">
        <v>101</v>
      </c>
      <c r="U22" s="11" t="s">
        <v>337</v>
      </c>
      <c r="V22" s="11" t="s">
        <v>337</v>
      </c>
      <c r="W22" s="11" t="s">
        <v>337</v>
      </c>
      <c r="X22" s="147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2</v>
      </c>
    </row>
    <row r="23" spans="1:65">
      <c r="A23" s="29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147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3</v>
      </c>
    </row>
    <row r="24" spans="1:65">
      <c r="A24" s="29"/>
      <c r="B24" s="18">
        <v>1</v>
      </c>
      <c r="C24" s="14">
        <v>1</v>
      </c>
      <c r="D24" s="21">
        <v>2.66</v>
      </c>
      <c r="E24" s="21">
        <v>2.38</v>
      </c>
      <c r="F24" s="21">
        <v>2.2599999999999998</v>
      </c>
      <c r="G24" s="21">
        <v>2.39</v>
      </c>
      <c r="H24" s="21">
        <v>2.77</v>
      </c>
      <c r="I24" s="21">
        <v>2.69</v>
      </c>
      <c r="J24" s="21">
        <v>2.4</v>
      </c>
      <c r="K24" s="21">
        <v>2.2000000000000002</v>
      </c>
      <c r="L24" s="21">
        <v>2.62</v>
      </c>
      <c r="M24" s="21">
        <v>2.42</v>
      </c>
      <c r="N24" s="21">
        <v>2.3199999999999998</v>
      </c>
      <c r="O24" s="21">
        <v>2.27</v>
      </c>
      <c r="P24" s="21">
        <v>2.63</v>
      </c>
      <c r="Q24" s="21">
        <v>2.2195312768850401</v>
      </c>
      <c r="R24" s="21">
        <v>2.4</v>
      </c>
      <c r="S24" s="21">
        <v>1.9207999999999998</v>
      </c>
      <c r="T24" s="21">
        <v>2.57</v>
      </c>
      <c r="U24" s="21">
        <v>2.77</v>
      </c>
      <c r="V24" s="21">
        <v>2.4500000000000002</v>
      </c>
      <c r="W24" s="21">
        <v>2.85</v>
      </c>
      <c r="X24" s="147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1</v>
      </c>
    </row>
    <row r="25" spans="1:65">
      <c r="A25" s="29"/>
      <c r="B25" s="19">
        <v>1</v>
      </c>
      <c r="C25" s="9">
        <v>2</v>
      </c>
      <c r="D25" s="11">
        <v>2.72</v>
      </c>
      <c r="E25" s="11">
        <v>2.36</v>
      </c>
      <c r="F25" s="11">
        <v>2.31</v>
      </c>
      <c r="G25" s="11">
        <v>2.44</v>
      </c>
      <c r="H25" s="11">
        <v>2.65</v>
      </c>
      <c r="I25" s="11">
        <v>2.7</v>
      </c>
      <c r="J25" s="11">
        <v>2.4</v>
      </c>
      <c r="K25" s="11">
        <v>2.29</v>
      </c>
      <c r="L25" s="11">
        <v>2.37</v>
      </c>
      <c r="M25" s="11">
        <v>2.431</v>
      </c>
      <c r="N25" s="11">
        <v>2.33</v>
      </c>
      <c r="O25" s="11">
        <v>2.29</v>
      </c>
      <c r="P25" s="11">
        <v>2.41</v>
      </c>
      <c r="Q25" s="11">
        <v>2.2753164962308938</v>
      </c>
      <c r="R25" s="11">
        <v>2.4</v>
      </c>
      <c r="S25" s="11">
        <v>1.9697999999999998</v>
      </c>
      <c r="T25" s="11">
        <v>2.56</v>
      </c>
      <c r="U25" s="11">
        <v>2.83</v>
      </c>
      <c r="V25" s="11">
        <v>2.46</v>
      </c>
      <c r="W25" s="11">
        <v>2.83</v>
      </c>
      <c r="X25" s="147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7" t="e">
        <v>#N/A</v>
      </c>
    </row>
    <row r="26" spans="1:65">
      <c r="A26" s="29"/>
      <c r="B26" s="19">
        <v>1</v>
      </c>
      <c r="C26" s="9">
        <v>3</v>
      </c>
      <c r="D26" s="11">
        <v>2.64</v>
      </c>
      <c r="E26" s="11">
        <v>2.27</v>
      </c>
      <c r="F26" s="11">
        <v>2.27</v>
      </c>
      <c r="G26" s="11">
        <v>2.44</v>
      </c>
      <c r="H26" s="11">
        <v>2.59</v>
      </c>
      <c r="I26" s="11">
        <v>2.71</v>
      </c>
      <c r="J26" s="11">
        <v>2.4300000000000002</v>
      </c>
      <c r="K26" s="11">
        <v>2.29</v>
      </c>
      <c r="L26" s="11">
        <v>2.36</v>
      </c>
      <c r="M26" s="11">
        <v>2.375</v>
      </c>
      <c r="N26" s="11">
        <v>2.34</v>
      </c>
      <c r="O26" s="11">
        <v>2.2999999999999998</v>
      </c>
      <c r="P26" s="11">
        <v>2.54</v>
      </c>
      <c r="Q26" s="11">
        <v>2.28747210171572</v>
      </c>
      <c r="R26" s="11">
        <v>2.5</v>
      </c>
      <c r="S26" s="11">
        <v>1.9991999999999999</v>
      </c>
      <c r="T26" s="11">
        <v>2.57</v>
      </c>
      <c r="U26" s="11">
        <v>2.8</v>
      </c>
      <c r="V26" s="11"/>
      <c r="W26" s="11">
        <v>2.77</v>
      </c>
      <c r="X26" s="147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7">
        <v>16</v>
      </c>
    </row>
    <row r="27" spans="1:65">
      <c r="A27" s="29"/>
      <c r="B27" s="19">
        <v>1</v>
      </c>
      <c r="C27" s="9">
        <v>4</v>
      </c>
      <c r="D27" s="11">
        <v>2.67</v>
      </c>
      <c r="E27" s="11">
        <v>2.29</v>
      </c>
      <c r="F27" s="11">
        <v>2.2799999999999998</v>
      </c>
      <c r="G27" s="11">
        <v>2.42</v>
      </c>
      <c r="H27" s="11">
        <v>2.64</v>
      </c>
      <c r="I27" s="11">
        <v>2.72</v>
      </c>
      <c r="J27" s="11">
        <v>2.4900000000000002</v>
      </c>
      <c r="K27" s="11">
        <v>2.2400000000000002</v>
      </c>
      <c r="L27" s="11">
        <v>2.36</v>
      </c>
      <c r="M27" s="11">
        <v>2.3450000000000002</v>
      </c>
      <c r="N27" s="11">
        <v>2.37</v>
      </c>
      <c r="O27" s="11">
        <v>2.31</v>
      </c>
      <c r="P27" s="11">
        <v>2.5</v>
      </c>
      <c r="Q27" s="11">
        <v>2.2222989945221423</v>
      </c>
      <c r="R27" s="11">
        <v>2.5</v>
      </c>
      <c r="S27" s="11">
        <v>1.9991999999999999</v>
      </c>
      <c r="T27" s="11">
        <v>2.56</v>
      </c>
      <c r="U27" s="11">
        <v>2.8</v>
      </c>
      <c r="V27" s="11"/>
      <c r="W27" s="11">
        <v>2.92</v>
      </c>
      <c r="X27" s="147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7">
        <v>2.4562651673347071</v>
      </c>
    </row>
    <row r="28" spans="1:65">
      <c r="A28" s="29"/>
      <c r="B28" s="19">
        <v>1</v>
      </c>
      <c r="C28" s="9">
        <v>5</v>
      </c>
      <c r="D28" s="11">
        <v>2.68</v>
      </c>
      <c r="E28" s="11">
        <v>2.2799999999999998</v>
      </c>
      <c r="F28" s="11">
        <v>2.2999999999999998</v>
      </c>
      <c r="G28" s="11">
        <v>2.46</v>
      </c>
      <c r="H28" s="11">
        <v>2.66</v>
      </c>
      <c r="I28" s="11">
        <v>2.68</v>
      </c>
      <c r="J28" s="11">
        <v>2.44</v>
      </c>
      <c r="K28" s="11">
        <v>2.2200000000000002</v>
      </c>
      <c r="L28" s="11">
        <v>2.4500000000000002</v>
      </c>
      <c r="M28" s="11">
        <v>2.4329999999999998</v>
      </c>
      <c r="N28" s="11">
        <v>2.38</v>
      </c>
      <c r="O28" s="11">
        <v>2.3199999999999998</v>
      </c>
      <c r="P28" s="11">
        <v>2.63</v>
      </c>
      <c r="Q28" s="11">
        <v>2.2264131326371688</v>
      </c>
      <c r="R28" s="11">
        <v>2.5</v>
      </c>
      <c r="S28" s="11">
        <v>1.9175333333333333</v>
      </c>
      <c r="T28" s="11">
        <v>2.62</v>
      </c>
      <c r="U28" s="11">
        <v>2.81</v>
      </c>
      <c r="V28" s="11"/>
      <c r="W28" s="11">
        <v>2.87</v>
      </c>
      <c r="X28" s="147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7">
        <v>153</v>
      </c>
    </row>
    <row r="29" spans="1:65">
      <c r="A29" s="29"/>
      <c r="B29" s="19">
        <v>1</v>
      </c>
      <c r="C29" s="9">
        <v>6</v>
      </c>
      <c r="D29" s="11">
        <v>2.65</v>
      </c>
      <c r="E29" s="11">
        <v>2.27</v>
      </c>
      <c r="F29" s="11">
        <v>2.29</v>
      </c>
      <c r="G29" s="11">
        <v>2.4500000000000002</v>
      </c>
      <c r="H29" s="11">
        <v>2.67</v>
      </c>
      <c r="I29" s="11">
        <v>2.7</v>
      </c>
      <c r="J29" s="11">
        <v>2.4700000000000002</v>
      </c>
      <c r="K29" s="11">
        <v>2.29</v>
      </c>
      <c r="L29" s="11">
        <v>2.58</v>
      </c>
      <c r="M29" s="11">
        <v>2.3540000000000001</v>
      </c>
      <c r="N29" s="11">
        <v>2.38</v>
      </c>
      <c r="O29" s="11">
        <v>2.34</v>
      </c>
      <c r="P29" s="11">
        <v>2.39</v>
      </c>
      <c r="Q29" s="11">
        <v>2.2862547448405715</v>
      </c>
      <c r="R29" s="11">
        <v>2.4</v>
      </c>
      <c r="S29" s="11">
        <v>1.96</v>
      </c>
      <c r="T29" s="11">
        <v>2.56</v>
      </c>
      <c r="U29" s="11">
        <v>2.82</v>
      </c>
      <c r="V29" s="11"/>
      <c r="W29" s="11">
        <v>2.86</v>
      </c>
      <c r="X29" s="147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3"/>
    </row>
    <row r="30" spans="1:65">
      <c r="A30" s="29"/>
      <c r="B30" s="20" t="s">
        <v>271</v>
      </c>
      <c r="C30" s="12"/>
      <c r="D30" s="22">
        <v>2.67</v>
      </c>
      <c r="E30" s="22">
        <v>2.3083333333333331</v>
      </c>
      <c r="F30" s="22">
        <v>2.2849999999999997</v>
      </c>
      <c r="G30" s="22">
        <v>2.4333333333333331</v>
      </c>
      <c r="H30" s="22">
        <v>2.6633333333333336</v>
      </c>
      <c r="I30" s="22">
        <v>2.7000000000000006</v>
      </c>
      <c r="J30" s="22">
        <v>2.4383333333333335</v>
      </c>
      <c r="K30" s="22">
        <v>2.2550000000000003</v>
      </c>
      <c r="L30" s="22">
        <v>2.4566666666666666</v>
      </c>
      <c r="M30" s="22">
        <v>2.3930000000000002</v>
      </c>
      <c r="N30" s="22">
        <v>2.3533333333333331</v>
      </c>
      <c r="O30" s="22">
        <v>2.3050000000000002</v>
      </c>
      <c r="P30" s="22">
        <v>2.5166666666666671</v>
      </c>
      <c r="Q30" s="22">
        <v>2.2528811244719225</v>
      </c>
      <c r="R30" s="22">
        <v>2.4500000000000002</v>
      </c>
      <c r="S30" s="22">
        <v>1.9610888888888887</v>
      </c>
      <c r="T30" s="22">
        <v>2.5733333333333333</v>
      </c>
      <c r="U30" s="22">
        <v>2.8049999999999997</v>
      </c>
      <c r="V30" s="22">
        <v>2.4550000000000001</v>
      </c>
      <c r="W30" s="22">
        <v>2.8499999999999996</v>
      </c>
      <c r="X30" s="147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29"/>
      <c r="B31" s="3" t="s">
        <v>272</v>
      </c>
      <c r="C31" s="28"/>
      <c r="D31" s="11">
        <v>2.665</v>
      </c>
      <c r="E31" s="11">
        <v>2.2850000000000001</v>
      </c>
      <c r="F31" s="11">
        <v>2.2850000000000001</v>
      </c>
      <c r="G31" s="11">
        <v>2.44</v>
      </c>
      <c r="H31" s="11">
        <v>2.6550000000000002</v>
      </c>
      <c r="I31" s="11">
        <v>2.7</v>
      </c>
      <c r="J31" s="11">
        <v>2.4350000000000001</v>
      </c>
      <c r="K31" s="11">
        <v>2.2650000000000001</v>
      </c>
      <c r="L31" s="11">
        <v>2.41</v>
      </c>
      <c r="M31" s="11">
        <v>2.3975</v>
      </c>
      <c r="N31" s="11">
        <v>2.355</v>
      </c>
      <c r="O31" s="11">
        <v>2.3049999999999997</v>
      </c>
      <c r="P31" s="11">
        <v>2.52</v>
      </c>
      <c r="Q31" s="11">
        <v>2.2508648144340313</v>
      </c>
      <c r="R31" s="11">
        <v>2.4500000000000002</v>
      </c>
      <c r="S31" s="11">
        <v>1.9648999999999999</v>
      </c>
      <c r="T31" s="11">
        <v>2.5649999999999999</v>
      </c>
      <c r="U31" s="11">
        <v>2.8049999999999997</v>
      </c>
      <c r="V31" s="11">
        <v>2.4550000000000001</v>
      </c>
      <c r="W31" s="11">
        <v>2.855</v>
      </c>
      <c r="X31" s="147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A32" s="29"/>
      <c r="B32" s="3" t="s">
        <v>273</v>
      </c>
      <c r="C32" s="28"/>
      <c r="D32" s="23">
        <v>2.828427124746196E-2</v>
      </c>
      <c r="E32" s="23">
        <v>4.8751068364361647E-2</v>
      </c>
      <c r="F32" s="23">
        <v>1.870828693386976E-2</v>
      </c>
      <c r="G32" s="23">
        <v>2.5033311140691426E-2</v>
      </c>
      <c r="H32" s="23">
        <v>5.9217114643206573E-2</v>
      </c>
      <c r="I32" s="23">
        <v>1.4142135623730963E-2</v>
      </c>
      <c r="J32" s="23">
        <v>3.6560452221856825E-2</v>
      </c>
      <c r="K32" s="23">
        <v>4.0373258476372617E-2</v>
      </c>
      <c r="L32" s="23">
        <v>0.11673331429659094</v>
      </c>
      <c r="M32" s="23">
        <v>3.9804522356134263E-2</v>
      </c>
      <c r="N32" s="23">
        <v>2.6583202716502528E-2</v>
      </c>
      <c r="O32" s="23">
        <v>2.428991560298218E-2</v>
      </c>
      <c r="P32" s="23">
        <v>0.10385887861259933</v>
      </c>
      <c r="Q32" s="23">
        <v>3.3351802791612276E-2</v>
      </c>
      <c r="R32" s="23">
        <v>5.4772255750516662E-2</v>
      </c>
      <c r="S32" s="23">
        <v>3.6061790592547383E-2</v>
      </c>
      <c r="T32" s="23">
        <v>2.3380903889000274E-2</v>
      </c>
      <c r="U32" s="23">
        <v>2.0736441353327729E-2</v>
      </c>
      <c r="V32" s="23">
        <v>7.0710678118653244E-3</v>
      </c>
      <c r="W32" s="23">
        <v>4.9396356140913845E-2</v>
      </c>
      <c r="X32" s="230"/>
      <c r="Y32" s="231"/>
      <c r="Z32" s="231"/>
      <c r="AA32" s="231"/>
      <c r="AB32" s="231"/>
      <c r="AC32" s="231"/>
      <c r="AD32" s="231"/>
      <c r="AE32" s="231"/>
      <c r="AF32" s="231"/>
      <c r="AG32" s="231"/>
      <c r="AH32" s="231"/>
      <c r="AI32" s="231"/>
      <c r="AJ32" s="231"/>
      <c r="AK32" s="231"/>
      <c r="AL32" s="231"/>
      <c r="AM32" s="231"/>
      <c r="AN32" s="231"/>
      <c r="AO32" s="231"/>
      <c r="AP32" s="231"/>
      <c r="AQ32" s="231"/>
      <c r="AR32" s="231"/>
      <c r="AS32" s="231"/>
      <c r="AT32" s="231"/>
      <c r="AU32" s="231"/>
      <c r="AV32" s="231"/>
      <c r="AW32" s="231"/>
      <c r="AX32" s="231"/>
      <c r="AY32" s="231"/>
      <c r="AZ32" s="231"/>
      <c r="BA32" s="231"/>
      <c r="BB32" s="231"/>
      <c r="BC32" s="231"/>
      <c r="BD32" s="231"/>
      <c r="BE32" s="231"/>
      <c r="BF32" s="231"/>
      <c r="BG32" s="231"/>
      <c r="BH32" s="231"/>
      <c r="BI32" s="231"/>
      <c r="BJ32" s="231"/>
      <c r="BK32" s="231"/>
      <c r="BL32" s="231"/>
      <c r="BM32" s="54"/>
    </row>
    <row r="33" spans="1:65">
      <c r="A33" s="29"/>
      <c r="B33" s="3" t="s">
        <v>86</v>
      </c>
      <c r="C33" s="28"/>
      <c r="D33" s="13">
        <v>1.0593360017776015E-2</v>
      </c>
      <c r="E33" s="13">
        <v>2.1119596403333569E-2</v>
      </c>
      <c r="F33" s="13">
        <v>8.1874341067263729E-3</v>
      </c>
      <c r="G33" s="13">
        <v>1.0287662112612915E-2</v>
      </c>
      <c r="H33" s="13">
        <v>2.223421075464577E-2</v>
      </c>
      <c r="I33" s="13">
        <v>5.2378280087892444E-3</v>
      </c>
      <c r="J33" s="13">
        <v>1.4994033720515443E-2</v>
      </c>
      <c r="K33" s="13">
        <v>1.7903884024998942E-2</v>
      </c>
      <c r="L33" s="13">
        <v>4.7516952902275825E-2</v>
      </c>
      <c r="M33" s="13">
        <v>1.6633732702103745E-2</v>
      </c>
      <c r="N33" s="13">
        <v>1.129597849143167E-2</v>
      </c>
      <c r="O33" s="13">
        <v>1.053792433968858E-2</v>
      </c>
      <c r="P33" s="13">
        <v>4.1268428587787807E-2</v>
      </c>
      <c r="Q33" s="13">
        <v>1.4804066858800626E-2</v>
      </c>
      <c r="R33" s="13">
        <v>2.2356022755312923E-2</v>
      </c>
      <c r="S33" s="13">
        <v>1.838865683083811E-2</v>
      </c>
      <c r="T33" s="13">
        <v>9.0858434801814533E-3</v>
      </c>
      <c r="U33" s="13">
        <v>7.3926707141988351E-3</v>
      </c>
      <c r="V33" s="13">
        <v>2.880272021126405E-3</v>
      </c>
      <c r="W33" s="13">
        <v>1.733205478628556E-2</v>
      </c>
      <c r="X33" s="147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9"/>
      <c r="B34" s="3" t="s">
        <v>274</v>
      </c>
      <c r="C34" s="28"/>
      <c r="D34" s="13">
        <v>8.7016188442397002E-2</v>
      </c>
      <c r="E34" s="13">
        <v>-6.0226328968339682E-2</v>
      </c>
      <c r="F34" s="13">
        <v>-6.9725846220645371E-2</v>
      </c>
      <c r="G34" s="13">
        <v>-9.3360579738454019E-3</v>
      </c>
      <c r="H34" s="13">
        <v>8.4302040656024202E-2</v>
      </c>
      <c r="I34" s="13">
        <v>9.9229853481076047E-2</v>
      </c>
      <c r="J34" s="13">
        <v>-7.3004471340655241E-3</v>
      </c>
      <c r="K34" s="13">
        <v>-8.1939511259323639E-2</v>
      </c>
      <c r="L34" s="13">
        <v>1.6345927846028729E-4</v>
      </c>
      <c r="M34" s="13">
        <v>-2.5756652081402098E-2</v>
      </c>
      <c r="N34" s="13">
        <v>-4.1905831410321781E-2</v>
      </c>
      <c r="O34" s="13">
        <v>-6.1583402861526082E-2</v>
      </c>
      <c r="P34" s="13">
        <v>2.459078935581771E-2</v>
      </c>
      <c r="Q34" s="13">
        <v>-8.2802152457943534E-2</v>
      </c>
      <c r="R34" s="13">
        <v>-2.550688507912735E-3</v>
      </c>
      <c r="S34" s="13">
        <v>-0.2015972400012227</v>
      </c>
      <c r="T34" s="13">
        <v>4.7661045539988178E-2</v>
      </c>
      <c r="U34" s="13">
        <v>0.14197768111645082</v>
      </c>
      <c r="V34" s="13">
        <v>-5.1507766813296829E-4</v>
      </c>
      <c r="W34" s="13">
        <v>0.16029817867446861</v>
      </c>
      <c r="X34" s="147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9"/>
      <c r="B35" s="45" t="s">
        <v>275</v>
      </c>
      <c r="C35" s="46"/>
      <c r="D35" s="44">
        <v>1.1100000000000001</v>
      </c>
      <c r="E35" s="44">
        <v>0.67</v>
      </c>
      <c r="F35" s="44">
        <v>0.78</v>
      </c>
      <c r="G35" s="44">
        <v>0.05</v>
      </c>
      <c r="H35" s="44">
        <v>1.07</v>
      </c>
      <c r="I35" s="44">
        <v>1.25</v>
      </c>
      <c r="J35" s="44">
        <v>0.03</v>
      </c>
      <c r="K35" s="44">
        <v>0.93</v>
      </c>
      <c r="L35" s="44">
        <v>0.06</v>
      </c>
      <c r="M35" s="44">
        <v>0.25</v>
      </c>
      <c r="N35" s="44">
        <v>0.45</v>
      </c>
      <c r="O35" s="44">
        <v>0.68</v>
      </c>
      <c r="P35" s="44">
        <v>0.36</v>
      </c>
      <c r="Q35" s="44">
        <v>0.94</v>
      </c>
      <c r="R35" s="44">
        <v>0.03</v>
      </c>
      <c r="S35" s="44">
        <v>2.37</v>
      </c>
      <c r="T35" s="44">
        <v>0.63</v>
      </c>
      <c r="U35" s="44">
        <v>1.77</v>
      </c>
      <c r="V35" s="44">
        <v>0.05</v>
      </c>
      <c r="W35" s="44">
        <v>1.99</v>
      </c>
      <c r="X35" s="147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3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BM36" s="53"/>
    </row>
    <row r="37" spans="1:65">
      <c r="BM37" s="53"/>
    </row>
    <row r="38" spans="1:65">
      <c r="BM38" s="53"/>
    </row>
    <row r="39" spans="1:65">
      <c r="BM39" s="53"/>
    </row>
    <row r="40" spans="1:65">
      <c r="BM40" s="53"/>
    </row>
    <row r="41" spans="1:65">
      <c r="BM41" s="53"/>
    </row>
    <row r="42" spans="1:65">
      <c r="BM42" s="53"/>
    </row>
    <row r="43" spans="1:65">
      <c r="BM43" s="53"/>
    </row>
    <row r="44" spans="1:65">
      <c r="BM44" s="53"/>
    </row>
    <row r="45" spans="1:65">
      <c r="BM45" s="53"/>
    </row>
    <row r="46" spans="1:65">
      <c r="BM46" s="53"/>
    </row>
    <row r="47" spans="1:65">
      <c r="BM47" s="53"/>
    </row>
    <row r="48" spans="1:65">
      <c r="BM48" s="53"/>
    </row>
    <row r="49" spans="65:65">
      <c r="BM49" s="53"/>
    </row>
    <row r="50" spans="65:65">
      <c r="BM50" s="53"/>
    </row>
    <row r="51" spans="65:65">
      <c r="BM51" s="53"/>
    </row>
    <row r="52" spans="65:65">
      <c r="BM52" s="53"/>
    </row>
    <row r="53" spans="65:65">
      <c r="BM53" s="53"/>
    </row>
    <row r="54" spans="65:65">
      <c r="BM54" s="53"/>
    </row>
    <row r="55" spans="65:65">
      <c r="BM55" s="53"/>
    </row>
    <row r="56" spans="65:65">
      <c r="BM56" s="53"/>
    </row>
    <row r="57" spans="65:65">
      <c r="BM57" s="53"/>
    </row>
    <row r="58" spans="65:65">
      <c r="BM58" s="53"/>
    </row>
    <row r="59" spans="65:65">
      <c r="BM59" s="53"/>
    </row>
    <row r="60" spans="65:65">
      <c r="BM60" s="53"/>
    </row>
    <row r="61" spans="65:65">
      <c r="BM61" s="53"/>
    </row>
    <row r="62" spans="65:65">
      <c r="BM62" s="53"/>
    </row>
    <row r="63" spans="65:65">
      <c r="BM63" s="53"/>
    </row>
    <row r="64" spans="65:65">
      <c r="BM64" s="53"/>
    </row>
    <row r="65" spans="65:65">
      <c r="BM65" s="53"/>
    </row>
    <row r="66" spans="65:65">
      <c r="BM66" s="53"/>
    </row>
    <row r="67" spans="65:65">
      <c r="BM67" s="53"/>
    </row>
    <row r="68" spans="65:65">
      <c r="BM68" s="53"/>
    </row>
    <row r="69" spans="65:65">
      <c r="BM69" s="53"/>
    </row>
    <row r="70" spans="65:65">
      <c r="BM70" s="53"/>
    </row>
    <row r="71" spans="65:65">
      <c r="BM71" s="53"/>
    </row>
    <row r="72" spans="65:65">
      <c r="BM72" s="53"/>
    </row>
    <row r="73" spans="65:65">
      <c r="BM73" s="53"/>
    </row>
    <row r="74" spans="65:65">
      <c r="BM74" s="53"/>
    </row>
    <row r="75" spans="65:65">
      <c r="BM75" s="53"/>
    </row>
    <row r="76" spans="65:65">
      <c r="BM76" s="53"/>
    </row>
    <row r="77" spans="65:65">
      <c r="BM77" s="53"/>
    </row>
    <row r="78" spans="65:65">
      <c r="BM78" s="53"/>
    </row>
    <row r="79" spans="65:65">
      <c r="BM79" s="53"/>
    </row>
    <row r="80" spans="65:65">
      <c r="BM80" s="53"/>
    </row>
    <row r="81" spans="65:65">
      <c r="BM81" s="53"/>
    </row>
    <row r="82" spans="65:65">
      <c r="BM82" s="53"/>
    </row>
    <row r="83" spans="65:65">
      <c r="BM83" s="53"/>
    </row>
    <row r="84" spans="65:65">
      <c r="BM84" s="53"/>
    </row>
    <row r="85" spans="65:65">
      <c r="BM85" s="54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  <row r="102" spans="65:65">
      <c r="BM102" s="55"/>
    </row>
    <row r="103" spans="65:65">
      <c r="BM103" s="55"/>
    </row>
    <row r="104" spans="65:65">
      <c r="BM104" s="55"/>
    </row>
    <row r="105" spans="65:65">
      <c r="BM105" s="55"/>
    </row>
    <row r="106" spans="65:65">
      <c r="BM106" s="55"/>
    </row>
    <row r="107" spans="65:65">
      <c r="BM107" s="55"/>
    </row>
    <row r="108" spans="65:65">
      <c r="BM108" s="55"/>
    </row>
    <row r="109" spans="65:65">
      <c r="BM109" s="55"/>
    </row>
    <row r="110" spans="65:65">
      <c r="BM110" s="55"/>
    </row>
    <row r="111" spans="65:65">
      <c r="BM111" s="55"/>
    </row>
    <row r="112" spans="65:65">
      <c r="BM112" s="55"/>
    </row>
    <row r="113" spans="65:65">
      <c r="BM113" s="55"/>
    </row>
    <row r="114" spans="65:65">
      <c r="BM114" s="55"/>
    </row>
    <row r="115" spans="65:65">
      <c r="BM115" s="55"/>
    </row>
    <row r="116" spans="65:65">
      <c r="BM116" s="55"/>
    </row>
    <row r="117" spans="65:65">
      <c r="BM117" s="55"/>
    </row>
    <row r="118" spans="65:65">
      <c r="BM118" s="55"/>
    </row>
    <row r="119" spans="65:65">
      <c r="BM119" s="55"/>
    </row>
  </sheetData>
  <dataConsolidate/>
  <conditionalFormatting sqref="B6:D11 B24:W29">
    <cfRule type="expression" dxfId="2" priority="6">
      <formula>AND($B6&lt;&gt;$B5,NOT(ISBLANK(INDIRECT(Anlyt_LabRefThisCol))))</formula>
    </cfRule>
  </conditionalFormatting>
  <conditionalFormatting sqref="C2:D17 C20:W35">
    <cfRule type="expression" dxfId="1" priority="4" stopIfTrue="1">
      <formula>AND(ISBLANK(INDIRECT(Anlyt_LabRefLastCol)),ISBLANK(INDIRECT(Anlyt_LabRefThisCol)))</formula>
    </cfRule>
    <cfRule type="expression" dxfId="0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25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3" customWidth="1" collapsed="1"/>
    <col min="2" max="2" width="10.85546875" style="73" customWidth="1"/>
    <col min="3" max="3" width="7.42578125" style="73" customWidth="1"/>
    <col min="4" max="5" width="10.85546875" style="73" customWidth="1"/>
    <col min="6" max="6" width="7.42578125" style="73" customWidth="1"/>
    <col min="7" max="8" width="10.85546875" style="73" customWidth="1"/>
    <col min="9" max="9" width="7.42578125" style="73" customWidth="1"/>
    <col min="10" max="11" width="10.85546875" style="73" customWidth="1"/>
    <col min="12" max="16384" width="9.140625" style="73"/>
  </cols>
  <sheetData>
    <row r="1" spans="1:11" s="8" customFormat="1" ht="23.25" customHeight="1">
      <c r="A1" s="73"/>
      <c r="B1" s="33" t="s">
        <v>651</v>
      </c>
      <c r="C1" s="6"/>
      <c r="D1" s="6"/>
      <c r="E1" s="6"/>
      <c r="F1" s="6"/>
      <c r="G1" s="6"/>
      <c r="H1" s="6"/>
      <c r="I1" s="6"/>
      <c r="J1" s="6"/>
      <c r="K1" s="75"/>
    </row>
    <row r="2" spans="1:11" s="8" customFormat="1" ht="24.75" customHeight="1">
      <c r="A2" s="73"/>
      <c r="B2" s="76" t="s">
        <v>2</v>
      </c>
      <c r="C2" s="156" t="s">
        <v>46</v>
      </c>
      <c r="D2" s="157" t="s">
        <v>47</v>
      </c>
      <c r="E2" s="76" t="s">
        <v>2</v>
      </c>
      <c r="F2" s="158" t="s">
        <v>46</v>
      </c>
      <c r="G2" s="77" t="s">
        <v>47</v>
      </c>
      <c r="H2" s="78" t="s">
        <v>2</v>
      </c>
      <c r="I2" s="158" t="s">
        <v>46</v>
      </c>
      <c r="J2" s="77" t="s">
        <v>47</v>
      </c>
      <c r="K2" s="73"/>
    </row>
    <row r="3" spans="1:11" ht="15.75" customHeight="1">
      <c r="A3" s="74"/>
      <c r="B3" s="160" t="s">
        <v>214</v>
      </c>
      <c r="C3" s="159"/>
      <c r="D3" s="161"/>
      <c r="E3" s="159"/>
      <c r="F3" s="159"/>
      <c r="G3" s="162"/>
      <c r="H3" s="159"/>
      <c r="I3" s="159"/>
      <c r="J3" s="163"/>
    </row>
    <row r="4" spans="1:11" ht="15.75" customHeight="1">
      <c r="A4" s="74"/>
      <c r="B4" s="165" t="s">
        <v>215</v>
      </c>
      <c r="C4" s="154" t="s">
        <v>82</v>
      </c>
      <c r="D4" s="164">
        <v>46.536933333333302</v>
      </c>
      <c r="E4" s="165" t="s">
        <v>216</v>
      </c>
      <c r="F4" s="154" t="s">
        <v>82</v>
      </c>
      <c r="G4" s="36">
        <v>158.56933333333299</v>
      </c>
      <c r="H4" s="166" t="s">
        <v>113</v>
      </c>
      <c r="I4" s="154" t="s">
        <v>82</v>
      </c>
      <c r="J4" s="36">
        <v>271.81866666666701</v>
      </c>
    </row>
    <row r="5" spans="1:11" ht="15.75" customHeight="1">
      <c r="A5" s="74"/>
      <c r="B5" s="160" t="s">
        <v>217</v>
      </c>
      <c r="C5" s="159"/>
      <c r="D5" s="161"/>
      <c r="E5" s="159"/>
      <c r="F5" s="159"/>
      <c r="G5" s="162"/>
      <c r="H5" s="159"/>
      <c r="I5" s="159"/>
      <c r="J5" s="163"/>
    </row>
    <row r="6" spans="1:11" ht="15.75" customHeight="1">
      <c r="A6" s="74"/>
      <c r="B6" s="165" t="s">
        <v>98</v>
      </c>
      <c r="C6" s="154" t="s">
        <v>82</v>
      </c>
      <c r="D6" s="164">
        <v>13.3829793549728</v>
      </c>
      <c r="E6" s="165" t="s">
        <v>218</v>
      </c>
      <c r="F6" s="154" t="s">
        <v>82</v>
      </c>
      <c r="G6" s="167">
        <v>9.875</v>
      </c>
      <c r="H6" s="7" t="s">
        <v>647</v>
      </c>
      <c r="I6" s="154" t="s">
        <v>647</v>
      </c>
      <c r="J6" s="36" t="s">
        <v>647</v>
      </c>
    </row>
    <row r="7" spans="1:11" ht="15.75" customHeight="1">
      <c r="A7" s="74"/>
      <c r="B7" s="165" t="s">
        <v>215</v>
      </c>
      <c r="C7" s="154" t="s">
        <v>82</v>
      </c>
      <c r="D7" s="35">
        <v>3.4166666666666701</v>
      </c>
      <c r="E7" s="165" t="s">
        <v>216</v>
      </c>
      <c r="F7" s="154" t="s">
        <v>82</v>
      </c>
      <c r="G7" s="167">
        <v>4.50380255992191</v>
      </c>
      <c r="H7" s="7" t="s">
        <v>647</v>
      </c>
      <c r="I7" s="154" t="s">
        <v>647</v>
      </c>
      <c r="J7" s="36" t="s">
        <v>647</v>
      </c>
    </row>
    <row r="8" spans="1:11" ht="15.75" customHeight="1">
      <c r="A8" s="74"/>
      <c r="B8" s="160" t="s">
        <v>190</v>
      </c>
      <c r="C8" s="159"/>
      <c r="D8" s="161"/>
      <c r="E8" s="159"/>
      <c r="F8" s="159"/>
      <c r="G8" s="162"/>
      <c r="H8" s="159"/>
      <c r="I8" s="159"/>
      <c r="J8" s="163"/>
    </row>
    <row r="9" spans="1:11" ht="15.75" customHeight="1">
      <c r="A9" s="74"/>
      <c r="B9" s="165" t="s">
        <v>117</v>
      </c>
      <c r="C9" s="154" t="s">
        <v>1</v>
      </c>
      <c r="D9" s="168">
        <v>9.5000000000000001E-2</v>
      </c>
      <c r="E9" s="34" t="s">
        <v>647</v>
      </c>
      <c r="F9" s="154" t="s">
        <v>647</v>
      </c>
      <c r="G9" s="37" t="s">
        <v>647</v>
      </c>
      <c r="H9" s="7" t="s">
        <v>647</v>
      </c>
      <c r="I9" s="154" t="s">
        <v>647</v>
      </c>
      <c r="J9" s="36" t="s">
        <v>647</v>
      </c>
    </row>
    <row r="10" spans="1:11" ht="15.75" customHeight="1">
      <c r="A10" s="74"/>
      <c r="B10" s="160" t="s">
        <v>192</v>
      </c>
      <c r="C10" s="159"/>
      <c r="D10" s="161"/>
      <c r="E10" s="159"/>
      <c r="F10" s="159"/>
      <c r="G10" s="162"/>
      <c r="H10" s="159"/>
      <c r="I10" s="159"/>
      <c r="J10" s="163"/>
    </row>
    <row r="11" spans="1:11" ht="15.75" customHeight="1">
      <c r="A11" s="74"/>
      <c r="B11" s="165" t="s">
        <v>49</v>
      </c>
      <c r="C11" s="154" t="s">
        <v>3</v>
      </c>
      <c r="D11" s="164">
        <v>43</v>
      </c>
      <c r="E11" s="165" t="s">
        <v>81</v>
      </c>
      <c r="F11" s="154" t="s">
        <v>3</v>
      </c>
      <c r="G11" s="167">
        <v>0.20041666666666699</v>
      </c>
      <c r="H11" s="166" t="s">
        <v>53</v>
      </c>
      <c r="I11" s="154" t="s">
        <v>3</v>
      </c>
      <c r="J11" s="169">
        <v>2.33333333333333E-2</v>
      </c>
    </row>
    <row r="12" spans="1:11" ht="15.75" customHeight="1">
      <c r="A12" s="74"/>
      <c r="B12" s="160" t="s">
        <v>146</v>
      </c>
      <c r="C12" s="159"/>
      <c r="D12" s="161"/>
      <c r="E12" s="159"/>
      <c r="F12" s="159"/>
      <c r="G12" s="162"/>
      <c r="H12" s="159"/>
      <c r="I12" s="159"/>
      <c r="J12" s="163"/>
    </row>
    <row r="13" spans="1:11" ht="15.75" customHeight="1">
      <c r="A13" s="74"/>
      <c r="B13" s="165" t="s">
        <v>4</v>
      </c>
      <c r="C13" s="154" t="s">
        <v>3</v>
      </c>
      <c r="D13" s="35" t="s">
        <v>108</v>
      </c>
      <c r="E13" s="165" t="s">
        <v>26</v>
      </c>
      <c r="F13" s="154" t="s">
        <v>3</v>
      </c>
      <c r="G13" s="167">
        <v>2.0297146212773298</v>
      </c>
      <c r="H13" s="166" t="s">
        <v>21</v>
      </c>
      <c r="I13" s="154" t="s">
        <v>3</v>
      </c>
      <c r="J13" s="167">
        <v>0.48702753292157902</v>
      </c>
    </row>
    <row r="14" spans="1:11" ht="15.75" customHeight="1">
      <c r="A14" s="74"/>
      <c r="B14" s="165" t="s">
        <v>49</v>
      </c>
      <c r="C14" s="154" t="s">
        <v>3</v>
      </c>
      <c r="D14" s="164">
        <v>44.4166666666667</v>
      </c>
      <c r="E14" s="165" t="s">
        <v>384</v>
      </c>
      <c r="F14" s="154" t="s">
        <v>1</v>
      </c>
      <c r="G14" s="167">
        <v>2.2697145264444401</v>
      </c>
      <c r="H14" s="166" t="s">
        <v>35</v>
      </c>
      <c r="I14" s="154" t="s">
        <v>3</v>
      </c>
      <c r="J14" s="167">
        <v>2.2887600672814301</v>
      </c>
    </row>
    <row r="15" spans="1:11" ht="15.75" customHeight="1">
      <c r="A15" s="74"/>
      <c r="B15" s="165" t="s">
        <v>81</v>
      </c>
      <c r="C15" s="154" t="s">
        <v>3</v>
      </c>
      <c r="D15" s="35">
        <v>1.6086841177765701</v>
      </c>
      <c r="E15" s="165" t="s">
        <v>59</v>
      </c>
      <c r="F15" s="154" t="s">
        <v>3</v>
      </c>
      <c r="G15" s="37" t="s">
        <v>111</v>
      </c>
      <c r="H15" s="7" t="s">
        <v>647</v>
      </c>
      <c r="I15" s="154" t="s">
        <v>647</v>
      </c>
      <c r="J15" s="36" t="s">
        <v>647</v>
      </c>
    </row>
    <row r="16" spans="1:11" ht="15.75" customHeight="1">
      <c r="A16" s="74"/>
      <c r="B16" s="165" t="s">
        <v>53</v>
      </c>
      <c r="C16" s="154" t="s">
        <v>3</v>
      </c>
      <c r="D16" s="35">
        <v>0.266666666666667</v>
      </c>
      <c r="E16" s="165" t="s">
        <v>6</v>
      </c>
      <c r="F16" s="154" t="s">
        <v>3</v>
      </c>
      <c r="G16" s="167">
        <v>0.753</v>
      </c>
      <c r="H16" s="7" t="s">
        <v>647</v>
      </c>
      <c r="I16" s="154" t="s">
        <v>647</v>
      </c>
      <c r="J16" s="36" t="s">
        <v>647</v>
      </c>
    </row>
    <row r="17" spans="1:10" ht="15.75" customHeight="1">
      <c r="A17" s="74"/>
      <c r="B17" s="160" t="s">
        <v>141</v>
      </c>
      <c r="C17" s="159"/>
      <c r="D17" s="161"/>
      <c r="E17" s="159"/>
      <c r="F17" s="159"/>
      <c r="G17" s="162"/>
      <c r="H17" s="159"/>
      <c r="I17" s="159"/>
      <c r="J17" s="163"/>
    </row>
    <row r="18" spans="1:10" ht="15.75" customHeight="1">
      <c r="A18" s="74"/>
      <c r="B18" s="165" t="s">
        <v>7</v>
      </c>
      <c r="C18" s="154" t="s">
        <v>3</v>
      </c>
      <c r="D18" s="170">
        <v>83.75</v>
      </c>
      <c r="E18" s="165" t="s">
        <v>26</v>
      </c>
      <c r="F18" s="154" t="s">
        <v>3</v>
      </c>
      <c r="G18" s="37" t="s">
        <v>107</v>
      </c>
      <c r="H18" s="166" t="s">
        <v>9</v>
      </c>
      <c r="I18" s="154" t="s">
        <v>3</v>
      </c>
      <c r="J18" s="37">
        <v>48.5</v>
      </c>
    </row>
    <row r="19" spans="1:10" ht="15.75" customHeight="1">
      <c r="A19" s="74"/>
      <c r="B19" s="165" t="s">
        <v>16</v>
      </c>
      <c r="C19" s="154" t="s">
        <v>3</v>
      </c>
      <c r="D19" s="35" t="s">
        <v>95</v>
      </c>
      <c r="E19" s="165" t="s">
        <v>29</v>
      </c>
      <c r="F19" s="154" t="s">
        <v>3</v>
      </c>
      <c r="G19" s="37" t="s">
        <v>107</v>
      </c>
      <c r="H19" s="166" t="s">
        <v>35</v>
      </c>
      <c r="I19" s="154" t="s">
        <v>3</v>
      </c>
      <c r="J19" s="36" t="s">
        <v>96</v>
      </c>
    </row>
    <row r="20" spans="1:10" ht="15.75" customHeight="1">
      <c r="A20" s="74"/>
      <c r="B20" s="165" t="s">
        <v>22</v>
      </c>
      <c r="C20" s="154" t="s">
        <v>3</v>
      </c>
      <c r="D20" s="170">
        <v>70.100220702630295</v>
      </c>
      <c r="E20" s="165" t="s">
        <v>37</v>
      </c>
      <c r="F20" s="154" t="s">
        <v>3</v>
      </c>
      <c r="G20" s="36">
        <v>106.95029681557899</v>
      </c>
      <c r="H20" s="166" t="s">
        <v>38</v>
      </c>
      <c r="I20" s="154" t="s">
        <v>3</v>
      </c>
      <c r="J20" s="37">
        <v>47.247814788565996</v>
      </c>
    </row>
    <row r="21" spans="1:10" ht="15.75" customHeight="1">
      <c r="A21" s="74"/>
      <c r="B21" s="165" t="s">
        <v>219</v>
      </c>
      <c r="C21" s="154" t="s">
        <v>3</v>
      </c>
      <c r="D21" s="170">
        <v>817.66886079326605</v>
      </c>
      <c r="E21" s="165" t="s">
        <v>43</v>
      </c>
      <c r="F21" s="154" t="s">
        <v>3</v>
      </c>
      <c r="G21" s="36">
        <v>86.6666666666667</v>
      </c>
      <c r="H21" s="166" t="s">
        <v>45</v>
      </c>
      <c r="I21" s="154" t="s">
        <v>3</v>
      </c>
      <c r="J21" s="36">
        <v>80.642913888888899</v>
      </c>
    </row>
    <row r="22" spans="1:10" ht="15.75" customHeight="1">
      <c r="A22" s="74"/>
      <c r="B22" s="165" t="s">
        <v>17</v>
      </c>
      <c r="C22" s="154" t="s">
        <v>3</v>
      </c>
      <c r="D22" s="35" t="s">
        <v>220</v>
      </c>
      <c r="E22" s="165" t="s">
        <v>6</v>
      </c>
      <c r="F22" s="154" t="s">
        <v>3</v>
      </c>
      <c r="G22" s="36">
        <v>75.875</v>
      </c>
      <c r="H22" s="7" t="s">
        <v>647</v>
      </c>
      <c r="I22" s="154" t="s">
        <v>647</v>
      </c>
      <c r="J22" s="36" t="s">
        <v>647</v>
      </c>
    </row>
    <row r="23" spans="1:10" ht="15.75" customHeight="1">
      <c r="A23" s="74"/>
      <c r="B23" s="198" t="s">
        <v>191</v>
      </c>
      <c r="C23" s="190"/>
      <c r="D23" s="199"/>
      <c r="E23" s="190"/>
      <c r="F23" s="190"/>
      <c r="G23" s="200"/>
      <c r="H23" s="190"/>
      <c r="I23" s="190"/>
      <c r="J23" s="201"/>
    </row>
    <row r="24" spans="1:10" ht="15.75" customHeight="1">
      <c r="A24" s="74"/>
      <c r="B24" s="191" t="s">
        <v>385</v>
      </c>
      <c r="C24" s="192" t="s">
        <v>1</v>
      </c>
      <c r="D24" s="193">
        <v>0.435</v>
      </c>
      <c r="E24" s="194" t="s">
        <v>647</v>
      </c>
      <c r="F24" s="192" t="s">
        <v>647</v>
      </c>
      <c r="G24" s="195" t="s">
        <v>647</v>
      </c>
      <c r="H24" s="196" t="s">
        <v>647</v>
      </c>
      <c r="I24" s="192" t="s">
        <v>647</v>
      </c>
      <c r="J24" s="197" t="s">
        <v>647</v>
      </c>
    </row>
    <row r="25" spans="1:10" ht="15.75" customHeight="1">
      <c r="B25" s="31" t="s">
        <v>653</v>
      </c>
    </row>
  </sheetData>
  <conditionalFormatting sqref="B3:J24">
    <cfRule type="expression" dxfId="26" priority="1">
      <formula>IF(IndVal_IsBlnkRow*IndVal_IsBlnkRowNext=1,TRUE,FALSE)</formula>
    </cfRule>
  </conditionalFormatting>
  <conditionalFormatting sqref="C3:C24 F3:F24 I3:I24">
    <cfRule type="expression" dxfId="25" priority="2">
      <formula>IndVal_LimitValDiffUOM</formula>
    </cfRule>
  </conditionalFormatting>
  <hyperlinks>
    <hyperlink ref="B4" location="'Fire Assay'!$A$57" display="'Fire Assay'!$A$57" xr:uid="{856F576D-B28C-4B55-A47B-FAEB0E1D4C1F}"/>
    <hyperlink ref="E4" location="'Fire Assay'!$A$112" display="'Fire Assay'!$A$112" xr:uid="{A71A2E7F-F5FA-42BE-91F4-97C0DE04C50B}"/>
    <hyperlink ref="H4" location="'Fire Assay'!$A$130" display="'Fire Assay'!$A$130" xr:uid="{4C0C0D89-858F-479F-853B-A5269F111CBD}"/>
    <hyperlink ref="B6" location="'Fire Assay (NiS)'!$A$1" display="'Fire Assay (NiS)'!$A$1" xr:uid="{BAF45DDA-8A78-48A2-A504-947473BEE5B1}"/>
    <hyperlink ref="E6" location="'Fire Assay (NiS)'!$A$74" display="'Fire Assay (NiS)'!$A$74" xr:uid="{D893BD35-812D-4A5B-89CA-7E5C00E544A0}"/>
    <hyperlink ref="B7" location="'Fire Assay (NiS)'!$A$56" display="'Fire Assay (NiS)'!$A$56" xr:uid="{732DDFCA-B9C0-4354-942A-697AEF84D95D}"/>
    <hyperlink ref="E7" location="'Fire Assay (NiS)'!$A$128" display="'Fire Assay (NiS)'!$A$128" xr:uid="{C82C0F27-D049-4FE9-BAA1-2F8F9AAA8612}"/>
    <hyperlink ref="B9" location="'IRC'!$A$1" display="'IRC'!$A$1" xr:uid="{A91D8188-55DB-4748-9F83-5F7E2FADE1EA}"/>
    <hyperlink ref="B11" location="'4-Acid'!$A$78" display="'4-Acid'!$A$78" xr:uid="{809EA20D-0A5B-47FB-BF4A-8AE612AB392E}"/>
    <hyperlink ref="E11" location="'4-Acid'!$A$388" display="'4-Acid'!$A$388" xr:uid="{7DF9900A-3717-4D87-9146-5AFF0AB1BC9F}"/>
    <hyperlink ref="H11" location="'4-Acid'!$A$424" display="'4-Acid'!$A$424" xr:uid="{7F5426A9-E338-4D49-A4AB-46F0F907F9B2}"/>
    <hyperlink ref="B13" location="'Fusion ICP'!$A$1" display="'Fusion ICP'!$A$1" xr:uid="{4DA71E2B-86F8-4633-8BE6-1D48FE8082B5}"/>
    <hyperlink ref="E13" location="'Fusion ICP'!$A$586" display="'Fusion ICP'!$A$586" xr:uid="{2E71E7EB-C3AB-4D62-A8FB-CCE1968A2DC8}"/>
    <hyperlink ref="H13" location="'Fusion ICP'!$A$914" display="'Fusion ICP'!$A$914" xr:uid="{8A457E18-E958-4DC0-9C3D-1D2488DA4949}"/>
    <hyperlink ref="B14" location="'Fusion ICP'!$A$79" display="'Fusion ICP'!$A$79" xr:uid="{661D4D60-EDD4-4E11-9EEF-6332EA201455}"/>
    <hyperlink ref="E14" location="'Fusion ICP'!$A$604" display="'Fusion ICP'!$A$604" xr:uid="{0A7EC087-663C-4648-9D28-B4639DC6441A}"/>
    <hyperlink ref="H14" location="'Fusion ICP'!$A$1078" display="'Fusion ICP'!$A$1078" xr:uid="{69320B4A-5EA1-4ABE-B70A-F9A4569AB8C1}"/>
    <hyperlink ref="B15" location="'Fusion ICP'!$A$387" display="'Fusion ICP'!$A$387" xr:uid="{BDC06AD1-F897-4552-ABD4-A3ED5B557C46}"/>
    <hyperlink ref="E15" location="'Fusion ICP'!$A$751" display="'Fusion ICP'!$A$751" xr:uid="{0E4A3328-3B38-4C3B-99F5-568F171D2A4C}"/>
    <hyperlink ref="B16" location="'Fusion ICP'!$A$423" display="'Fusion ICP'!$A$423" xr:uid="{8E628839-2D6D-4CB2-9784-6E49354D0AB7}"/>
    <hyperlink ref="E16" location="'Fusion ICP'!$A$787" display="'Fusion ICP'!$A$787" xr:uid="{958BF5AF-BFEE-4739-BB8A-31E9898D3F2E}"/>
    <hyperlink ref="B18" location="'Fusion XRF'!$A$42" display="'Fusion XRF'!$A$42" xr:uid="{9EFD6E37-B353-4BC6-A09F-18E89D0FF11D}"/>
    <hyperlink ref="E18" location="'Fusion XRF'!$A$313" display="'Fusion XRF'!$A$313" xr:uid="{DABEA44C-2BB1-4CE5-8A1E-94D21C1CE0BB}"/>
    <hyperlink ref="H18" location="'Fusion XRF'!$A$476" display="'Fusion XRF'!$A$476" xr:uid="{C9A6636E-2FD2-4900-B08A-45E7CBC08843}"/>
    <hyperlink ref="B19" location="'Fusion XRF'!$A$78" display="'Fusion XRF'!$A$78" xr:uid="{A6879DFB-6002-41C0-9CDF-5AC3D3F0B896}"/>
    <hyperlink ref="E19" location="'Fusion XRF'!$A$349" display="'Fusion XRF'!$A$349" xr:uid="{F24AB4EA-DE00-4F68-85C4-D491FD1B3DA6}"/>
    <hyperlink ref="H19" location="'Fusion XRF'!$A$585" display="'Fusion XRF'!$A$585" xr:uid="{FAB6D06B-80FA-4343-BCE5-B14FEAB55163}"/>
    <hyperlink ref="B20" location="'Fusion XRF'!$A$114" display="'Fusion XRF'!$A$114" xr:uid="{24860B75-AC77-4122-98AE-7E1FE4B8DCEA}"/>
    <hyperlink ref="E20" location="'Fusion XRF'!$A$403" display="'Fusion XRF'!$A$403" xr:uid="{2D051797-2B50-4BA1-8766-A66A7AA9BACB}"/>
    <hyperlink ref="H20" location="'Fusion XRF'!$A$603" display="'Fusion XRF'!$A$603" xr:uid="{AD42B7F4-FE61-4A0E-8155-0FDE4AA3428F}"/>
    <hyperlink ref="B21" location="'Fusion XRF'!$A$132" display="'Fusion XRF'!$A$132" xr:uid="{85E6A366-B760-48B3-8B0D-14E438C01168}"/>
    <hyperlink ref="E21" location="'Fusion XRF'!$A$421" display="'Fusion XRF'!$A$421" xr:uid="{500AEDE0-1118-4D75-8337-DB5B2896A4E4}"/>
    <hyperlink ref="H21" location="'Fusion XRF'!$A$640" display="'Fusion XRF'!$A$640" xr:uid="{F6029711-1B79-491E-A32E-B2BB20B841E3}"/>
    <hyperlink ref="B22" location="'Fusion XRF'!$A$259" display="'Fusion XRF'!$A$259" xr:uid="{29BD6318-44D4-4FC0-8CCB-C21D4AF427F1}"/>
    <hyperlink ref="E22" location="'Fusion XRF'!$A$458" display="'Fusion XRF'!$A$458" xr:uid="{BE12AF1F-E9EB-440D-8A21-071DE94629DC}"/>
    <hyperlink ref="B24" location="'Thermograv'!$A$1" display="'Thermograv'!$A$1" xr:uid="{24329722-55F9-40E0-8654-21564C866B7F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52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2" customFormat="1" ht="21" customHeight="1">
      <c r="A1" s="85"/>
      <c r="B1" s="275" t="s">
        <v>650</v>
      </c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</row>
    <row r="2" spans="1:13" s="47" customFormat="1" ht="15" customHeight="1">
      <c r="A2" s="48"/>
      <c r="B2" s="277" t="s">
        <v>2</v>
      </c>
      <c r="C2" s="279" t="s">
        <v>69</v>
      </c>
      <c r="D2" s="281" t="s">
        <v>70</v>
      </c>
      <c r="E2" s="282"/>
      <c r="F2" s="282"/>
      <c r="G2" s="282"/>
      <c r="H2" s="283"/>
      <c r="I2" s="284" t="s">
        <v>71</v>
      </c>
      <c r="J2" s="285"/>
      <c r="K2" s="286"/>
      <c r="L2" s="287" t="s">
        <v>72</v>
      </c>
      <c r="M2" s="287"/>
    </row>
    <row r="3" spans="1:13" s="47" customFormat="1" ht="15" customHeight="1">
      <c r="A3" s="48"/>
      <c r="B3" s="278"/>
      <c r="C3" s="280"/>
      <c r="D3" s="178" t="s">
        <v>80</v>
      </c>
      <c r="E3" s="178" t="s">
        <v>73</v>
      </c>
      <c r="F3" s="178" t="s">
        <v>74</v>
      </c>
      <c r="G3" s="178" t="s">
        <v>75</v>
      </c>
      <c r="H3" s="178" t="s">
        <v>76</v>
      </c>
      <c r="I3" s="179" t="s">
        <v>77</v>
      </c>
      <c r="J3" s="178" t="s">
        <v>78</v>
      </c>
      <c r="K3" s="180" t="s">
        <v>79</v>
      </c>
      <c r="L3" s="178" t="s">
        <v>67</v>
      </c>
      <c r="M3" s="178" t="s">
        <v>68</v>
      </c>
    </row>
    <row r="4" spans="1:13" s="47" customFormat="1" ht="15" customHeight="1">
      <c r="A4" s="48"/>
      <c r="B4" s="181" t="s">
        <v>214</v>
      </c>
      <c r="C4" s="182"/>
      <c r="D4" s="182"/>
      <c r="E4" s="182"/>
      <c r="F4" s="182"/>
      <c r="G4" s="182"/>
      <c r="H4" s="182"/>
      <c r="I4" s="182"/>
      <c r="J4" s="182"/>
      <c r="K4" s="182"/>
      <c r="L4" s="182"/>
      <c r="M4" s="183"/>
    </row>
    <row r="5" spans="1:13" ht="15" customHeight="1">
      <c r="A5" s="48"/>
      <c r="B5" s="184" t="s">
        <v>225</v>
      </c>
      <c r="C5" s="175">
        <v>16.512820512820515</v>
      </c>
      <c r="D5" s="177">
        <v>0.86405251378996006</v>
      </c>
      <c r="E5" s="176">
        <v>14.784715485240595</v>
      </c>
      <c r="F5" s="176">
        <v>18.240925540400436</v>
      </c>
      <c r="G5" s="176">
        <v>13.920662971450634</v>
      </c>
      <c r="H5" s="176">
        <v>19.104978054190394</v>
      </c>
      <c r="I5" s="50">
        <v>5.2326161549391986E-2</v>
      </c>
      <c r="J5" s="49">
        <v>0.10465232309878397</v>
      </c>
      <c r="K5" s="51">
        <v>0.15697848464817596</v>
      </c>
      <c r="L5" s="176">
        <v>15.687179487179488</v>
      </c>
      <c r="M5" s="176">
        <v>17.338461538461541</v>
      </c>
    </row>
    <row r="6" spans="1:13" ht="15" customHeight="1">
      <c r="A6" s="48"/>
      <c r="B6" s="184" t="s">
        <v>226</v>
      </c>
      <c r="C6" s="175">
        <v>19.908723671116441</v>
      </c>
      <c r="D6" s="176">
        <v>0.92959651070228855</v>
      </c>
      <c r="E6" s="176">
        <v>18.049530649711862</v>
      </c>
      <c r="F6" s="176">
        <v>21.76791669252102</v>
      </c>
      <c r="G6" s="176">
        <v>17.119934139009576</v>
      </c>
      <c r="H6" s="176">
        <v>22.697513203223306</v>
      </c>
      <c r="I6" s="50">
        <v>4.6692923467060138E-2</v>
      </c>
      <c r="J6" s="49">
        <v>9.3385846934120276E-2</v>
      </c>
      <c r="K6" s="51">
        <v>0.14007877040118041</v>
      </c>
      <c r="L6" s="176">
        <v>18.91328748756062</v>
      </c>
      <c r="M6" s="176">
        <v>20.904159854672262</v>
      </c>
    </row>
    <row r="7" spans="1:13" ht="15" customHeight="1">
      <c r="A7" s="48"/>
      <c r="B7" s="184" t="s">
        <v>227</v>
      </c>
      <c r="C7" s="175">
        <v>21.022751087395548</v>
      </c>
      <c r="D7" s="176">
        <v>1.3429336732057742</v>
      </c>
      <c r="E7" s="176">
        <v>18.336883740984</v>
      </c>
      <c r="F7" s="176">
        <v>23.708618433807096</v>
      </c>
      <c r="G7" s="176">
        <v>16.993950067778226</v>
      </c>
      <c r="H7" s="176">
        <v>25.051552107012871</v>
      </c>
      <c r="I7" s="50">
        <v>6.3880015875322174E-2</v>
      </c>
      <c r="J7" s="49">
        <v>0.12776003175064435</v>
      </c>
      <c r="K7" s="51">
        <v>0.19164004762596654</v>
      </c>
      <c r="L7" s="176">
        <v>19.971613533025771</v>
      </c>
      <c r="M7" s="176">
        <v>22.073888641765326</v>
      </c>
    </row>
    <row r="8" spans="1:13" ht="15" customHeight="1">
      <c r="A8" s="48"/>
      <c r="B8" s="39" t="s">
        <v>217</v>
      </c>
      <c r="C8" s="159"/>
      <c r="D8" s="186"/>
      <c r="E8" s="187"/>
      <c r="F8" s="187"/>
      <c r="G8" s="187"/>
      <c r="H8" s="187"/>
      <c r="I8" s="185"/>
      <c r="J8" s="185"/>
      <c r="K8" s="185"/>
      <c r="L8" s="187"/>
      <c r="M8" s="188"/>
    </row>
    <row r="9" spans="1:13" ht="15" customHeight="1">
      <c r="A9" s="48"/>
      <c r="B9" s="184" t="s">
        <v>226</v>
      </c>
      <c r="C9" s="175">
        <v>19.50474710625123</v>
      </c>
      <c r="D9" s="176">
        <v>2.0566170035727573</v>
      </c>
      <c r="E9" s="176">
        <v>15.391513099105715</v>
      </c>
      <c r="F9" s="176">
        <v>23.617981113396745</v>
      </c>
      <c r="G9" s="176">
        <v>13.334896095532958</v>
      </c>
      <c r="H9" s="176">
        <v>25.674598116969502</v>
      </c>
      <c r="I9" s="50">
        <v>0.1054418697340411</v>
      </c>
      <c r="J9" s="49">
        <v>0.2108837394680822</v>
      </c>
      <c r="K9" s="51">
        <v>0.31632560920212327</v>
      </c>
      <c r="L9" s="176">
        <v>18.529509750938669</v>
      </c>
      <c r="M9" s="176">
        <v>20.479984461563792</v>
      </c>
    </row>
    <row r="10" spans="1:13" ht="15" customHeight="1">
      <c r="A10" s="48"/>
      <c r="B10" s="184" t="s">
        <v>227</v>
      </c>
      <c r="C10" s="175">
        <v>20.795553294346682</v>
      </c>
      <c r="D10" s="176">
        <v>2.2122504156846015</v>
      </c>
      <c r="E10" s="176">
        <v>16.371052462977481</v>
      </c>
      <c r="F10" s="176">
        <v>25.220054125715883</v>
      </c>
      <c r="G10" s="176">
        <v>14.158802047292877</v>
      </c>
      <c r="H10" s="176">
        <v>27.432304541400487</v>
      </c>
      <c r="I10" s="50">
        <v>0.10638093559578464</v>
      </c>
      <c r="J10" s="49">
        <v>0.21276187119156928</v>
      </c>
      <c r="K10" s="51">
        <v>0.31914280678735391</v>
      </c>
      <c r="L10" s="176">
        <v>19.755775629629348</v>
      </c>
      <c r="M10" s="176">
        <v>21.835330959064017</v>
      </c>
    </row>
    <row r="11" spans="1:13" ht="15" customHeight="1">
      <c r="A11" s="48"/>
      <c r="B11" s="184" t="s">
        <v>228</v>
      </c>
      <c r="C11" s="175">
        <v>10.782735367415043</v>
      </c>
      <c r="D11" s="176">
        <v>1.6352946348330644</v>
      </c>
      <c r="E11" s="176">
        <v>7.5121460977489143</v>
      </c>
      <c r="F11" s="176">
        <v>14.053324637081172</v>
      </c>
      <c r="G11" s="176">
        <v>5.8768514629158499</v>
      </c>
      <c r="H11" s="176">
        <v>15.688619271914236</v>
      </c>
      <c r="I11" s="50">
        <v>0.1516586078681717</v>
      </c>
      <c r="J11" s="49">
        <v>0.3033172157363434</v>
      </c>
      <c r="K11" s="51">
        <v>0.45497582360451511</v>
      </c>
      <c r="L11" s="176">
        <v>10.24359859904429</v>
      </c>
      <c r="M11" s="176">
        <v>11.321872135785796</v>
      </c>
    </row>
    <row r="12" spans="1:13" ht="15" customHeight="1">
      <c r="A12" s="48"/>
      <c r="B12" s="39" t="s">
        <v>190</v>
      </c>
      <c r="C12" s="159"/>
      <c r="D12" s="186"/>
      <c r="E12" s="187"/>
      <c r="F12" s="187"/>
      <c r="G12" s="187"/>
      <c r="H12" s="187"/>
      <c r="I12" s="185"/>
      <c r="J12" s="185"/>
      <c r="K12" s="185"/>
      <c r="L12" s="187"/>
      <c r="M12" s="188"/>
    </row>
    <row r="13" spans="1:13" ht="15" customHeight="1">
      <c r="A13" s="48"/>
      <c r="B13" s="184" t="s">
        <v>229</v>
      </c>
      <c r="C13" s="251">
        <v>0.3793018275438596</v>
      </c>
      <c r="D13" s="252">
        <v>2.0245589058652744E-2</v>
      </c>
      <c r="E13" s="252">
        <v>0.33881064942655414</v>
      </c>
      <c r="F13" s="252">
        <v>0.41979300566116506</v>
      </c>
      <c r="G13" s="252">
        <v>0.31856506036790139</v>
      </c>
      <c r="H13" s="252">
        <v>0.44003859471981782</v>
      </c>
      <c r="I13" s="50">
        <v>5.3375933329273761E-2</v>
      </c>
      <c r="J13" s="49">
        <v>0.10675186665854752</v>
      </c>
      <c r="K13" s="51">
        <v>0.16012779998782128</v>
      </c>
      <c r="L13" s="252">
        <v>0.36033673616666662</v>
      </c>
      <c r="M13" s="252">
        <v>0.39826691892105259</v>
      </c>
    </row>
    <row r="14" spans="1:13" ht="15" customHeight="1">
      <c r="A14" s="48"/>
      <c r="B14" s="39" t="s">
        <v>192</v>
      </c>
      <c r="C14" s="159"/>
      <c r="D14" s="186"/>
      <c r="E14" s="187"/>
      <c r="F14" s="187"/>
      <c r="G14" s="187"/>
      <c r="H14" s="187"/>
      <c r="I14" s="185"/>
      <c r="J14" s="185"/>
      <c r="K14" s="185"/>
      <c r="L14" s="187"/>
      <c r="M14" s="188"/>
    </row>
    <row r="15" spans="1:13" s="47" customFormat="1" ht="15" customHeight="1">
      <c r="A15" s="48"/>
      <c r="B15" s="184" t="s">
        <v>230</v>
      </c>
      <c r="C15" s="251">
        <v>0.20599611568663639</v>
      </c>
      <c r="D15" s="252">
        <v>1.3737018917091243E-2</v>
      </c>
      <c r="E15" s="252">
        <v>0.17852207785245391</v>
      </c>
      <c r="F15" s="252">
        <v>0.23347015352081887</v>
      </c>
      <c r="G15" s="252">
        <v>0.16478505893536266</v>
      </c>
      <c r="H15" s="252">
        <v>0.24720717243791013</v>
      </c>
      <c r="I15" s="50">
        <v>6.6685815270362436E-2</v>
      </c>
      <c r="J15" s="49">
        <v>0.13337163054072487</v>
      </c>
      <c r="K15" s="51">
        <v>0.20005744581108731</v>
      </c>
      <c r="L15" s="252">
        <v>0.19569630990230458</v>
      </c>
      <c r="M15" s="252">
        <v>0.21629592147096821</v>
      </c>
    </row>
    <row r="16" spans="1:13" ht="15" customHeight="1">
      <c r="A16" s="48"/>
      <c r="B16" s="184" t="s">
        <v>147</v>
      </c>
      <c r="C16" s="256">
        <v>7.4403405827485116</v>
      </c>
      <c r="D16" s="252">
        <v>0.27992096858423637</v>
      </c>
      <c r="E16" s="177">
        <v>6.8804986455800385</v>
      </c>
      <c r="F16" s="177">
        <v>8.0001825199169847</v>
      </c>
      <c r="G16" s="177">
        <v>6.6005776769958029</v>
      </c>
      <c r="H16" s="177">
        <v>8.2801034885012204</v>
      </c>
      <c r="I16" s="50">
        <v>3.7622063865365651E-2</v>
      </c>
      <c r="J16" s="49">
        <v>7.5244127730731303E-2</v>
      </c>
      <c r="K16" s="51">
        <v>0.11286619159609695</v>
      </c>
      <c r="L16" s="177">
        <v>7.0683235536110862</v>
      </c>
      <c r="M16" s="177">
        <v>7.812357611885937</v>
      </c>
    </row>
    <row r="17" spans="1:13" ht="15" customHeight="1">
      <c r="A17" s="48"/>
      <c r="B17" s="184" t="s">
        <v>231</v>
      </c>
      <c r="C17" s="175">
        <v>21.900659528148463</v>
      </c>
      <c r="D17" s="177">
        <v>1.2847707036567571</v>
      </c>
      <c r="E17" s="176">
        <v>19.331118120834947</v>
      </c>
      <c r="F17" s="176">
        <v>24.470200935461978</v>
      </c>
      <c r="G17" s="176">
        <v>18.04634741717819</v>
      </c>
      <c r="H17" s="176">
        <v>25.754971639118736</v>
      </c>
      <c r="I17" s="50">
        <v>5.8663562255075831E-2</v>
      </c>
      <c r="J17" s="49">
        <v>0.11732712451015166</v>
      </c>
      <c r="K17" s="51">
        <v>0.1759906867652275</v>
      </c>
      <c r="L17" s="176">
        <v>20.805626551741039</v>
      </c>
      <c r="M17" s="176">
        <v>22.995692504555887</v>
      </c>
    </row>
    <row r="18" spans="1:13" ht="15" customHeight="1">
      <c r="A18" s="48"/>
      <c r="B18" s="184" t="s">
        <v>148</v>
      </c>
      <c r="C18" s="259">
        <v>452.42419090538624</v>
      </c>
      <c r="D18" s="260">
        <v>11.902956713854984</v>
      </c>
      <c r="E18" s="260">
        <v>428.61827747767626</v>
      </c>
      <c r="F18" s="260">
        <v>476.23010433309622</v>
      </c>
      <c r="G18" s="260">
        <v>416.7153207638213</v>
      </c>
      <c r="H18" s="260">
        <v>488.13306104695118</v>
      </c>
      <c r="I18" s="50">
        <v>2.6309284413008331E-2</v>
      </c>
      <c r="J18" s="49">
        <v>5.2618568826016662E-2</v>
      </c>
      <c r="K18" s="51">
        <v>7.8927853239024987E-2</v>
      </c>
      <c r="L18" s="260">
        <v>429.80298136011692</v>
      </c>
      <c r="M18" s="260">
        <v>475.04540045065556</v>
      </c>
    </row>
    <row r="19" spans="1:13" ht="15" customHeight="1">
      <c r="A19" s="48"/>
      <c r="B19" s="184" t="s">
        <v>149</v>
      </c>
      <c r="C19" s="256">
        <v>1.4939559970901815</v>
      </c>
      <c r="D19" s="252">
        <v>9.0873310543632818E-2</v>
      </c>
      <c r="E19" s="177">
        <v>1.3122093760029159</v>
      </c>
      <c r="F19" s="177">
        <v>1.675702618177447</v>
      </c>
      <c r="G19" s="177">
        <v>1.2213360654592829</v>
      </c>
      <c r="H19" s="177">
        <v>1.76657592872108</v>
      </c>
      <c r="I19" s="50">
        <v>6.0827300617039073E-2</v>
      </c>
      <c r="J19" s="49">
        <v>0.12165460123407815</v>
      </c>
      <c r="K19" s="51">
        <v>0.18248190185111723</v>
      </c>
      <c r="L19" s="177">
        <v>1.4192581972356724</v>
      </c>
      <c r="M19" s="177">
        <v>1.5686537969446905</v>
      </c>
    </row>
    <row r="20" spans="1:13" ht="15" customHeight="1">
      <c r="A20" s="48"/>
      <c r="B20" s="184" t="s">
        <v>232</v>
      </c>
      <c r="C20" s="256">
        <v>0.30562311757204019</v>
      </c>
      <c r="D20" s="252">
        <v>1.9515545017196833E-2</v>
      </c>
      <c r="E20" s="177">
        <v>0.26659202753764655</v>
      </c>
      <c r="F20" s="177">
        <v>0.34465420760643384</v>
      </c>
      <c r="G20" s="177">
        <v>0.2470764825204497</v>
      </c>
      <c r="H20" s="177">
        <v>0.36416975262363072</v>
      </c>
      <c r="I20" s="50">
        <v>6.3854937323570463E-2</v>
      </c>
      <c r="J20" s="49">
        <v>0.12770987464714093</v>
      </c>
      <c r="K20" s="51">
        <v>0.1915648119707114</v>
      </c>
      <c r="L20" s="177">
        <v>0.29034196169343818</v>
      </c>
      <c r="M20" s="177">
        <v>0.32090427345064221</v>
      </c>
    </row>
    <row r="21" spans="1:13" ht="15" customHeight="1">
      <c r="A21" s="48"/>
      <c r="B21" s="184" t="s">
        <v>150</v>
      </c>
      <c r="C21" s="256">
        <v>5.4961988537098163</v>
      </c>
      <c r="D21" s="252">
        <v>0.15393971751619706</v>
      </c>
      <c r="E21" s="177">
        <v>5.1883194186774224</v>
      </c>
      <c r="F21" s="177">
        <v>5.8040782887422102</v>
      </c>
      <c r="G21" s="177">
        <v>5.0343797011612255</v>
      </c>
      <c r="H21" s="177">
        <v>5.9580180062584072</v>
      </c>
      <c r="I21" s="50">
        <v>2.8008396641670097E-2</v>
      </c>
      <c r="J21" s="49">
        <v>5.6016793283340194E-2</v>
      </c>
      <c r="K21" s="51">
        <v>8.4025189925010291E-2</v>
      </c>
      <c r="L21" s="177">
        <v>5.2213889110243255</v>
      </c>
      <c r="M21" s="177">
        <v>5.7710087963953072</v>
      </c>
    </row>
    <row r="22" spans="1:13" ht="15" customHeight="1">
      <c r="A22" s="48"/>
      <c r="B22" s="184" t="s">
        <v>233</v>
      </c>
      <c r="C22" s="256">
        <v>0.18232098641404454</v>
      </c>
      <c r="D22" s="252">
        <v>1.6335495409869848E-2</v>
      </c>
      <c r="E22" s="177">
        <v>0.14964999559430484</v>
      </c>
      <c r="F22" s="177">
        <v>0.21499197723378424</v>
      </c>
      <c r="G22" s="177">
        <v>0.133314500184435</v>
      </c>
      <c r="H22" s="177">
        <v>0.23132747264365408</v>
      </c>
      <c r="I22" s="50">
        <v>8.9597449702101289E-2</v>
      </c>
      <c r="J22" s="49">
        <v>0.17919489940420258</v>
      </c>
      <c r="K22" s="51">
        <v>0.2687923491063039</v>
      </c>
      <c r="L22" s="177">
        <v>0.17320493709334231</v>
      </c>
      <c r="M22" s="177">
        <v>0.19143703573474677</v>
      </c>
    </row>
    <row r="23" spans="1:13" ht="15" customHeight="1">
      <c r="A23" s="48"/>
      <c r="B23" s="184" t="s">
        <v>151</v>
      </c>
      <c r="C23" s="175">
        <v>45.300267863808557</v>
      </c>
      <c r="D23" s="177">
        <v>2.062236048674932</v>
      </c>
      <c r="E23" s="176">
        <v>41.175795766458691</v>
      </c>
      <c r="F23" s="176">
        <v>49.424739961158423</v>
      </c>
      <c r="G23" s="176">
        <v>39.113559717783758</v>
      </c>
      <c r="H23" s="176">
        <v>51.486976009833356</v>
      </c>
      <c r="I23" s="50">
        <v>4.5523705397832771E-2</v>
      </c>
      <c r="J23" s="49">
        <v>9.1047410795665543E-2</v>
      </c>
      <c r="K23" s="51">
        <v>0.13657111619349832</v>
      </c>
      <c r="L23" s="176">
        <v>43.035254470618128</v>
      </c>
      <c r="M23" s="176">
        <v>47.565281256998986</v>
      </c>
    </row>
    <row r="24" spans="1:13" ht="15" customHeight="1">
      <c r="A24" s="48"/>
      <c r="B24" s="184" t="s">
        <v>175</v>
      </c>
      <c r="C24" s="259">
        <v>95.821956510625185</v>
      </c>
      <c r="D24" s="176">
        <v>2.7712068224356847</v>
      </c>
      <c r="E24" s="260">
        <v>90.279542865753811</v>
      </c>
      <c r="F24" s="260">
        <v>101.36437015549656</v>
      </c>
      <c r="G24" s="260">
        <v>87.508336043318138</v>
      </c>
      <c r="H24" s="260">
        <v>104.13557697793223</v>
      </c>
      <c r="I24" s="50">
        <v>2.8920374028559941E-2</v>
      </c>
      <c r="J24" s="49">
        <v>5.7840748057119883E-2</v>
      </c>
      <c r="K24" s="51">
        <v>8.676112208567982E-2</v>
      </c>
      <c r="L24" s="260">
        <v>91.030858685093932</v>
      </c>
      <c r="M24" s="260">
        <v>100.61305433615644</v>
      </c>
    </row>
    <row r="25" spans="1:13" ht="15" customHeight="1">
      <c r="A25" s="48"/>
      <c r="B25" s="184" t="s">
        <v>234</v>
      </c>
      <c r="C25" s="251">
        <v>8.1582937281631629E-2</v>
      </c>
      <c r="D25" s="252">
        <v>1.5254020706205311E-2</v>
      </c>
      <c r="E25" s="252">
        <v>5.107489586922101E-2</v>
      </c>
      <c r="F25" s="252">
        <v>0.11209097869404225</v>
      </c>
      <c r="G25" s="252">
        <v>3.5820875163015693E-2</v>
      </c>
      <c r="H25" s="252">
        <v>0.12734499940024757</v>
      </c>
      <c r="I25" s="50">
        <v>0.18697562522843547</v>
      </c>
      <c r="J25" s="49">
        <v>0.37395125045687094</v>
      </c>
      <c r="K25" s="51">
        <v>0.56092687568530641</v>
      </c>
      <c r="L25" s="252">
        <v>7.7503790417550053E-2</v>
      </c>
      <c r="M25" s="252">
        <v>8.5662084145713205E-2</v>
      </c>
    </row>
    <row r="26" spans="1:13" ht="15" customHeight="1">
      <c r="A26" s="48"/>
      <c r="B26" s="184" t="s">
        <v>176</v>
      </c>
      <c r="C26" s="256">
        <v>4.6789424259974117</v>
      </c>
      <c r="D26" s="252">
        <v>0.28147200080789969</v>
      </c>
      <c r="E26" s="177">
        <v>4.1159984243816119</v>
      </c>
      <c r="F26" s="177">
        <v>5.2418864276132116</v>
      </c>
      <c r="G26" s="177">
        <v>3.8345264235737124</v>
      </c>
      <c r="H26" s="177">
        <v>5.523358428421111</v>
      </c>
      <c r="I26" s="50">
        <v>6.0157184077318113E-2</v>
      </c>
      <c r="J26" s="49">
        <v>0.12031436815463623</v>
      </c>
      <c r="K26" s="51">
        <v>0.18047155223195432</v>
      </c>
      <c r="L26" s="177">
        <v>4.4449953046975414</v>
      </c>
      <c r="M26" s="177">
        <v>4.912889547297282</v>
      </c>
    </row>
    <row r="27" spans="1:13" ht="15" customHeight="1">
      <c r="A27" s="48"/>
      <c r="B27" s="184" t="s">
        <v>235</v>
      </c>
      <c r="C27" s="259">
        <v>140.17744095393235</v>
      </c>
      <c r="D27" s="260">
        <v>7.0303907934502048</v>
      </c>
      <c r="E27" s="260">
        <v>126.11665936703191</v>
      </c>
      <c r="F27" s="260">
        <v>154.23822254083277</v>
      </c>
      <c r="G27" s="260">
        <v>119.08626857358172</v>
      </c>
      <c r="H27" s="260">
        <v>161.26861333428295</v>
      </c>
      <c r="I27" s="50">
        <v>5.0153510761839777E-2</v>
      </c>
      <c r="J27" s="49">
        <v>0.10030702152367955</v>
      </c>
      <c r="K27" s="51">
        <v>0.15046053228551934</v>
      </c>
      <c r="L27" s="260">
        <v>133.16856890623572</v>
      </c>
      <c r="M27" s="260">
        <v>147.18631300162895</v>
      </c>
    </row>
    <row r="28" spans="1:13" ht="15" customHeight="1">
      <c r="A28" s="48"/>
      <c r="B28" s="184" t="s">
        <v>152</v>
      </c>
      <c r="C28" s="256">
        <v>3.5858050897840479</v>
      </c>
      <c r="D28" s="252">
        <v>0.19968217798946927</v>
      </c>
      <c r="E28" s="177">
        <v>3.1864407338051093</v>
      </c>
      <c r="F28" s="177">
        <v>3.9851694457629865</v>
      </c>
      <c r="G28" s="177">
        <v>2.9867585558156402</v>
      </c>
      <c r="H28" s="177">
        <v>4.184851623752456</v>
      </c>
      <c r="I28" s="50">
        <v>5.5686846604787149E-2</v>
      </c>
      <c r="J28" s="49">
        <v>0.1113736932095743</v>
      </c>
      <c r="K28" s="51">
        <v>0.16706053981436145</v>
      </c>
      <c r="L28" s="177">
        <v>3.4065148352948453</v>
      </c>
      <c r="M28" s="177">
        <v>3.7650953442732504</v>
      </c>
    </row>
    <row r="29" spans="1:13" ht="15" customHeight="1">
      <c r="A29" s="48"/>
      <c r="B29" s="184" t="s">
        <v>236</v>
      </c>
      <c r="C29" s="256">
        <v>1.9962228740736281</v>
      </c>
      <c r="D29" s="252">
        <v>9.3556581632004684E-2</v>
      </c>
      <c r="E29" s="177">
        <v>1.8091097108096188</v>
      </c>
      <c r="F29" s="177">
        <v>2.1833360373376376</v>
      </c>
      <c r="G29" s="177">
        <v>1.715553129177614</v>
      </c>
      <c r="H29" s="177">
        <v>2.2768926189696419</v>
      </c>
      <c r="I29" s="50">
        <v>4.6866801721937371E-2</v>
      </c>
      <c r="J29" s="49">
        <v>9.3733603443874741E-2</v>
      </c>
      <c r="K29" s="51">
        <v>0.14060040516581213</v>
      </c>
      <c r="L29" s="177">
        <v>1.8964117303699466</v>
      </c>
      <c r="M29" s="177">
        <v>2.0960340177773094</v>
      </c>
    </row>
    <row r="30" spans="1:13" ht="15" customHeight="1">
      <c r="A30" s="48"/>
      <c r="B30" s="184" t="s">
        <v>153</v>
      </c>
      <c r="C30" s="256">
        <v>1.431422289714787</v>
      </c>
      <c r="D30" s="252">
        <v>7.3231706263795895E-2</v>
      </c>
      <c r="E30" s="177">
        <v>1.2849588771871951</v>
      </c>
      <c r="F30" s="177">
        <v>1.5778857022423789</v>
      </c>
      <c r="G30" s="177">
        <v>1.2117271709233992</v>
      </c>
      <c r="H30" s="177">
        <v>1.6511174085061748</v>
      </c>
      <c r="I30" s="50">
        <v>5.1160099147532084E-2</v>
      </c>
      <c r="J30" s="49">
        <v>0.10232019829506417</v>
      </c>
      <c r="K30" s="51">
        <v>0.15348029744259625</v>
      </c>
      <c r="L30" s="177">
        <v>1.3598511752290476</v>
      </c>
      <c r="M30" s="177">
        <v>1.5029934042005264</v>
      </c>
    </row>
    <row r="31" spans="1:13" ht="15" customHeight="1">
      <c r="A31" s="48"/>
      <c r="B31" s="184" t="s">
        <v>154</v>
      </c>
      <c r="C31" s="256">
        <v>7.1851291315801289</v>
      </c>
      <c r="D31" s="252">
        <v>0.23748042901898292</v>
      </c>
      <c r="E31" s="177">
        <v>6.7101682735421626</v>
      </c>
      <c r="F31" s="177">
        <v>7.6600899896180952</v>
      </c>
      <c r="G31" s="177">
        <v>6.4726878445231799</v>
      </c>
      <c r="H31" s="177">
        <v>7.8975704186370779</v>
      </c>
      <c r="I31" s="50">
        <v>3.3051657760082183E-2</v>
      </c>
      <c r="J31" s="49">
        <v>6.6103315520164366E-2</v>
      </c>
      <c r="K31" s="51">
        <v>9.9154973280246556E-2</v>
      </c>
      <c r="L31" s="177">
        <v>6.825872675001122</v>
      </c>
      <c r="M31" s="177">
        <v>7.5443855881591357</v>
      </c>
    </row>
    <row r="32" spans="1:13" ht="15" customHeight="1">
      <c r="A32" s="48"/>
      <c r="B32" s="184" t="s">
        <v>155</v>
      </c>
      <c r="C32" s="175">
        <v>17.127981804108785</v>
      </c>
      <c r="D32" s="177">
        <v>0.7782731620478075</v>
      </c>
      <c r="E32" s="176">
        <v>15.57143548001317</v>
      </c>
      <c r="F32" s="176">
        <v>18.684528128204398</v>
      </c>
      <c r="G32" s="176">
        <v>14.793162317965363</v>
      </c>
      <c r="H32" s="176">
        <v>19.462801290252209</v>
      </c>
      <c r="I32" s="50">
        <v>4.5438696219370668E-2</v>
      </c>
      <c r="J32" s="49">
        <v>9.0877392438741336E-2</v>
      </c>
      <c r="K32" s="51">
        <v>0.13631608865811201</v>
      </c>
      <c r="L32" s="176">
        <v>16.271582713903346</v>
      </c>
      <c r="M32" s="176">
        <v>17.984380894314224</v>
      </c>
    </row>
    <row r="33" spans="1:13" ht="15" customHeight="1">
      <c r="A33" s="48"/>
      <c r="B33" s="184" t="s">
        <v>156</v>
      </c>
      <c r="C33" s="256">
        <v>4.3664845871045062</v>
      </c>
      <c r="D33" s="252">
        <v>0.27534321856917471</v>
      </c>
      <c r="E33" s="177">
        <v>3.8157981499661568</v>
      </c>
      <c r="F33" s="177">
        <v>4.9171710242428555</v>
      </c>
      <c r="G33" s="177">
        <v>3.5404549313969822</v>
      </c>
      <c r="H33" s="177">
        <v>5.1925142428120301</v>
      </c>
      <c r="I33" s="50">
        <v>6.3058328290529861E-2</v>
      </c>
      <c r="J33" s="49">
        <v>0.12611665658105972</v>
      </c>
      <c r="K33" s="51">
        <v>0.18917498487158957</v>
      </c>
      <c r="L33" s="177">
        <v>4.1481603577492807</v>
      </c>
      <c r="M33" s="177">
        <v>4.5848088164597316</v>
      </c>
    </row>
    <row r="34" spans="1:13" ht="15" customHeight="1">
      <c r="A34" s="48"/>
      <c r="B34" s="184" t="s">
        <v>157</v>
      </c>
      <c r="C34" s="256">
        <v>2.0069206484912834</v>
      </c>
      <c r="D34" s="252">
        <v>0.14984512149376769</v>
      </c>
      <c r="E34" s="177">
        <v>1.7072304055037479</v>
      </c>
      <c r="F34" s="177">
        <v>2.3066108914788188</v>
      </c>
      <c r="G34" s="177">
        <v>1.5573852840099804</v>
      </c>
      <c r="H34" s="177">
        <v>2.4564560129725863</v>
      </c>
      <c r="I34" s="50">
        <v>7.4664198410841404E-2</v>
      </c>
      <c r="J34" s="49">
        <v>0.14932839682168281</v>
      </c>
      <c r="K34" s="51">
        <v>0.22399259523252421</v>
      </c>
      <c r="L34" s="177">
        <v>1.9065746160667192</v>
      </c>
      <c r="M34" s="177">
        <v>2.1072666809158473</v>
      </c>
    </row>
    <row r="35" spans="1:13" ht="15" customHeight="1">
      <c r="A35" s="48"/>
      <c r="B35" s="184" t="s">
        <v>158</v>
      </c>
      <c r="C35" s="256">
        <v>0.70383276787235105</v>
      </c>
      <c r="D35" s="252">
        <v>4.2875187812721288E-2</v>
      </c>
      <c r="E35" s="177">
        <v>0.61808239224690853</v>
      </c>
      <c r="F35" s="177">
        <v>0.78958314349779357</v>
      </c>
      <c r="G35" s="177">
        <v>0.57520720443418716</v>
      </c>
      <c r="H35" s="177">
        <v>0.83245833131051494</v>
      </c>
      <c r="I35" s="50">
        <v>6.0916725918190334E-2</v>
      </c>
      <c r="J35" s="49">
        <v>0.12183345183638067</v>
      </c>
      <c r="K35" s="51">
        <v>0.182750177754571</v>
      </c>
      <c r="L35" s="177">
        <v>0.66864112947873355</v>
      </c>
      <c r="M35" s="177">
        <v>0.73902440626596855</v>
      </c>
    </row>
    <row r="36" spans="1:13" ht="15" customHeight="1">
      <c r="A36" s="48"/>
      <c r="B36" s="184" t="s">
        <v>177</v>
      </c>
      <c r="C36" s="251">
        <v>4.6872455564383214E-2</v>
      </c>
      <c r="D36" s="252">
        <v>5.7759371039100482E-3</v>
      </c>
      <c r="E36" s="252">
        <v>3.5320581356563116E-2</v>
      </c>
      <c r="F36" s="252">
        <v>5.8424329772203312E-2</v>
      </c>
      <c r="G36" s="252">
        <v>2.954464425265307E-2</v>
      </c>
      <c r="H36" s="252">
        <v>6.4200266876113354E-2</v>
      </c>
      <c r="I36" s="50">
        <v>0.12322668045364764</v>
      </c>
      <c r="J36" s="49">
        <v>0.24645336090729528</v>
      </c>
      <c r="K36" s="51">
        <v>0.3696800413609429</v>
      </c>
      <c r="L36" s="252">
        <v>4.4528832786164055E-2</v>
      </c>
      <c r="M36" s="252">
        <v>4.9216078342602373E-2</v>
      </c>
    </row>
    <row r="37" spans="1:13" ht="15" customHeight="1">
      <c r="A37" s="48"/>
      <c r="B37" s="184" t="s">
        <v>159</v>
      </c>
      <c r="C37" s="256">
        <v>1.488973182921568</v>
      </c>
      <c r="D37" s="252">
        <v>6.7399853896792317E-2</v>
      </c>
      <c r="E37" s="177">
        <v>1.3541734751279835</v>
      </c>
      <c r="F37" s="177">
        <v>1.6237728907151525</v>
      </c>
      <c r="G37" s="177">
        <v>1.2867736212311911</v>
      </c>
      <c r="H37" s="177">
        <v>1.6911727446119449</v>
      </c>
      <c r="I37" s="50">
        <v>4.5265995835159792E-2</v>
      </c>
      <c r="J37" s="49">
        <v>9.0531991670319584E-2</v>
      </c>
      <c r="K37" s="51">
        <v>0.13579798750547939</v>
      </c>
      <c r="L37" s="177">
        <v>1.4145245237754895</v>
      </c>
      <c r="M37" s="177">
        <v>1.5634218420676465</v>
      </c>
    </row>
    <row r="38" spans="1:13" ht="15" customHeight="1">
      <c r="A38" s="48"/>
      <c r="B38" s="184" t="s">
        <v>160</v>
      </c>
      <c r="C38" s="175">
        <v>21.064759934879362</v>
      </c>
      <c r="D38" s="177">
        <v>0.94645596890399619</v>
      </c>
      <c r="E38" s="176">
        <v>19.171847997071371</v>
      </c>
      <c r="F38" s="176">
        <v>22.957671872687353</v>
      </c>
      <c r="G38" s="176">
        <v>18.225392028167374</v>
      </c>
      <c r="H38" s="176">
        <v>23.90412784159135</v>
      </c>
      <c r="I38" s="50">
        <v>4.4930774042994885E-2</v>
      </c>
      <c r="J38" s="49">
        <v>8.986154808598977E-2</v>
      </c>
      <c r="K38" s="51">
        <v>0.13479232212898465</v>
      </c>
      <c r="L38" s="176">
        <v>20.011521938135395</v>
      </c>
      <c r="M38" s="176">
        <v>22.117997931623329</v>
      </c>
    </row>
    <row r="39" spans="1:13" ht="15" customHeight="1">
      <c r="A39" s="48"/>
      <c r="B39" s="184" t="s">
        <v>178</v>
      </c>
      <c r="C39" s="175">
        <v>31.224184908474029</v>
      </c>
      <c r="D39" s="177">
        <v>1.6507497630027406</v>
      </c>
      <c r="E39" s="176">
        <v>27.922685382468547</v>
      </c>
      <c r="F39" s="176">
        <v>34.525684434479508</v>
      </c>
      <c r="G39" s="176">
        <v>26.271935619465808</v>
      </c>
      <c r="H39" s="176">
        <v>36.176434197482251</v>
      </c>
      <c r="I39" s="50">
        <v>5.2867665492037821E-2</v>
      </c>
      <c r="J39" s="49">
        <v>0.10573533098407564</v>
      </c>
      <c r="K39" s="51">
        <v>0.15860299647611348</v>
      </c>
      <c r="L39" s="176">
        <v>29.662975663050329</v>
      </c>
      <c r="M39" s="176">
        <v>32.785394153897734</v>
      </c>
    </row>
    <row r="40" spans="1:13" ht="15" customHeight="1">
      <c r="A40" s="48"/>
      <c r="B40" s="184" t="s">
        <v>161</v>
      </c>
      <c r="C40" s="256">
        <v>0.2750591961166744</v>
      </c>
      <c r="D40" s="252">
        <v>2.1591608210118587E-2</v>
      </c>
      <c r="E40" s="177">
        <v>0.23187597969643722</v>
      </c>
      <c r="F40" s="177">
        <v>0.31824241253691155</v>
      </c>
      <c r="G40" s="177">
        <v>0.21028437148631862</v>
      </c>
      <c r="H40" s="177">
        <v>0.33983402074703017</v>
      </c>
      <c r="I40" s="50">
        <v>7.8498041566877397E-2</v>
      </c>
      <c r="J40" s="49">
        <v>0.15699608313375479</v>
      </c>
      <c r="K40" s="51">
        <v>0.23549412470063219</v>
      </c>
      <c r="L40" s="177">
        <v>0.26130623631084066</v>
      </c>
      <c r="M40" s="177">
        <v>0.28881215592250814</v>
      </c>
    </row>
    <row r="41" spans="1:13" ht="15" customHeight="1">
      <c r="A41" s="48"/>
      <c r="B41" s="184" t="s">
        <v>162</v>
      </c>
      <c r="C41" s="256">
        <v>6.260004223065657</v>
      </c>
      <c r="D41" s="252">
        <v>0.19068497919454544</v>
      </c>
      <c r="E41" s="177">
        <v>5.8786342646765659</v>
      </c>
      <c r="F41" s="177">
        <v>6.641374181454748</v>
      </c>
      <c r="G41" s="177">
        <v>5.6879492854820208</v>
      </c>
      <c r="H41" s="177">
        <v>6.8320591606492931</v>
      </c>
      <c r="I41" s="50">
        <v>3.0460838747032499E-2</v>
      </c>
      <c r="J41" s="49">
        <v>6.0921677494064998E-2</v>
      </c>
      <c r="K41" s="51">
        <v>9.13825162410975E-2</v>
      </c>
      <c r="L41" s="177">
        <v>5.9470040119123739</v>
      </c>
      <c r="M41" s="177">
        <v>6.57300443421894</v>
      </c>
    </row>
    <row r="42" spans="1:13" ht="15" customHeight="1">
      <c r="A42" s="48"/>
      <c r="B42" s="184" t="s">
        <v>163</v>
      </c>
      <c r="C42" s="251">
        <v>0.120641103146648</v>
      </c>
      <c r="D42" s="252">
        <v>5.3334075489759976E-3</v>
      </c>
      <c r="E42" s="252">
        <v>0.10997428804869601</v>
      </c>
      <c r="F42" s="252">
        <v>0.1313079182446</v>
      </c>
      <c r="G42" s="252">
        <v>0.10464088049972001</v>
      </c>
      <c r="H42" s="252">
        <v>0.13664132579357599</v>
      </c>
      <c r="I42" s="50">
        <v>4.4208875829764703E-2</v>
      </c>
      <c r="J42" s="49">
        <v>8.8417751659529406E-2</v>
      </c>
      <c r="K42" s="51">
        <v>0.1326266274892941</v>
      </c>
      <c r="L42" s="252">
        <v>0.11460904798931559</v>
      </c>
      <c r="M42" s="252">
        <v>0.1266731583039804</v>
      </c>
    </row>
    <row r="43" spans="1:13" ht="15" customHeight="1">
      <c r="A43" s="48"/>
      <c r="B43" s="184" t="s">
        <v>179</v>
      </c>
      <c r="C43" s="256">
        <v>1.6209116666666663</v>
      </c>
      <c r="D43" s="252">
        <v>9.578474527051728E-2</v>
      </c>
      <c r="E43" s="177">
        <v>1.4293421761256317</v>
      </c>
      <c r="F43" s="177">
        <v>1.8124811572077009</v>
      </c>
      <c r="G43" s="177">
        <v>1.3335574308551146</v>
      </c>
      <c r="H43" s="177">
        <v>1.908265902478218</v>
      </c>
      <c r="I43" s="50">
        <v>5.9093130884482065E-2</v>
      </c>
      <c r="J43" s="49">
        <v>0.11818626176896413</v>
      </c>
      <c r="K43" s="51">
        <v>0.17727939265344619</v>
      </c>
      <c r="L43" s="177">
        <v>1.5398660833333331</v>
      </c>
      <c r="M43" s="177">
        <v>1.7019572499999995</v>
      </c>
    </row>
    <row r="44" spans="1:13" ht="15" customHeight="1">
      <c r="A44" s="48"/>
      <c r="B44" s="184" t="s">
        <v>180</v>
      </c>
      <c r="C44" s="256">
        <v>1.5850326091321985</v>
      </c>
      <c r="D44" s="252">
        <v>4.5836733495303254E-2</v>
      </c>
      <c r="E44" s="177">
        <v>1.4933591421415919</v>
      </c>
      <c r="F44" s="177">
        <v>1.676706076122805</v>
      </c>
      <c r="G44" s="177">
        <v>1.4475224086462888</v>
      </c>
      <c r="H44" s="177">
        <v>1.7225428096181081</v>
      </c>
      <c r="I44" s="50">
        <v>2.8918479803641865E-2</v>
      </c>
      <c r="J44" s="49">
        <v>5.7836959607283731E-2</v>
      </c>
      <c r="K44" s="51">
        <v>8.6755439410925589E-2</v>
      </c>
      <c r="L44" s="177">
        <v>1.5057809786755885</v>
      </c>
      <c r="M44" s="177">
        <v>1.6642842395888084</v>
      </c>
    </row>
    <row r="45" spans="1:13" ht="15" customHeight="1">
      <c r="A45" s="48"/>
      <c r="B45" s="184" t="s">
        <v>181</v>
      </c>
      <c r="C45" s="256">
        <v>7.0429905196356186</v>
      </c>
      <c r="D45" s="252">
        <v>0.39090760280994868</v>
      </c>
      <c r="E45" s="177">
        <v>6.2611753140157216</v>
      </c>
      <c r="F45" s="177">
        <v>7.8248057252555157</v>
      </c>
      <c r="G45" s="177">
        <v>5.8702677112057726</v>
      </c>
      <c r="H45" s="177">
        <v>8.2157133280654655</v>
      </c>
      <c r="I45" s="50">
        <v>5.5503070992373414E-2</v>
      </c>
      <c r="J45" s="49">
        <v>0.11100614198474683</v>
      </c>
      <c r="K45" s="51">
        <v>0.16650921297712024</v>
      </c>
      <c r="L45" s="177">
        <v>6.690840993653838</v>
      </c>
      <c r="M45" s="177">
        <v>7.3951400456173992</v>
      </c>
    </row>
    <row r="46" spans="1:13" ht="15" customHeight="1">
      <c r="A46" s="48"/>
      <c r="B46" s="184" t="s">
        <v>164</v>
      </c>
      <c r="C46" s="175">
        <v>23.321411115197758</v>
      </c>
      <c r="D46" s="177">
        <v>1.3192392014309624</v>
      </c>
      <c r="E46" s="176">
        <v>20.682932712335834</v>
      </c>
      <c r="F46" s="176">
        <v>25.959889518059683</v>
      </c>
      <c r="G46" s="176">
        <v>19.36369351090487</v>
      </c>
      <c r="H46" s="176">
        <v>27.279128719490647</v>
      </c>
      <c r="I46" s="50">
        <v>5.6567726323012234E-2</v>
      </c>
      <c r="J46" s="49">
        <v>0.11313545264602447</v>
      </c>
      <c r="K46" s="51">
        <v>0.16970317896903669</v>
      </c>
      <c r="L46" s="176">
        <v>22.155340559437871</v>
      </c>
      <c r="M46" s="176">
        <v>24.487481670957646</v>
      </c>
    </row>
    <row r="47" spans="1:13" ht="15" customHeight="1">
      <c r="A47" s="48"/>
      <c r="B47" s="184" t="s">
        <v>237</v>
      </c>
      <c r="C47" s="251">
        <v>0.23649210069020812</v>
      </c>
      <c r="D47" s="252">
        <v>8.3023189720944999E-3</v>
      </c>
      <c r="E47" s="252">
        <v>0.21988746274601911</v>
      </c>
      <c r="F47" s="252">
        <v>0.25309673863439713</v>
      </c>
      <c r="G47" s="252">
        <v>0.21158514377392462</v>
      </c>
      <c r="H47" s="252">
        <v>0.26139905760649162</v>
      </c>
      <c r="I47" s="50">
        <v>3.5106115374948989E-2</v>
      </c>
      <c r="J47" s="49">
        <v>7.0212230749897978E-2</v>
      </c>
      <c r="K47" s="51">
        <v>0.10531834612484697</v>
      </c>
      <c r="L47" s="252">
        <v>0.22466749565569771</v>
      </c>
      <c r="M47" s="252">
        <v>0.24831670572471853</v>
      </c>
    </row>
    <row r="48" spans="1:13" s="47" customFormat="1" ht="15" customHeight="1">
      <c r="A48" s="48"/>
      <c r="B48" s="184" t="s">
        <v>182</v>
      </c>
      <c r="C48" s="251">
        <v>0.14684198236270227</v>
      </c>
      <c r="D48" s="252">
        <v>5.7359372680662272E-3</v>
      </c>
      <c r="E48" s="252">
        <v>0.1353701078265698</v>
      </c>
      <c r="F48" s="252">
        <v>0.15831385689883473</v>
      </c>
      <c r="G48" s="252">
        <v>0.12963417055850357</v>
      </c>
      <c r="H48" s="252">
        <v>0.16404979416690096</v>
      </c>
      <c r="I48" s="50">
        <v>3.9061971077851303E-2</v>
      </c>
      <c r="J48" s="49">
        <v>7.8123942155702605E-2</v>
      </c>
      <c r="K48" s="51">
        <v>0.1171859132335539</v>
      </c>
      <c r="L48" s="252">
        <v>0.13949988324456716</v>
      </c>
      <c r="M48" s="252">
        <v>0.15418408148083737</v>
      </c>
    </row>
    <row r="49" spans="1:13" ht="15" customHeight="1">
      <c r="A49" s="48"/>
      <c r="B49" s="184" t="s">
        <v>183</v>
      </c>
      <c r="C49" s="259">
        <v>71.394253148648644</v>
      </c>
      <c r="D49" s="176">
        <v>2.1688339617946824</v>
      </c>
      <c r="E49" s="260">
        <v>67.05658522505928</v>
      </c>
      <c r="F49" s="260">
        <v>75.731921072238009</v>
      </c>
      <c r="G49" s="260">
        <v>64.88775126326459</v>
      </c>
      <c r="H49" s="260">
        <v>77.900755034032699</v>
      </c>
      <c r="I49" s="50">
        <v>3.037827088517886E-2</v>
      </c>
      <c r="J49" s="49">
        <v>6.0756541770357719E-2</v>
      </c>
      <c r="K49" s="51">
        <v>9.1134812655536579E-2</v>
      </c>
      <c r="L49" s="260">
        <v>67.824540491216212</v>
      </c>
      <c r="M49" s="260">
        <v>74.963965806081077</v>
      </c>
    </row>
    <row r="50" spans="1:13" ht="15" customHeight="1">
      <c r="A50" s="48"/>
      <c r="B50" s="184" t="s">
        <v>165</v>
      </c>
      <c r="C50" s="256">
        <v>5.6593881275975573</v>
      </c>
      <c r="D50" s="252">
        <v>0.3479949491625326</v>
      </c>
      <c r="E50" s="177">
        <v>4.9633982292724923</v>
      </c>
      <c r="F50" s="177">
        <v>6.3553780259226222</v>
      </c>
      <c r="G50" s="177">
        <v>4.6154032801099589</v>
      </c>
      <c r="H50" s="177">
        <v>6.7033729750851556</v>
      </c>
      <c r="I50" s="50">
        <v>6.1489853905860037E-2</v>
      </c>
      <c r="J50" s="49">
        <v>0.12297970781172007</v>
      </c>
      <c r="K50" s="51">
        <v>0.18446956171758011</v>
      </c>
      <c r="L50" s="177">
        <v>5.3764187212176795</v>
      </c>
      <c r="M50" s="177">
        <v>5.942357533977435</v>
      </c>
    </row>
    <row r="51" spans="1:13" ht="15" customHeight="1">
      <c r="A51" s="48"/>
      <c r="B51" s="184" t="s">
        <v>166</v>
      </c>
      <c r="C51" s="259">
        <v>90.256044655902045</v>
      </c>
      <c r="D51" s="176">
        <v>4.1314585898616469</v>
      </c>
      <c r="E51" s="260">
        <v>81.993127476178756</v>
      </c>
      <c r="F51" s="260">
        <v>98.518961835625333</v>
      </c>
      <c r="G51" s="260">
        <v>77.861668886317105</v>
      </c>
      <c r="H51" s="260">
        <v>102.65042042548698</v>
      </c>
      <c r="I51" s="50">
        <v>4.577486865963034E-2</v>
      </c>
      <c r="J51" s="49">
        <v>9.1549737319260679E-2</v>
      </c>
      <c r="K51" s="51">
        <v>0.13732460597889101</v>
      </c>
      <c r="L51" s="260">
        <v>85.743242423106949</v>
      </c>
      <c r="M51" s="260">
        <v>94.768846888697141</v>
      </c>
    </row>
    <row r="52" spans="1:13" ht="15" customHeight="1">
      <c r="A52" s="48"/>
      <c r="B52" s="184" t="s">
        <v>238</v>
      </c>
      <c r="C52" s="251" t="s">
        <v>221</v>
      </c>
      <c r="D52" s="252" t="s">
        <v>94</v>
      </c>
      <c r="E52" s="252" t="s">
        <v>94</v>
      </c>
      <c r="F52" s="252" t="s">
        <v>94</v>
      </c>
      <c r="G52" s="252" t="s">
        <v>94</v>
      </c>
      <c r="H52" s="252" t="s">
        <v>94</v>
      </c>
      <c r="I52" s="50" t="s">
        <v>94</v>
      </c>
      <c r="J52" s="49" t="s">
        <v>94</v>
      </c>
      <c r="K52" s="51" t="s">
        <v>94</v>
      </c>
      <c r="L52" s="252" t="s">
        <v>94</v>
      </c>
      <c r="M52" s="252" t="s">
        <v>94</v>
      </c>
    </row>
    <row r="53" spans="1:13" ht="15" customHeight="1">
      <c r="A53" s="48"/>
      <c r="B53" s="184" t="s">
        <v>229</v>
      </c>
      <c r="C53" s="251">
        <v>0.38827202621673129</v>
      </c>
      <c r="D53" s="252">
        <v>1.6969818180073731E-2</v>
      </c>
      <c r="E53" s="252">
        <v>0.35433238985658383</v>
      </c>
      <c r="F53" s="252">
        <v>0.42221166257687875</v>
      </c>
      <c r="G53" s="252">
        <v>0.33736257167651007</v>
      </c>
      <c r="H53" s="252">
        <v>0.43918148075695251</v>
      </c>
      <c r="I53" s="50">
        <v>4.370600258129663E-2</v>
      </c>
      <c r="J53" s="49">
        <v>8.7412005162593259E-2</v>
      </c>
      <c r="K53" s="51">
        <v>0.13111800774388988</v>
      </c>
      <c r="L53" s="252">
        <v>0.36885842490589471</v>
      </c>
      <c r="M53" s="252">
        <v>0.40768562752756787</v>
      </c>
    </row>
    <row r="54" spans="1:13" ht="15" customHeight="1">
      <c r="A54" s="48"/>
      <c r="B54" s="184" t="s">
        <v>239</v>
      </c>
      <c r="C54" s="256">
        <v>0.45234435355626335</v>
      </c>
      <c r="D54" s="252">
        <v>3.6441635756364742E-2</v>
      </c>
      <c r="E54" s="177">
        <v>0.37946108204353385</v>
      </c>
      <c r="F54" s="177">
        <v>0.52522762506899279</v>
      </c>
      <c r="G54" s="177">
        <v>0.34301944628716913</v>
      </c>
      <c r="H54" s="177">
        <v>0.56166926082535751</v>
      </c>
      <c r="I54" s="50">
        <v>8.0561712487104295E-2</v>
      </c>
      <c r="J54" s="49">
        <v>0.16112342497420859</v>
      </c>
      <c r="K54" s="51">
        <v>0.24168513746131287</v>
      </c>
      <c r="L54" s="177">
        <v>0.42972713587845018</v>
      </c>
      <c r="M54" s="177">
        <v>0.47496157123407651</v>
      </c>
    </row>
    <row r="55" spans="1:13" ht="15" customHeight="1">
      <c r="A55" s="48"/>
      <c r="B55" s="184" t="s">
        <v>184</v>
      </c>
      <c r="C55" s="175">
        <v>24.420232635727476</v>
      </c>
      <c r="D55" s="177">
        <v>0.92746109157252321</v>
      </c>
      <c r="E55" s="176">
        <v>22.56531045258243</v>
      </c>
      <c r="F55" s="176">
        <v>26.275154818872522</v>
      </c>
      <c r="G55" s="176">
        <v>21.637849361009906</v>
      </c>
      <c r="H55" s="176">
        <v>27.202615910445047</v>
      </c>
      <c r="I55" s="50">
        <v>3.7979207872721979E-2</v>
      </c>
      <c r="J55" s="49">
        <v>7.5958415745443958E-2</v>
      </c>
      <c r="K55" s="51">
        <v>0.11393762361816594</v>
      </c>
      <c r="L55" s="176">
        <v>23.199221003941101</v>
      </c>
      <c r="M55" s="176">
        <v>25.641244267513851</v>
      </c>
    </row>
    <row r="56" spans="1:13" ht="15" customHeight="1">
      <c r="A56" s="48"/>
      <c r="B56" s="184" t="s">
        <v>240</v>
      </c>
      <c r="C56" s="256" t="s">
        <v>108</v>
      </c>
      <c r="D56" s="177" t="s">
        <v>94</v>
      </c>
      <c r="E56" s="177" t="s">
        <v>94</v>
      </c>
      <c r="F56" s="177" t="s">
        <v>94</v>
      </c>
      <c r="G56" s="177" t="s">
        <v>94</v>
      </c>
      <c r="H56" s="177" t="s">
        <v>94</v>
      </c>
      <c r="I56" s="50" t="s">
        <v>94</v>
      </c>
      <c r="J56" s="49" t="s">
        <v>94</v>
      </c>
      <c r="K56" s="51" t="s">
        <v>94</v>
      </c>
      <c r="L56" s="177" t="s">
        <v>94</v>
      </c>
      <c r="M56" s="177" t="s">
        <v>94</v>
      </c>
    </row>
    <row r="57" spans="1:13" ht="15" customHeight="1">
      <c r="A57" s="48"/>
      <c r="B57" s="184" t="s">
        <v>167</v>
      </c>
      <c r="C57" s="256">
        <v>4.9111572961095877</v>
      </c>
      <c r="D57" s="252">
        <v>0.21501211653067806</v>
      </c>
      <c r="E57" s="177">
        <v>4.4811330630482313</v>
      </c>
      <c r="F57" s="177">
        <v>5.3411815291709441</v>
      </c>
      <c r="G57" s="177">
        <v>4.2661209465175531</v>
      </c>
      <c r="H57" s="177">
        <v>5.5561936457016223</v>
      </c>
      <c r="I57" s="50">
        <v>4.3780335991478347E-2</v>
      </c>
      <c r="J57" s="49">
        <v>8.7560671982956695E-2</v>
      </c>
      <c r="K57" s="51">
        <v>0.13134100797443504</v>
      </c>
      <c r="L57" s="177">
        <v>4.6655994313041083</v>
      </c>
      <c r="M57" s="177">
        <v>5.1567151609150672</v>
      </c>
    </row>
    <row r="58" spans="1:13" ht="15" customHeight="1">
      <c r="A58" s="48"/>
      <c r="B58" s="184" t="s">
        <v>185</v>
      </c>
      <c r="C58" s="256">
        <v>2.1618070883387919</v>
      </c>
      <c r="D58" s="252">
        <v>0.13725367698617613</v>
      </c>
      <c r="E58" s="177">
        <v>1.8872997343664397</v>
      </c>
      <c r="F58" s="177">
        <v>2.436314442311144</v>
      </c>
      <c r="G58" s="177">
        <v>1.7500460573802634</v>
      </c>
      <c r="H58" s="177">
        <v>2.5735681192973203</v>
      </c>
      <c r="I58" s="50">
        <v>6.3490252079637072E-2</v>
      </c>
      <c r="J58" s="49">
        <v>0.12698050415927414</v>
      </c>
      <c r="K58" s="51">
        <v>0.19047075623891122</v>
      </c>
      <c r="L58" s="177">
        <v>2.0537167339218523</v>
      </c>
      <c r="M58" s="177">
        <v>2.2698974427557315</v>
      </c>
    </row>
    <row r="59" spans="1:13" ht="15" customHeight="1">
      <c r="A59" s="48"/>
      <c r="B59" s="184" t="s">
        <v>168</v>
      </c>
      <c r="C59" s="259">
        <v>466.96697605899863</v>
      </c>
      <c r="D59" s="260">
        <v>18.157395119031055</v>
      </c>
      <c r="E59" s="260">
        <v>430.6521858209365</v>
      </c>
      <c r="F59" s="260">
        <v>503.28176629706076</v>
      </c>
      <c r="G59" s="260">
        <v>412.49479070190546</v>
      </c>
      <c r="H59" s="260">
        <v>521.43916141609179</v>
      </c>
      <c r="I59" s="50">
        <v>3.8883681394927962E-2</v>
      </c>
      <c r="J59" s="49">
        <v>7.7767362789855923E-2</v>
      </c>
      <c r="K59" s="51">
        <v>0.11665104418478389</v>
      </c>
      <c r="L59" s="260">
        <v>443.61862725604868</v>
      </c>
      <c r="M59" s="260">
        <v>490.31532486194857</v>
      </c>
    </row>
    <row r="60" spans="1:13" ht="15" customHeight="1">
      <c r="A60" s="48"/>
      <c r="B60" s="184" t="s">
        <v>186</v>
      </c>
      <c r="C60" s="256">
        <v>0.49188618736723388</v>
      </c>
      <c r="D60" s="177">
        <v>6.1979344820540738E-2</v>
      </c>
      <c r="E60" s="177">
        <v>0.36792749772615241</v>
      </c>
      <c r="F60" s="177">
        <v>0.61584487700831536</v>
      </c>
      <c r="G60" s="177">
        <v>0.30594815290561167</v>
      </c>
      <c r="H60" s="177">
        <v>0.67782422182885615</v>
      </c>
      <c r="I60" s="50">
        <v>0.12600342602071893</v>
      </c>
      <c r="J60" s="49">
        <v>0.25200685204143786</v>
      </c>
      <c r="K60" s="51">
        <v>0.37801027806215681</v>
      </c>
      <c r="L60" s="177">
        <v>0.46729187799887217</v>
      </c>
      <c r="M60" s="177">
        <v>0.5164804967355956</v>
      </c>
    </row>
    <row r="61" spans="1:13" ht="15" customHeight="1">
      <c r="A61" s="48"/>
      <c r="B61" s="184" t="s">
        <v>169</v>
      </c>
      <c r="C61" s="256">
        <v>0.62948381474060844</v>
      </c>
      <c r="D61" s="252">
        <v>3.195821098462432E-2</v>
      </c>
      <c r="E61" s="177">
        <v>0.56556739277135981</v>
      </c>
      <c r="F61" s="177">
        <v>0.69340023670985707</v>
      </c>
      <c r="G61" s="177">
        <v>0.53360918178673544</v>
      </c>
      <c r="H61" s="177">
        <v>0.72535844769448143</v>
      </c>
      <c r="I61" s="50">
        <v>5.0768916112312351E-2</v>
      </c>
      <c r="J61" s="49">
        <v>0.1015378322246247</v>
      </c>
      <c r="K61" s="51">
        <v>0.15230674833693705</v>
      </c>
      <c r="L61" s="177">
        <v>0.59800962400357804</v>
      </c>
      <c r="M61" s="177">
        <v>0.66095800547763883</v>
      </c>
    </row>
    <row r="62" spans="1:13" ht="15" customHeight="1">
      <c r="A62" s="48"/>
      <c r="B62" s="184" t="s">
        <v>241</v>
      </c>
      <c r="C62" s="251" t="s">
        <v>222</v>
      </c>
      <c r="D62" s="252" t="s">
        <v>94</v>
      </c>
      <c r="E62" s="252" t="s">
        <v>94</v>
      </c>
      <c r="F62" s="252" t="s">
        <v>94</v>
      </c>
      <c r="G62" s="252" t="s">
        <v>94</v>
      </c>
      <c r="H62" s="252" t="s">
        <v>94</v>
      </c>
      <c r="I62" s="50" t="s">
        <v>94</v>
      </c>
      <c r="J62" s="49" t="s">
        <v>94</v>
      </c>
      <c r="K62" s="51" t="s">
        <v>94</v>
      </c>
      <c r="L62" s="252" t="s">
        <v>94</v>
      </c>
      <c r="M62" s="252" t="s">
        <v>94</v>
      </c>
    </row>
    <row r="63" spans="1:13" ht="15" customHeight="1">
      <c r="A63" s="48"/>
      <c r="B63" s="184" t="s">
        <v>170</v>
      </c>
      <c r="C63" s="256">
        <v>7.4162995266549938</v>
      </c>
      <c r="D63" s="252">
        <v>0.38278271695479033</v>
      </c>
      <c r="E63" s="177">
        <v>6.6507340927454131</v>
      </c>
      <c r="F63" s="177">
        <v>8.1818649605645746</v>
      </c>
      <c r="G63" s="177">
        <v>6.2679513757906227</v>
      </c>
      <c r="H63" s="177">
        <v>8.5646476775193641</v>
      </c>
      <c r="I63" s="50">
        <v>5.1613707830843035E-2</v>
      </c>
      <c r="J63" s="49">
        <v>0.10322741566168607</v>
      </c>
      <c r="K63" s="51">
        <v>0.1548411234925291</v>
      </c>
      <c r="L63" s="177">
        <v>7.0454845503222439</v>
      </c>
      <c r="M63" s="177">
        <v>7.7871145029877438</v>
      </c>
    </row>
    <row r="64" spans="1:13" ht="15" customHeight="1">
      <c r="A64" s="48"/>
      <c r="B64" s="184" t="s">
        <v>171</v>
      </c>
      <c r="C64" s="251">
        <v>0.59928473566510598</v>
      </c>
      <c r="D64" s="252">
        <v>2.6644943225030734E-2</v>
      </c>
      <c r="E64" s="252">
        <v>0.54599484921504449</v>
      </c>
      <c r="F64" s="252">
        <v>0.65257462211516748</v>
      </c>
      <c r="G64" s="252">
        <v>0.51934990599001374</v>
      </c>
      <c r="H64" s="252">
        <v>0.67921956534019823</v>
      </c>
      <c r="I64" s="50">
        <v>4.4461241275333498E-2</v>
      </c>
      <c r="J64" s="49">
        <v>8.8922482550666995E-2</v>
      </c>
      <c r="K64" s="51">
        <v>0.1333837238260005</v>
      </c>
      <c r="L64" s="252">
        <v>0.56932049888185066</v>
      </c>
      <c r="M64" s="252">
        <v>0.62924897244836131</v>
      </c>
    </row>
    <row r="65" spans="1:13" ht="15" customHeight="1">
      <c r="A65" s="48"/>
      <c r="B65" s="184" t="s">
        <v>187</v>
      </c>
      <c r="C65" s="256">
        <v>0.23341422524255487</v>
      </c>
      <c r="D65" s="252">
        <v>1.0709537345323466E-2</v>
      </c>
      <c r="E65" s="177">
        <v>0.21199515055190793</v>
      </c>
      <c r="F65" s="177">
        <v>0.25483329993320181</v>
      </c>
      <c r="G65" s="177">
        <v>0.20128561320658447</v>
      </c>
      <c r="H65" s="177">
        <v>0.26554283727852523</v>
      </c>
      <c r="I65" s="50">
        <v>4.5882110801921075E-2</v>
      </c>
      <c r="J65" s="49">
        <v>9.176422160384215E-2</v>
      </c>
      <c r="K65" s="51">
        <v>0.13764633240576324</v>
      </c>
      <c r="L65" s="177">
        <v>0.22174351398042713</v>
      </c>
      <c r="M65" s="177">
        <v>0.2450849365046826</v>
      </c>
    </row>
    <row r="66" spans="1:13" ht="15" customHeight="1">
      <c r="A66" s="48"/>
      <c r="B66" s="184" t="s">
        <v>172</v>
      </c>
      <c r="C66" s="256">
        <v>0.2754315126244945</v>
      </c>
      <c r="D66" s="252">
        <v>2.121654752243541E-2</v>
      </c>
      <c r="E66" s="177">
        <v>0.2329984175796237</v>
      </c>
      <c r="F66" s="177">
        <v>0.31786460766936531</v>
      </c>
      <c r="G66" s="177">
        <v>0.21178187005718827</v>
      </c>
      <c r="H66" s="177">
        <v>0.33908115519180071</v>
      </c>
      <c r="I66" s="50">
        <v>7.7030210959777426E-2</v>
      </c>
      <c r="J66" s="49">
        <v>0.15406042191955485</v>
      </c>
      <c r="K66" s="51">
        <v>0.23109063287933229</v>
      </c>
      <c r="L66" s="177">
        <v>0.26165993699326978</v>
      </c>
      <c r="M66" s="177">
        <v>0.28920308825571922</v>
      </c>
    </row>
    <row r="67" spans="1:13" ht="15" customHeight="1">
      <c r="A67" s="48"/>
      <c r="B67" s="184" t="s">
        <v>145</v>
      </c>
      <c r="C67" s="256">
        <v>1.6517554186009225</v>
      </c>
      <c r="D67" s="252">
        <v>8.5251218356800842E-2</v>
      </c>
      <c r="E67" s="177">
        <v>1.4812529818873208</v>
      </c>
      <c r="F67" s="177">
        <v>1.8222578553145241</v>
      </c>
      <c r="G67" s="177">
        <v>1.39600176353052</v>
      </c>
      <c r="H67" s="177">
        <v>1.9075090736713249</v>
      </c>
      <c r="I67" s="50">
        <v>5.1612495044218304E-2</v>
      </c>
      <c r="J67" s="49">
        <v>0.10322499008843661</v>
      </c>
      <c r="K67" s="51">
        <v>0.15483748513265491</v>
      </c>
      <c r="L67" s="177">
        <v>1.5691676476708762</v>
      </c>
      <c r="M67" s="177">
        <v>1.7343431895309687</v>
      </c>
    </row>
    <row r="68" spans="1:13" ht="15" customHeight="1">
      <c r="A68" s="48"/>
      <c r="B68" s="184" t="s">
        <v>188</v>
      </c>
      <c r="C68" s="259">
        <v>232.14224694830804</v>
      </c>
      <c r="D68" s="260">
        <v>7.7891900870091773</v>
      </c>
      <c r="E68" s="260">
        <v>216.56386677428969</v>
      </c>
      <c r="F68" s="260">
        <v>247.72062712232639</v>
      </c>
      <c r="G68" s="260">
        <v>208.7746766872805</v>
      </c>
      <c r="H68" s="260">
        <v>255.50981720933558</v>
      </c>
      <c r="I68" s="50">
        <v>3.3553522417415146E-2</v>
      </c>
      <c r="J68" s="49">
        <v>6.7107044834830293E-2</v>
      </c>
      <c r="K68" s="51">
        <v>0.10066056725224544</v>
      </c>
      <c r="L68" s="260">
        <v>220.53513460089263</v>
      </c>
      <c r="M68" s="260">
        <v>243.74935929572345</v>
      </c>
    </row>
    <row r="69" spans="1:13" ht="15" customHeight="1">
      <c r="A69" s="48"/>
      <c r="B69" s="184" t="s">
        <v>242</v>
      </c>
      <c r="C69" s="256">
        <v>2.3373213894388729</v>
      </c>
      <c r="D69" s="252">
        <v>0.14956940147387357</v>
      </c>
      <c r="E69" s="177">
        <v>2.0381825864911258</v>
      </c>
      <c r="F69" s="177">
        <v>2.63646019238662</v>
      </c>
      <c r="G69" s="177">
        <v>1.8886131850172521</v>
      </c>
      <c r="H69" s="177">
        <v>2.7860295938604938</v>
      </c>
      <c r="I69" s="50">
        <v>6.3991799394682775E-2</v>
      </c>
      <c r="J69" s="49">
        <v>0.12798359878936555</v>
      </c>
      <c r="K69" s="51">
        <v>0.19197539818404832</v>
      </c>
      <c r="L69" s="177">
        <v>2.2204553199669292</v>
      </c>
      <c r="M69" s="177">
        <v>2.4541874589108166</v>
      </c>
    </row>
    <row r="70" spans="1:13" ht="15" customHeight="1">
      <c r="A70" s="48"/>
      <c r="B70" s="184" t="s">
        <v>173</v>
      </c>
      <c r="C70" s="175">
        <v>18.165610571185017</v>
      </c>
      <c r="D70" s="177">
        <v>1.2577634540184601</v>
      </c>
      <c r="E70" s="176">
        <v>15.650083663148097</v>
      </c>
      <c r="F70" s="176">
        <v>20.681137479221938</v>
      </c>
      <c r="G70" s="176">
        <v>14.392320209129636</v>
      </c>
      <c r="H70" s="176">
        <v>21.938900933240397</v>
      </c>
      <c r="I70" s="50">
        <v>6.9238710644473053E-2</v>
      </c>
      <c r="J70" s="49">
        <v>0.13847742128894611</v>
      </c>
      <c r="K70" s="51">
        <v>0.20771613193341915</v>
      </c>
      <c r="L70" s="176">
        <v>17.257330042625767</v>
      </c>
      <c r="M70" s="176">
        <v>19.073891099744266</v>
      </c>
    </row>
    <row r="71" spans="1:13" ht="15" customHeight="1">
      <c r="A71" s="48"/>
      <c r="B71" s="184" t="s">
        <v>174</v>
      </c>
      <c r="C71" s="256">
        <v>1.7780933408241006</v>
      </c>
      <c r="D71" s="252">
        <v>7.9444615887151154E-2</v>
      </c>
      <c r="E71" s="177">
        <v>1.6192041090497984</v>
      </c>
      <c r="F71" s="177">
        <v>1.9369825725984029</v>
      </c>
      <c r="G71" s="177">
        <v>1.5397594931626473</v>
      </c>
      <c r="H71" s="177">
        <v>2.016427188485554</v>
      </c>
      <c r="I71" s="50">
        <v>4.4679665607616874E-2</v>
      </c>
      <c r="J71" s="49">
        <v>8.9359331215233748E-2</v>
      </c>
      <c r="K71" s="51">
        <v>0.13403899682285061</v>
      </c>
      <c r="L71" s="177">
        <v>1.6891886737828956</v>
      </c>
      <c r="M71" s="177">
        <v>1.8669980078653057</v>
      </c>
    </row>
    <row r="72" spans="1:13" ht="15" customHeight="1">
      <c r="A72" s="48"/>
      <c r="B72" s="184" t="s">
        <v>189</v>
      </c>
      <c r="C72" s="259">
        <v>119.36245889071679</v>
      </c>
      <c r="D72" s="260">
        <v>5.9541693048378903</v>
      </c>
      <c r="E72" s="260">
        <v>107.45412028104101</v>
      </c>
      <c r="F72" s="260">
        <v>131.27079750039258</v>
      </c>
      <c r="G72" s="260">
        <v>101.49995097620312</v>
      </c>
      <c r="H72" s="260">
        <v>137.22496680523045</v>
      </c>
      <c r="I72" s="50">
        <v>4.9883098590397468E-2</v>
      </c>
      <c r="J72" s="49">
        <v>9.9766197180794935E-2</v>
      </c>
      <c r="K72" s="51">
        <v>0.1496492957711924</v>
      </c>
      <c r="L72" s="260">
        <v>113.39433594618096</v>
      </c>
      <c r="M72" s="260">
        <v>125.33058183525263</v>
      </c>
    </row>
    <row r="73" spans="1:13" ht="15" customHeight="1">
      <c r="A73" s="48"/>
      <c r="B73" s="184" t="s">
        <v>193</v>
      </c>
      <c r="C73" s="259">
        <v>68.848266944646198</v>
      </c>
      <c r="D73" s="176">
        <v>5.3093335568307563</v>
      </c>
      <c r="E73" s="260">
        <v>58.229599830984682</v>
      </c>
      <c r="F73" s="260">
        <v>79.466934058307714</v>
      </c>
      <c r="G73" s="260">
        <v>52.920266274153931</v>
      </c>
      <c r="H73" s="260">
        <v>84.776267615138465</v>
      </c>
      <c r="I73" s="50">
        <v>7.7116444501056869E-2</v>
      </c>
      <c r="J73" s="49">
        <v>0.15423288900211374</v>
      </c>
      <c r="K73" s="51">
        <v>0.23134933350317061</v>
      </c>
      <c r="L73" s="260">
        <v>65.405853597413895</v>
      </c>
      <c r="M73" s="260">
        <v>72.290680291878502</v>
      </c>
    </row>
    <row r="74" spans="1:13" ht="15" customHeight="1">
      <c r="A74" s="48"/>
      <c r="B74" s="39" t="s">
        <v>146</v>
      </c>
      <c r="C74" s="159"/>
      <c r="D74" s="186"/>
      <c r="E74" s="187"/>
      <c r="F74" s="187"/>
      <c r="G74" s="187"/>
      <c r="H74" s="187"/>
      <c r="I74" s="185"/>
      <c r="J74" s="185"/>
      <c r="K74" s="185"/>
      <c r="L74" s="187"/>
      <c r="M74" s="188"/>
    </row>
    <row r="75" spans="1:13" ht="15" customHeight="1">
      <c r="A75" s="48"/>
      <c r="B75" s="184" t="s">
        <v>463</v>
      </c>
      <c r="C75" s="256">
        <v>13.85053018355185</v>
      </c>
      <c r="D75" s="252">
        <v>0.29016698152301734</v>
      </c>
      <c r="E75" s="177">
        <v>13.270196220505815</v>
      </c>
      <c r="F75" s="177">
        <v>14.430864146597886</v>
      </c>
      <c r="G75" s="177">
        <v>12.980029238982798</v>
      </c>
      <c r="H75" s="177">
        <v>14.721031128120902</v>
      </c>
      <c r="I75" s="50">
        <v>2.0949882616595007E-2</v>
      </c>
      <c r="J75" s="49">
        <v>4.1899765233190014E-2</v>
      </c>
      <c r="K75" s="51">
        <v>6.2849647849785029E-2</v>
      </c>
      <c r="L75" s="177">
        <v>13.158003674374257</v>
      </c>
      <c r="M75" s="177">
        <v>14.543056692729444</v>
      </c>
    </row>
    <row r="76" spans="1:13" ht="15" customHeight="1">
      <c r="A76" s="48"/>
      <c r="B76" s="184" t="s">
        <v>231</v>
      </c>
      <c r="C76" s="175">
        <v>21.18048198389609</v>
      </c>
      <c r="D76" s="176">
        <v>2.4594507654755184</v>
      </c>
      <c r="E76" s="176">
        <v>16.261580452945054</v>
      </c>
      <c r="F76" s="176">
        <v>26.099383514847126</v>
      </c>
      <c r="G76" s="176">
        <v>13.802129687469535</v>
      </c>
      <c r="H76" s="176">
        <v>28.558834280322646</v>
      </c>
      <c r="I76" s="50">
        <v>0.11611873456635614</v>
      </c>
      <c r="J76" s="49">
        <v>0.23223746913271229</v>
      </c>
      <c r="K76" s="51">
        <v>0.34835620369906845</v>
      </c>
      <c r="L76" s="176">
        <v>20.121457884701286</v>
      </c>
      <c r="M76" s="176">
        <v>22.239506083090895</v>
      </c>
    </row>
    <row r="77" spans="1:13" ht="15" customHeight="1">
      <c r="A77" s="48"/>
      <c r="B77" s="184" t="s">
        <v>148</v>
      </c>
      <c r="C77" s="259">
        <v>450.53404500207023</v>
      </c>
      <c r="D77" s="260">
        <v>7.5323068309482144</v>
      </c>
      <c r="E77" s="260">
        <v>435.4694313401738</v>
      </c>
      <c r="F77" s="260">
        <v>465.59865866396666</v>
      </c>
      <c r="G77" s="260">
        <v>427.93712450922561</v>
      </c>
      <c r="H77" s="260">
        <v>473.13096549491485</v>
      </c>
      <c r="I77" s="50">
        <v>1.6718618525074176E-2</v>
      </c>
      <c r="J77" s="49">
        <v>3.3437237050148352E-2</v>
      </c>
      <c r="K77" s="51">
        <v>5.0155855575222529E-2</v>
      </c>
      <c r="L77" s="260">
        <v>428.00734275196669</v>
      </c>
      <c r="M77" s="260">
        <v>473.06074725217377</v>
      </c>
    </row>
    <row r="78" spans="1:13" ht="15" customHeight="1">
      <c r="A78" s="48"/>
      <c r="B78" s="184" t="s">
        <v>149</v>
      </c>
      <c r="C78" s="256">
        <v>1.6213411901855055</v>
      </c>
      <c r="D78" s="177">
        <v>0.2997898237155201</v>
      </c>
      <c r="E78" s="177">
        <v>1.0217615427544653</v>
      </c>
      <c r="F78" s="177">
        <v>2.2209208376165455</v>
      </c>
      <c r="G78" s="177">
        <v>0.72197171903894519</v>
      </c>
      <c r="H78" s="177">
        <v>2.5207106613320658</v>
      </c>
      <c r="I78" s="50">
        <v>0.18490236696029397</v>
      </c>
      <c r="J78" s="49">
        <v>0.36980473392058794</v>
      </c>
      <c r="K78" s="51">
        <v>0.55470710088088193</v>
      </c>
      <c r="L78" s="177">
        <v>1.5402741306762302</v>
      </c>
      <c r="M78" s="177">
        <v>1.7024082496947808</v>
      </c>
    </row>
    <row r="79" spans="1:13" ht="15" customHeight="1">
      <c r="A79" s="48"/>
      <c r="B79" s="184" t="s">
        <v>232</v>
      </c>
      <c r="C79" s="256">
        <v>0.30528888888888889</v>
      </c>
      <c r="D79" s="177">
        <v>3.7133102504197865E-2</v>
      </c>
      <c r="E79" s="177">
        <v>0.23102268388049316</v>
      </c>
      <c r="F79" s="177">
        <v>0.37955509389728459</v>
      </c>
      <c r="G79" s="177">
        <v>0.19388958137629531</v>
      </c>
      <c r="H79" s="177">
        <v>0.41668819640148247</v>
      </c>
      <c r="I79" s="50">
        <v>0.12163266943433571</v>
      </c>
      <c r="J79" s="49">
        <v>0.24326533886867141</v>
      </c>
      <c r="K79" s="51">
        <v>0.36489800830300712</v>
      </c>
      <c r="L79" s="177">
        <v>0.29002444444444442</v>
      </c>
      <c r="M79" s="177">
        <v>0.32055333333333336</v>
      </c>
    </row>
    <row r="80" spans="1:13" ht="15" customHeight="1">
      <c r="A80" s="48"/>
      <c r="B80" s="184" t="s">
        <v>243</v>
      </c>
      <c r="C80" s="256">
        <v>7.7430567877170677</v>
      </c>
      <c r="D80" s="252">
        <v>0.17787897123952792</v>
      </c>
      <c r="E80" s="177">
        <v>7.3872988452380115</v>
      </c>
      <c r="F80" s="177">
        <v>8.0988147301961231</v>
      </c>
      <c r="G80" s="177">
        <v>7.2094198739984838</v>
      </c>
      <c r="H80" s="177">
        <v>8.2766937014356508</v>
      </c>
      <c r="I80" s="50">
        <v>2.2972706531314627E-2</v>
      </c>
      <c r="J80" s="49">
        <v>4.5945413062629253E-2</v>
      </c>
      <c r="K80" s="51">
        <v>6.891811959394388E-2</v>
      </c>
      <c r="L80" s="177">
        <v>7.3559039483312141</v>
      </c>
      <c r="M80" s="177">
        <v>8.1302096271029214</v>
      </c>
    </row>
    <row r="81" spans="1:13" ht="15" customHeight="1">
      <c r="A81" s="48"/>
      <c r="B81" s="184" t="s">
        <v>233</v>
      </c>
      <c r="C81" s="175" t="s">
        <v>96</v>
      </c>
      <c r="D81" s="176" t="s">
        <v>94</v>
      </c>
      <c r="E81" s="176" t="s">
        <v>94</v>
      </c>
      <c r="F81" s="176" t="s">
        <v>94</v>
      </c>
      <c r="G81" s="176" t="s">
        <v>94</v>
      </c>
      <c r="H81" s="176" t="s">
        <v>94</v>
      </c>
      <c r="I81" s="50" t="s">
        <v>94</v>
      </c>
      <c r="J81" s="49" t="s">
        <v>94</v>
      </c>
      <c r="K81" s="51" t="s">
        <v>94</v>
      </c>
      <c r="L81" s="176" t="s">
        <v>94</v>
      </c>
      <c r="M81" s="176" t="s">
        <v>94</v>
      </c>
    </row>
    <row r="82" spans="1:13" ht="15" customHeight="1">
      <c r="A82" s="48"/>
      <c r="B82" s="184" t="s">
        <v>151</v>
      </c>
      <c r="C82" s="175">
        <v>44.559437017213362</v>
      </c>
      <c r="D82" s="177">
        <v>2.4214562949779763</v>
      </c>
      <c r="E82" s="176">
        <v>39.716524427257411</v>
      </c>
      <c r="F82" s="176">
        <v>49.402349607169313</v>
      </c>
      <c r="G82" s="176">
        <v>37.295068132279432</v>
      </c>
      <c r="H82" s="176">
        <v>51.823805902147292</v>
      </c>
      <c r="I82" s="50">
        <v>5.4342165365387468E-2</v>
      </c>
      <c r="J82" s="49">
        <v>0.10868433073077494</v>
      </c>
      <c r="K82" s="51">
        <v>0.1630264960961624</v>
      </c>
      <c r="L82" s="176">
        <v>42.331465166352693</v>
      </c>
      <c r="M82" s="176">
        <v>46.787408868074031</v>
      </c>
    </row>
    <row r="83" spans="1:13" ht="15" customHeight="1">
      <c r="A83" s="48"/>
      <c r="B83" s="184" t="s">
        <v>175</v>
      </c>
      <c r="C83" s="259">
        <v>96.68041731181988</v>
      </c>
      <c r="D83" s="176">
        <v>5.6147123173430806</v>
      </c>
      <c r="E83" s="260">
        <v>85.450992677133712</v>
      </c>
      <c r="F83" s="260">
        <v>107.90984194650605</v>
      </c>
      <c r="G83" s="260">
        <v>79.836280359790635</v>
      </c>
      <c r="H83" s="260">
        <v>113.52455426384913</v>
      </c>
      <c r="I83" s="50">
        <v>5.8074969817663802E-2</v>
      </c>
      <c r="J83" s="49">
        <v>0.1161499396353276</v>
      </c>
      <c r="K83" s="51">
        <v>0.17422490945299141</v>
      </c>
      <c r="L83" s="260">
        <v>91.84639644622888</v>
      </c>
      <c r="M83" s="260">
        <v>101.51443817741088</v>
      </c>
    </row>
    <row r="84" spans="1:13" ht="15" customHeight="1">
      <c r="A84" s="48"/>
      <c r="B84" s="184" t="s">
        <v>234</v>
      </c>
      <c r="C84" s="251">
        <v>0.12451198455917387</v>
      </c>
      <c r="D84" s="252">
        <v>5.7031374489520089E-3</v>
      </c>
      <c r="E84" s="252">
        <v>0.11310570966126984</v>
      </c>
      <c r="F84" s="252">
        <v>0.13591825945707789</v>
      </c>
      <c r="G84" s="252">
        <v>0.10740257221231783</v>
      </c>
      <c r="H84" s="252">
        <v>0.1416213969060299</v>
      </c>
      <c r="I84" s="50">
        <v>4.5803923768009763E-2</v>
      </c>
      <c r="J84" s="49">
        <v>9.1607847536019527E-2</v>
      </c>
      <c r="K84" s="51">
        <v>0.13741177130402929</v>
      </c>
      <c r="L84" s="252">
        <v>0.11828638533121517</v>
      </c>
      <c r="M84" s="252">
        <v>0.13073758378713257</v>
      </c>
    </row>
    <row r="85" spans="1:13" ht="15" customHeight="1">
      <c r="A85" s="48"/>
      <c r="B85" s="184" t="s">
        <v>176</v>
      </c>
      <c r="C85" s="256">
        <v>4.5275321215768267</v>
      </c>
      <c r="D85" s="252">
        <v>0.37452138565069387</v>
      </c>
      <c r="E85" s="177">
        <v>3.7784893502754389</v>
      </c>
      <c r="F85" s="177">
        <v>5.2765748928782141</v>
      </c>
      <c r="G85" s="177">
        <v>3.4039679646247452</v>
      </c>
      <c r="H85" s="177">
        <v>5.6510962785289083</v>
      </c>
      <c r="I85" s="50">
        <v>8.2720867703144504E-2</v>
      </c>
      <c r="J85" s="49">
        <v>0.16544173540628901</v>
      </c>
      <c r="K85" s="51">
        <v>0.2481626031094335</v>
      </c>
      <c r="L85" s="177">
        <v>4.3011555154979852</v>
      </c>
      <c r="M85" s="177">
        <v>4.7539087276556682</v>
      </c>
    </row>
    <row r="86" spans="1:13" ht="15" customHeight="1">
      <c r="A86" s="48"/>
      <c r="B86" s="184" t="s">
        <v>235</v>
      </c>
      <c r="C86" s="259">
        <v>140.69344826927352</v>
      </c>
      <c r="D86" s="260">
        <v>11.421796456564914</v>
      </c>
      <c r="E86" s="260">
        <v>117.84985535614366</v>
      </c>
      <c r="F86" s="260">
        <v>163.53704118240336</v>
      </c>
      <c r="G86" s="260">
        <v>106.42805889957876</v>
      </c>
      <c r="H86" s="260">
        <v>174.95883763896825</v>
      </c>
      <c r="I86" s="50">
        <v>8.1182148828314399E-2</v>
      </c>
      <c r="J86" s="49">
        <v>0.1623642976566288</v>
      </c>
      <c r="K86" s="51">
        <v>0.2435464464849432</v>
      </c>
      <c r="L86" s="260">
        <v>133.65877585580984</v>
      </c>
      <c r="M86" s="260">
        <v>147.72812068273717</v>
      </c>
    </row>
    <row r="87" spans="1:13" ht="15" customHeight="1">
      <c r="A87" s="48"/>
      <c r="B87" s="184" t="s">
        <v>152</v>
      </c>
      <c r="C87" s="256">
        <v>3.4488499841510665</v>
      </c>
      <c r="D87" s="252">
        <v>0.13818085848931352</v>
      </c>
      <c r="E87" s="177">
        <v>3.1724882671724393</v>
      </c>
      <c r="F87" s="177">
        <v>3.7252117011296937</v>
      </c>
      <c r="G87" s="177">
        <v>3.0343074086831257</v>
      </c>
      <c r="H87" s="177">
        <v>3.8633925596190073</v>
      </c>
      <c r="I87" s="50">
        <v>4.0065778193981584E-2</v>
      </c>
      <c r="J87" s="49">
        <v>8.0131556387963168E-2</v>
      </c>
      <c r="K87" s="51">
        <v>0.12019733458194476</v>
      </c>
      <c r="L87" s="177">
        <v>3.2764074849435132</v>
      </c>
      <c r="M87" s="177">
        <v>3.6212924833586198</v>
      </c>
    </row>
    <row r="88" spans="1:13" s="47" customFormat="1" ht="15" customHeight="1">
      <c r="A88" s="48"/>
      <c r="B88" s="184" t="s">
        <v>236</v>
      </c>
      <c r="C88" s="256">
        <v>1.9428676243598531</v>
      </c>
      <c r="D88" s="252">
        <v>0.11814138746074465</v>
      </c>
      <c r="E88" s="177">
        <v>1.7065848494383637</v>
      </c>
      <c r="F88" s="177">
        <v>2.1791503992813421</v>
      </c>
      <c r="G88" s="177">
        <v>1.5884434619776191</v>
      </c>
      <c r="H88" s="177">
        <v>2.297291786742087</v>
      </c>
      <c r="I88" s="50">
        <v>6.0807739024253155E-2</v>
      </c>
      <c r="J88" s="49">
        <v>0.12161547804850631</v>
      </c>
      <c r="K88" s="51">
        <v>0.18242321707275946</v>
      </c>
      <c r="L88" s="177">
        <v>1.8457242431418603</v>
      </c>
      <c r="M88" s="177">
        <v>2.0400110055778455</v>
      </c>
    </row>
    <row r="89" spans="1:13" ht="15" customHeight="1">
      <c r="A89" s="48"/>
      <c r="B89" s="184" t="s">
        <v>153</v>
      </c>
      <c r="C89" s="256">
        <v>1.4162996053370653</v>
      </c>
      <c r="D89" s="252">
        <v>7.8887110958962808E-2</v>
      </c>
      <c r="E89" s="177">
        <v>1.2585253834191397</v>
      </c>
      <c r="F89" s="177">
        <v>1.574073827254991</v>
      </c>
      <c r="G89" s="177">
        <v>1.1796382724601768</v>
      </c>
      <c r="H89" s="177">
        <v>1.6529609382139538</v>
      </c>
      <c r="I89" s="50">
        <v>5.5699451346093158E-2</v>
      </c>
      <c r="J89" s="49">
        <v>0.11139890269218632</v>
      </c>
      <c r="K89" s="51">
        <v>0.16709835403827947</v>
      </c>
      <c r="L89" s="177">
        <v>1.3454846250702122</v>
      </c>
      <c r="M89" s="177">
        <v>1.4871145856039185</v>
      </c>
    </row>
    <row r="90" spans="1:13" s="47" customFormat="1" ht="15" customHeight="1">
      <c r="A90" s="48"/>
      <c r="B90" s="184" t="s">
        <v>464</v>
      </c>
      <c r="C90" s="256">
        <v>10.286966187989556</v>
      </c>
      <c r="D90" s="252">
        <v>0.19992978128512359</v>
      </c>
      <c r="E90" s="177">
        <v>9.8871066254193085</v>
      </c>
      <c r="F90" s="177">
        <v>10.686825750559803</v>
      </c>
      <c r="G90" s="177">
        <v>9.6871768441341857</v>
      </c>
      <c r="H90" s="177">
        <v>10.886755531844926</v>
      </c>
      <c r="I90" s="50">
        <v>1.9435252107521225E-2</v>
      </c>
      <c r="J90" s="49">
        <v>3.8870504215042449E-2</v>
      </c>
      <c r="K90" s="51">
        <v>5.830575632256367E-2</v>
      </c>
      <c r="L90" s="177">
        <v>9.7726178785900775</v>
      </c>
      <c r="M90" s="177">
        <v>10.801314497389034</v>
      </c>
    </row>
    <row r="91" spans="1:13" s="47" customFormat="1" ht="15" customHeight="1">
      <c r="A91" s="48"/>
      <c r="B91" s="184" t="s">
        <v>155</v>
      </c>
      <c r="C91" s="175">
        <v>17.29659412669071</v>
      </c>
      <c r="D91" s="177">
        <v>0.80305372147475695</v>
      </c>
      <c r="E91" s="176">
        <v>15.690486683741197</v>
      </c>
      <c r="F91" s="176">
        <v>18.902701569640225</v>
      </c>
      <c r="G91" s="176">
        <v>14.887432962266439</v>
      </c>
      <c r="H91" s="176">
        <v>19.705755291114983</v>
      </c>
      <c r="I91" s="50">
        <v>4.6428430683677149E-2</v>
      </c>
      <c r="J91" s="49">
        <v>9.2856861367354299E-2</v>
      </c>
      <c r="K91" s="51">
        <v>0.13928529205103146</v>
      </c>
      <c r="L91" s="176">
        <v>16.431764420356174</v>
      </c>
      <c r="M91" s="176">
        <v>18.161423833025246</v>
      </c>
    </row>
    <row r="92" spans="1:13" ht="15" customHeight="1">
      <c r="A92" s="48"/>
      <c r="B92" s="184" t="s">
        <v>156</v>
      </c>
      <c r="C92" s="256">
        <v>4.1157979836775187</v>
      </c>
      <c r="D92" s="252">
        <v>0.16350418828052446</v>
      </c>
      <c r="E92" s="177">
        <v>3.7887896071164699</v>
      </c>
      <c r="F92" s="177">
        <v>4.4428063602385679</v>
      </c>
      <c r="G92" s="177">
        <v>3.6252854188359454</v>
      </c>
      <c r="H92" s="177">
        <v>4.6063105485190921</v>
      </c>
      <c r="I92" s="50">
        <v>3.972599941225282E-2</v>
      </c>
      <c r="J92" s="49">
        <v>7.945199882450564E-2</v>
      </c>
      <c r="K92" s="51">
        <v>0.11917799823675845</v>
      </c>
      <c r="L92" s="177">
        <v>3.9100080844936427</v>
      </c>
      <c r="M92" s="177">
        <v>4.3215878828613947</v>
      </c>
    </row>
    <row r="93" spans="1:13" ht="15" customHeight="1">
      <c r="A93" s="48"/>
      <c r="B93" s="184" t="s">
        <v>157</v>
      </c>
      <c r="C93" s="256">
        <v>2.5293408423924446</v>
      </c>
      <c r="D93" s="177">
        <v>0.35254402593779005</v>
      </c>
      <c r="E93" s="177">
        <v>1.8242527905168644</v>
      </c>
      <c r="F93" s="177">
        <v>3.2344288942680248</v>
      </c>
      <c r="G93" s="177">
        <v>1.4717087645790745</v>
      </c>
      <c r="H93" s="177">
        <v>3.5869729202058149</v>
      </c>
      <c r="I93" s="50">
        <v>0.13938177885283617</v>
      </c>
      <c r="J93" s="49">
        <v>0.27876355770567235</v>
      </c>
      <c r="K93" s="51">
        <v>0.4181453365585085</v>
      </c>
      <c r="L93" s="177">
        <v>2.4028738002728223</v>
      </c>
      <c r="M93" s="177">
        <v>2.655807884512067</v>
      </c>
    </row>
    <row r="94" spans="1:13" ht="15" customHeight="1">
      <c r="A94" s="48"/>
      <c r="B94" s="184" t="s">
        <v>158</v>
      </c>
      <c r="C94" s="256">
        <v>0.67601239508442523</v>
      </c>
      <c r="D94" s="252">
        <v>5.1314886064316625E-2</v>
      </c>
      <c r="E94" s="177">
        <v>0.57338262295579201</v>
      </c>
      <c r="F94" s="177">
        <v>0.77864216721305846</v>
      </c>
      <c r="G94" s="177">
        <v>0.52206773689147534</v>
      </c>
      <c r="H94" s="177">
        <v>0.82995705327737512</v>
      </c>
      <c r="I94" s="50">
        <v>7.5908202922681703E-2</v>
      </c>
      <c r="J94" s="49">
        <v>0.15181640584536341</v>
      </c>
      <c r="K94" s="51">
        <v>0.22772460876804512</v>
      </c>
      <c r="L94" s="177">
        <v>0.64221177533020402</v>
      </c>
      <c r="M94" s="177">
        <v>0.70981301483864645</v>
      </c>
    </row>
    <row r="95" spans="1:13" ht="15" customHeight="1">
      <c r="A95" s="48"/>
      <c r="B95" s="184" t="s">
        <v>177</v>
      </c>
      <c r="C95" s="256" t="s">
        <v>97</v>
      </c>
      <c r="D95" s="177" t="s">
        <v>94</v>
      </c>
      <c r="E95" s="177" t="s">
        <v>94</v>
      </c>
      <c r="F95" s="177" t="s">
        <v>94</v>
      </c>
      <c r="G95" s="177" t="s">
        <v>94</v>
      </c>
      <c r="H95" s="177" t="s">
        <v>94</v>
      </c>
      <c r="I95" s="50" t="s">
        <v>94</v>
      </c>
      <c r="J95" s="49" t="s">
        <v>94</v>
      </c>
      <c r="K95" s="51" t="s">
        <v>94</v>
      </c>
      <c r="L95" s="177" t="s">
        <v>94</v>
      </c>
      <c r="M95" s="177" t="s">
        <v>94</v>
      </c>
    </row>
    <row r="96" spans="1:13" ht="15" customHeight="1">
      <c r="A96" s="48"/>
      <c r="B96" s="184" t="s">
        <v>465</v>
      </c>
      <c r="C96" s="256">
        <v>1.7678086818861616</v>
      </c>
      <c r="D96" s="252">
        <v>5.4079458119607834E-2</v>
      </c>
      <c r="E96" s="177">
        <v>1.659649765646946</v>
      </c>
      <c r="F96" s="177">
        <v>1.8759675981253772</v>
      </c>
      <c r="G96" s="177">
        <v>1.605570307527338</v>
      </c>
      <c r="H96" s="177">
        <v>1.9300470562449852</v>
      </c>
      <c r="I96" s="50">
        <v>3.0591239127702334E-2</v>
      </c>
      <c r="J96" s="49">
        <v>6.1182478255404668E-2</v>
      </c>
      <c r="K96" s="51">
        <v>9.1773717383106995E-2</v>
      </c>
      <c r="L96" s="177">
        <v>1.6794182477918536</v>
      </c>
      <c r="M96" s="177">
        <v>1.8561991159804696</v>
      </c>
    </row>
    <row r="97" spans="1:13" ht="15" customHeight="1">
      <c r="A97" s="48"/>
      <c r="B97" s="184" t="s">
        <v>160</v>
      </c>
      <c r="C97" s="175">
        <v>20.445124739903456</v>
      </c>
      <c r="D97" s="177">
        <v>0.86580164007433813</v>
      </c>
      <c r="E97" s="176">
        <v>18.71352145975478</v>
      </c>
      <c r="F97" s="176">
        <v>22.176728020052131</v>
      </c>
      <c r="G97" s="176">
        <v>17.847719819680442</v>
      </c>
      <c r="H97" s="176">
        <v>23.042529660126469</v>
      </c>
      <c r="I97" s="50">
        <v>4.2347584135034561E-2</v>
      </c>
      <c r="J97" s="49">
        <v>8.4695168270069121E-2</v>
      </c>
      <c r="K97" s="51">
        <v>0.12704275240510368</v>
      </c>
      <c r="L97" s="176">
        <v>19.422868502908283</v>
      </c>
      <c r="M97" s="176">
        <v>21.467380976898628</v>
      </c>
    </row>
    <row r="98" spans="1:13" ht="15" customHeight="1">
      <c r="A98" s="48"/>
      <c r="B98" s="184" t="s">
        <v>178</v>
      </c>
      <c r="C98" s="175">
        <v>33.846722697332304</v>
      </c>
      <c r="D98" s="177">
        <v>1.5368647337973294</v>
      </c>
      <c r="E98" s="176">
        <v>30.772993229737644</v>
      </c>
      <c r="F98" s="176">
        <v>36.920452164926964</v>
      </c>
      <c r="G98" s="176">
        <v>29.236128495940314</v>
      </c>
      <c r="H98" s="176">
        <v>38.457316898724294</v>
      </c>
      <c r="I98" s="50">
        <v>4.5406603987642812E-2</v>
      </c>
      <c r="J98" s="49">
        <v>9.0813207975285623E-2</v>
      </c>
      <c r="K98" s="51">
        <v>0.13621981196292843</v>
      </c>
      <c r="L98" s="176">
        <v>32.154386562465689</v>
      </c>
      <c r="M98" s="176">
        <v>35.539058832198918</v>
      </c>
    </row>
    <row r="99" spans="1:13" ht="15" customHeight="1">
      <c r="A99" s="48"/>
      <c r="B99" s="184" t="s">
        <v>161</v>
      </c>
      <c r="C99" s="256">
        <v>0.2611142140818426</v>
      </c>
      <c r="D99" s="177">
        <v>2.7747542563829292E-2</v>
      </c>
      <c r="E99" s="177">
        <v>0.20561912895418402</v>
      </c>
      <c r="F99" s="177">
        <v>0.3166092992095012</v>
      </c>
      <c r="G99" s="177">
        <v>0.17787158639035472</v>
      </c>
      <c r="H99" s="177">
        <v>0.34435684177333048</v>
      </c>
      <c r="I99" s="50">
        <v>0.10626592145279465</v>
      </c>
      <c r="J99" s="49">
        <v>0.2125318429055893</v>
      </c>
      <c r="K99" s="51">
        <v>0.31879776435838392</v>
      </c>
      <c r="L99" s="177">
        <v>0.24805850337775048</v>
      </c>
      <c r="M99" s="177">
        <v>0.27416992478593472</v>
      </c>
    </row>
    <row r="100" spans="1:13" ht="15" customHeight="1">
      <c r="A100" s="48"/>
      <c r="B100" s="184" t="s">
        <v>143</v>
      </c>
      <c r="C100" s="256">
        <v>10.60951483723362</v>
      </c>
      <c r="D100" s="252">
        <v>0.24484684944640833</v>
      </c>
      <c r="E100" s="177">
        <v>10.119821138340804</v>
      </c>
      <c r="F100" s="177">
        <v>11.099208536126437</v>
      </c>
      <c r="G100" s="177">
        <v>9.8749742888943945</v>
      </c>
      <c r="H100" s="177">
        <v>11.344055385572846</v>
      </c>
      <c r="I100" s="50">
        <v>2.3078043925922911E-2</v>
      </c>
      <c r="J100" s="49">
        <v>4.6156087851845821E-2</v>
      </c>
      <c r="K100" s="51">
        <v>6.9234131777768729E-2</v>
      </c>
      <c r="L100" s="177">
        <v>10.07903909537194</v>
      </c>
      <c r="M100" s="177">
        <v>11.139990579095301</v>
      </c>
    </row>
    <row r="101" spans="1:13" ht="15" customHeight="1">
      <c r="A101" s="48"/>
      <c r="B101" s="184" t="s">
        <v>144</v>
      </c>
      <c r="C101" s="251">
        <v>0.15931346179946632</v>
      </c>
      <c r="D101" s="252">
        <v>5.9787961035215539E-3</v>
      </c>
      <c r="E101" s="252">
        <v>0.14735586959242319</v>
      </c>
      <c r="F101" s="252">
        <v>0.17127105400650944</v>
      </c>
      <c r="G101" s="252">
        <v>0.14137707348890166</v>
      </c>
      <c r="H101" s="252">
        <v>0.17724985011003097</v>
      </c>
      <c r="I101" s="50">
        <v>3.7528505350334321E-2</v>
      </c>
      <c r="J101" s="49">
        <v>7.5057010700668642E-2</v>
      </c>
      <c r="K101" s="51">
        <v>0.11258551605100296</v>
      </c>
      <c r="L101" s="252">
        <v>0.151347788709493</v>
      </c>
      <c r="M101" s="252">
        <v>0.16727913488943963</v>
      </c>
    </row>
    <row r="102" spans="1:13" ht="15" customHeight="1">
      <c r="A102" s="48"/>
      <c r="B102" s="184" t="s">
        <v>181</v>
      </c>
      <c r="C102" s="256">
        <v>6.6570311898742069</v>
      </c>
      <c r="D102" s="177">
        <v>0.85188327032821731</v>
      </c>
      <c r="E102" s="177">
        <v>4.9532646492177719</v>
      </c>
      <c r="F102" s="177">
        <v>8.360797730530642</v>
      </c>
      <c r="G102" s="177">
        <v>4.1013813788895552</v>
      </c>
      <c r="H102" s="177">
        <v>9.2126810008588578</v>
      </c>
      <c r="I102" s="50">
        <v>0.12796744465070092</v>
      </c>
      <c r="J102" s="49">
        <v>0.25593488930140185</v>
      </c>
      <c r="K102" s="51">
        <v>0.38390233395210277</v>
      </c>
      <c r="L102" s="177">
        <v>6.3241796303804962</v>
      </c>
      <c r="M102" s="177">
        <v>6.9898827493679176</v>
      </c>
    </row>
    <row r="103" spans="1:13" ht="15" customHeight="1">
      <c r="A103" s="48"/>
      <c r="B103" s="184" t="s">
        <v>164</v>
      </c>
      <c r="C103" s="175">
        <v>23.273585705425774</v>
      </c>
      <c r="D103" s="177">
        <v>1.5164242341028311</v>
      </c>
      <c r="E103" s="176">
        <v>20.24073723722011</v>
      </c>
      <c r="F103" s="176">
        <v>26.306434173631438</v>
      </c>
      <c r="G103" s="176">
        <v>18.724313003117281</v>
      </c>
      <c r="H103" s="176">
        <v>27.822858407734266</v>
      </c>
      <c r="I103" s="50">
        <v>6.515645046260779E-2</v>
      </c>
      <c r="J103" s="49">
        <v>0.13031290092521558</v>
      </c>
      <c r="K103" s="51">
        <v>0.19546935138782337</v>
      </c>
      <c r="L103" s="176">
        <v>22.109906420154484</v>
      </c>
      <c r="M103" s="176">
        <v>24.437264990697063</v>
      </c>
    </row>
    <row r="104" spans="1:13" ht="15" customHeight="1">
      <c r="A104" s="48"/>
      <c r="B104" s="184" t="s">
        <v>237</v>
      </c>
      <c r="C104" s="251">
        <v>0.23917188413606438</v>
      </c>
      <c r="D104" s="252">
        <v>1.1073719155928856E-2</v>
      </c>
      <c r="E104" s="252">
        <v>0.21702444582420666</v>
      </c>
      <c r="F104" s="252">
        <v>0.26131932244792211</v>
      </c>
      <c r="G104" s="252">
        <v>0.20595072666827782</v>
      </c>
      <c r="H104" s="252">
        <v>0.27239304160385097</v>
      </c>
      <c r="I104" s="50">
        <v>4.6300254714007436E-2</v>
      </c>
      <c r="J104" s="49">
        <v>9.2600509428014871E-2</v>
      </c>
      <c r="K104" s="51">
        <v>0.13890076414202229</v>
      </c>
      <c r="L104" s="252">
        <v>0.22721328992926115</v>
      </c>
      <c r="M104" s="252">
        <v>0.25113047834286761</v>
      </c>
    </row>
    <row r="105" spans="1:13" ht="15" customHeight="1">
      <c r="A105" s="48"/>
      <c r="B105" s="184" t="s">
        <v>466</v>
      </c>
      <c r="C105" s="251">
        <v>0.32707445241195726</v>
      </c>
      <c r="D105" s="252">
        <v>3.0427539194001506E-2</v>
      </c>
      <c r="E105" s="252">
        <v>0.26621937402395424</v>
      </c>
      <c r="F105" s="252">
        <v>0.38792953079996029</v>
      </c>
      <c r="G105" s="252">
        <v>0.23579183482995275</v>
      </c>
      <c r="H105" s="252">
        <v>0.41835706999396177</v>
      </c>
      <c r="I105" s="50">
        <v>9.3029397342466139E-2</v>
      </c>
      <c r="J105" s="49">
        <v>0.18605879468493228</v>
      </c>
      <c r="K105" s="51">
        <v>0.27908819202739843</v>
      </c>
      <c r="L105" s="252">
        <v>0.3107207297913594</v>
      </c>
      <c r="M105" s="252">
        <v>0.34342817503255513</v>
      </c>
    </row>
    <row r="106" spans="1:13" ht="15" customHeight="1">
      <c r="A106" s="48"/>
      <c r="B106" s="184" t="s">
        <v>183</v>
      </c>
      <c r="C106" s="259">
        <v>69.430929528556874</v>
      </c>
      <c r="D106" s="176">
        <v>2.5651165346271818</v>
      </c>
      <c r="E106" s="260">
        <v>64.300696459302515</v>
      </c>
      <c r="F106" s="260">
        <v>74.561162597811233</v>
      </c>
      <c r="G106" s="260">
        <v>61.735579924675328</v>
      </c>
      <c r="H106" s="260">
        <v>77.126279132438412</v>
      </c>
      <c r="I106" s="50">
        <v>3.6944868116336418E-2</v>
      </c>
      <c r="J106" s="49">
        <v>7.3889736232672837E-2</v>
      </c>
      <c r="K106" s="51">
        <v>0.11083460434900926</v>
      </c>
      <c r="L106" s="260">
        <v>65.959383052129027</v>
      </c>
      <c r="M106" s="260">
        <v>72.90247600498472</v>
      </c>
    </row>
    <row r="107" spans="1:13" ht="15" customHeight="1">
      <c r="A107" s="48"/>
      <c r="B107" s="184" t="s">
        <v>165</v>
      </c>
      <c r="C107" s="256">
        <v>5.5031318222590029</v>
      </c>
      <c r="D107" s="252">
        <v>0.27935424578223667</v>
      </c>
      <c r="E107" s="177">
        <v>4.94442333069453</v>
      </c>
      <c r="F107" s="177">
        <v>6.0618403138234758</v>
      </c>
      <c r="G107" s="177">
        <v>4.6650690849122931</v>
      </c>
      <c r="H107" s="177">
        <v>6.3411945596057127</v>
      </c>
      <c r="I107" s="50">
        <v>5.0762775598488824E-2</v>
      </c>
      <c r="J107" s="49">
        <v>0.10152555119697765</v>
      </c>
      <c r="K107" s="51">
        <v>0.15228832679546647</v>
      </c>
      <c r="L107" s="177">
        <v>5.2279752311460523</v>
      </c>
      <c r="M107" s="177">
        <v>5.7782884133719534</v>
      </c>
    </row>
    <row r="108" spans="1:13" ht="15" customHeight="1">
      <c r="A108" s="48"/>
      <c r="B108" s="184" t="s">
        <v>166</v>
      </c>
      <c r="C108" s="259">
        <v>88.724605272750381</v>
      </c>
      <c r="D108" s="176">
        <v>4.0539443266238164</v>
      </c>
      <c r="E108" s="260">
        <v>80.616716619502753</v>
      </c>
      <c r="F108" s="260">
        <v>96.832493925998008</v>
      </c>
      <c r="G108" s="260">
        <v>76.562772292878932</v>
      </c>
      <c r="H108" s="260">
        <v>100.88643825262183</v>
      </c>
      <c r="I108" s="50">
        <v>4.569131994627073E-2</v>
      </c>
      <c r="J108" s="49">
        <v>9.1382639892541459E-2</v>
      </c>
      <c r="K108" s="51">
        <v>0.13707395983881218</v>
      </c>
      <c r="L108" s="260">
        <v>84.288375009112855</v>
      </c>
      <c r="M108" s="260">
        <v>93.160835536387907</v>
      </c>
    </row>
    <row r="109" spans="1:13" ht="15" customHeight="1">
      <c r="A109" s="48"/>
      <c r="B109" s="184" t="s">
        <v>229</v>
      </c>
      <c r="C109" s="251">
        <v>0.3877045468752664</v>
      </c>
      <c r="D109" s="252">
        <v>2.1521325291152013E-2</v>
      </c>
      <c r="E109" s="252">
        <v>0.3446618962929624</v>
      </c>
      <c r="F109" s="252">
        <v>0.4307471974575704</v>
      </c>
      <c r="G109" s="252">
        <v>0.32314057100181037</v>
      </c>
      <c r="H109" s="252">
        <v>0.45226852274872242</v>
      </c>
      <c r="I109" s="50">
        <v>5.5509602517186694E-2</v>
      </c>
      <c r="J109" s="49">
        <v>0.11101920503437339</v>
      </c>
      <c r="K109" s="51">
        <v>0.16652880755156008</v>
      </c>
      <c r="L109" s="252">
        <v>0.3683193195315031</v>
      </c>
      <c r="M109" s="252">
        <v>0.4070897742190297</v>
      </c>
    </row>
    <row r="110" spans="1:13" ht="15" customHeight="1">
      <c r="A110" s="48"/>
      <c r="B110" s="184" t="s">
        <v>184</v>
      </c>
      <c r="C110" s="175">
        <v>23.193676756321182</v>
      </c>
      <c r="D110" s="177">
        <v>1.7146932747959736</v>
      </c>
      <c r="E110" s="176">
        <v>19.764290206729235</v>
      </c>
      <c r="F110" s="176">
        <v>26.623063305913128</v>
      </c>
      <c r="G110" s="176">
        <v>18.049596931933259</v>
      </c>
      <c r="H110" s="176">
        <v>28.337756580709105</v>
      </c>
      <c r="I110" s="50">
        <v>7.3929342588110902E-2</v>
      </c>
      <c r="J110" s="49">
        <v>0.1478586851762218</v>
      </c>
      <c r="K110" s="51">
        <v>0.22178802776433271</v>
      </c>
      <c r="L110" s="176">
        <v>22.033992918505124</v>
      </c>
      <c r="M110" s="176">
        <v>24.353360594137239</v>
      </c>
    </row>
    <row r="111" spans="1:13" ht="15" customHeight="1">
      <c r="A111" s="48"/>
      <c r="B111" s="184" t="s">
        <v>240</v>
      </c>
      <c r="C111" s="175" t="s">
        <v>223</v>
      </c>
      <c r="D111" s="176" t="s">
        <v>94</v>
      </c>
      <c r="E111" s="176" t="s">
        <v>94</v>
      </c>
      <c r="F111" s="176" t="s">
        <v>94</v>
      </c>
      <c r="G111" s="176" t="s">
        <v>94</v>
      </c>
      <c r="H111" s="176" t="s">
        <v>94</v>
      </c>
      <c r="I111" s="50" t="s">
        <v>94</v>
      </c>
      <c r="J111" s="49" t="s">
        <v>94</v>
      </c>
      <c r="K111" s="51" t="s">
        <v>94</v>
      </c>
      <c r="L111" s="176" t="s">
        <v>94</v>
      </c>
      <c r="M111" s="176" t="s">
        <v>94</v>
      </c>
    </row>
    <row r="112" spans="1:13" ht="15" customHeight="1">
      <c r="A112" s="48"/>
      <c r="B112" s="184" t="s">
        <v>467</v>
      </c>
      <c r="C112" s="256">
        <v>49.188747524240469</v>
      </c>
      <c r="D112" s="252">
        <v>1.6902741464780535</v>
      </c>
      <c r="E112" s="177">
        <v>45.808199231284362</v>
      </c>
      <c r="F112" s="177">
        <v>52.569295817196576</v>
      </c>
      <c r="G112" s="177">
        <v>44.117925084806309</v>
      </c>
      <c r="H112" s="177">
        <v>54.259569963674629</v>
      </c>
      <c r="I112" s="50">
        <v>3.436302470692261E-2</v>
      </c>
      <c r="J112" s="49">
        <v>6.8726049413845219E-2</v>
      </c>
      <c r="K112" s="51">
        <v>0.10308907412076783</v>
      </c>
      <c r="L112" s="177">
        <v>46.729310148028446</v>
      </c>
      <c r="M112" s="177">
        <v>51.648184900452492</v>
      </c>
    </row>
    <row r="113" spans="1:13" ht="15" customHeight="1">
      <c r="A113" s="48"/>
      <c r="B113" s="184" t="s">
        <v>167</v>
      </c>
      <c r="C113" s="256">
        <v>4.639968781361838</v>
      </c>
      <c r="D113" s="252">
        <v>0.13885215401438067</v>
      </c>
      <c r="E113" s="177">
        <v>4.3622644733330764</v>
      </c>
      <c r="F113" s="177">
        <v>4.9176730893905996</v>
      </c>
      <c r="G113" s="177">
        <v>4.2234123193186957</v>
      </c>
      <c r="H113" s="177">
        <v>5.0565252434049803</v>
      </c>
      <c r="I113" s="50">
        <v>2.9925234534364117E-2</v>
      </c>
      <c r="J113" s="49">
        <v>5.9850469068728235E-2</v>
      </c>
      <c r="K113" s="51">
        <v>8.9775703603092352E-2</v>
      </c>
      <c r="L113" s="177">
        <v>4.407970342293746</v>
      </c>
      <c r="M113" s="177">
        <v>4.87196722042993</v>
      </c>
    </row>
    <row r="114" spans="1:13" ht="15" customHeight="1">
      <c r="A114" s="48"/>
      <c r="B114" s="184" t="s">
        <v>185</v>
      </c>
      <c r="C114" s="256">
        <v>1.9633243783097645</v>
      </c>
      <c r="D114" s="252">
        <v>0.14572260413194593</v>
      </c>
      <c r="E114" s="177">
        <v>1.6718791700458726</v>
      </c>
      <c r="F114" s="177">
        <v>2.2547695865736563</v>
      </c>
      <c r="G114" s="177">
        <v>1.5261565659139267</v>
      </c>
      <c r="H114" s="177">
        <v>2.4004921907056023</v>
      </c>
      <c r="I114" s="50">
        <v>7.4222377994103667E-2</v>
      </c>
      <c r="J114" s="49">
        <v>0.14844475598820733</v>
      </c>
      <c r="K114" s="51">
        <v>0.222667133982311</v>
      </c>
      <c r="L114" s="177">
        <v>1.8651581593942763</v>
      </c>
      <c r="M114" s="177">
        <v>2.0614905972252529</v>
      </c>
    </row>
    <row r="115" spans="1:13" ht="15" customHeight="1">
      <c r="A115" s="48"/>
      <c r="B115" s="184" t="s">
        <v>168</v>
      </c>
      <c r="C115" s="259">
        <v>468.63665574502772</v>
      </c>
      <c r="D115" s="260">
        <v>14.516514879593238</v>
      </c>
      <c r="E115" s="260">
        <v>439.60362598584123</v>
      </c>
      <c r="F115" s="260">
        <v>497.66968550421421</v>
      </c>
      <c r="G115" s="260">
        <v>425.08711110624802</v>
      </c>
      <c r="H115" s="260">
        <v>512.18620038380743</v>
      </c>
      <c r="I115" s="50">
        <v>3.0976055119963288E-2</v>
      </c>
      <c r="J115" s="49">
        <v>6.1952110239926576E-2</v>
      </c>
      <c r="K115" s="51">
        <v>9.2928165359889861E-2</v>
      </c>
      <c r="L115" s="260">
        <v>445.20482295777634</v>
      </c>
      <c r="M115" s="260">
        <v>492.0684885322791</v>
      </c>
    </row>
    <row r="116" spans="1:13" ht="15" customHeight="1">
      <c r="A116" s="48"/>
      <c r="B116" s="184" t="s">
        <v>169</v>
      </c>
      <c r="C116" s="256">
        <v>0.59958564799680358</v>
      </c>
      <c r="D116" s="252">
        <v>5.1345908957673964E-2</v>
      </c>
      <c r="E116" s="177">
        <v>0.49689383008145566</v>
      </c>
      <c r="F116" s="177">
        <v>0.70227746591215157</v>
      </c>
      <c r="G116" s="177">
        <v>0.44554792112378172</v>
      </c>
      <c r="H116" s="177">
        <v>0.75362337486982545</v>
      </c>
      <c r="I116" s="50">
        <v>8.5635653770598077E-2</v>
      </c>
      <c r="J116" s="49">
        <v>0.17127130754119615</v>
      </c>
      <c r="K116" s="51">
        <v>0.25690696131179425</v>
      </c>
      <c r="L116" s="177">
        <v>0.56960636559696343</v>
      </c>
      <c r="M116" s="177">
        <v>0.62956493039664374</v>
      </c>
    </row>
    <row r="117" spans="1:13" ht="15" customHeight="1">
      <c r="A117" s="48"/>
      <c r="B117" s="184" t="s">
        <v>241</v>
      </c>
      <c r="C117" s="256" t="s">
        <v>108</v>
      </c>
      <c r="D117" s="177" t="s">
        <v>94</v>
      </c>
      <c r="E117" s="177" t="s">
        <v>94</v>
      </c>
      <c r="F117" s="177" t="s">
        <v>94</v>
      </c>
      <c r="G117" s="177" t="s">
        <v>94</v>
      </c>
      <c r="H117" s="177" t="s">
        <v>94</v>
      </c>
      <c r="I117" s="50" t="s">
        <v>94</v>
      </c>
      <c r="J117" s="49" t="s">
        <v>94</v>
      </c>
      <c r="K117" s="51" t="s">
        <v>94</v>
      </c>
      <c r="L117" s="177" t="s">
        <v>94</v>
      </c>
      <c r="M117" s="177" t="s">
        <v>94</v>
      </c>
    </row>
    <row r="118" spans="1:13" ht="15" customHeight="1">
      <c r="A118" s="48"/>
      <c r="B118" s="184" t="s">
        <v>170</v>
      </c>
      <c r="C118" s="256">
        <v>7.5388793449671754</v>
      </c>
      <c r="D118" s="252">
        <v>0.71475670372602462</v>
      </c>
      <c r="E118" s="177">
        <v>6.1093659375151264</v>
      </c>
      <c r="F118" s="177">
        <v>8.9683927524192253</v>
      </c>
      <c r="G118" s="177">
        <v>5.394609233789101</v>
      </c>
      <c r="H118" s="177">
        <v>9.6831494561452498</v>
      </c>
      <c r="I118" s="50">
        <v>9.48094101284674E-2</v>
      </c>
      <c r="J118" s="49">
        <v>0.1896188202569348</v>
      </c>
      <c r="K118" s="51">
        <v>0.28442823038540221</v>
      </c>
      <c r="L118" s="177">
        <v>7.1619353777188168</v>
      </c>
      <c r="M118" s="177">
        <v>7.9158233122155339</v>
      </c>
    </row>
    <row r="119" spans="1:13" ht="15" customHeight="1">
      <c r="A119" s="48"/>
      <c r="B119" s="184" t="s">
        <v>468</v>
      </c>
      <c r="C119" s="251">
        <v>0.99654504045094194</v>
      </c>
      <c r="D119" s="252">
        <v>2.7758465090192863E-2</v>
      </c>
      <c r="E119" s="252">
        <v>0.94102811027055622</v>
      </c>
      <c r="F119" s="252">
        <v>1.0520619706313277</v>
      </c>
      <c r="G119" s="252">
        <v>0.91326964518036335</v>
      </c>
      <c r="H119" s="252">
        <v>1.0798204357215204</v>
      </c>
      <c r="I119" s="50">
        <v>2.785470195871128E-2</v>
      </c>
      <c r="J119" s="49">
        <v>5.5709403917422559E-2</v>
      </c>
      <c r="K119" s="51">
        <v>8.3564105876133832E-2</v>
      </c>
      <c r="L119" s="252">
        <v>0.94671778842839482</v>
      </c>
      <c r="M119" s="252">
        <v>1.0463722924734891</v>
      </c>
    </row>
    <row r="120" spans="1:13" ht="15" customHeight="1">
      <c r="A120" s="48"/>
      <c r="B120" s="184" t="s">
        <v>187</v>
      </c>
      <c r="C120" s="256" t="s">
        <v>224</v>
      </c>
      <c r="D120" s="177" t="s">
        <v>94</v>
      </c>
      <c r="E120" s="177" t="s">
        <v>94</v>
      </c>
      <c r="F120" s="177" t="s">
        <v>94</v>
      </c>
      <c r="G120" s="177" t="s">
        <v>94</v>
      </c>
      <c r="H120" s="177" t="s">
        <v>94</v>
      </c>
      <c r="I120" s="50" t="s">
        <v>94</v>
      </c>
      <c r="J120" s="49" t="s">
        <v>94</v>
      </c>
      <c r="K120" s="51" t="s">
        <v>94</v>
      </c>
      <c r="L120" s="177" t="s">
        <v>94</v>
      </c>
      <c r="M120" s="177" t="s">
        <v>94</v>
      </c>
    </row>
    <row r="121" spans="1:13" ht="15" customHeight="1">
      <c r="A121" s="48"/>
      <c r="B121" s="184" t="s">
        <v>172</v>
      </c>
      <c r="C121" s="256">
        <v>0.27857100458937539</v>
      </c>
      <c r="D121" s="252">
        <v>1.6759009204539602E-2</v>
      </c>
      <c r="E121" s="177">
        <v>0.2450529861802962</v>
      </c>
      <c r="F121" s="177">
        <v>0.31208902299845459</v>
      </c>
      <c r="G121" s="177">
        <v>0.2282939769757566</v>
      </c>
      <c r="H121" s="177">
        <v>0.32884803220299419</v>
      </c>
      <c r="I121" s="50">
        <v>6.0160637426149362E-2</v>
      </c>
      <c r="J121" s="49">
        <v>0.12032127485229872</v>
      </c>
      <c r="K121" s="51">
        <v>0.18048191227844809</v>
      </c>
      <c r="L121" s="177">
        <v>0.26464245435990663</v>
      </c>
      <c r="M121" s="177">
        <v>0.29249955481884415</v>
      </c>
    </row>
    <row r="122" spans="1:13" ht="15" customHeight="1">
      <c r="A122" s="48"/>
      <c r="B122" s="184" t="s">
        <v>145</v>
      </c>
      <c r="C122" s="256">
        <v>1.7050982408142366</v>
      </c>
      <c r="D122" s="252">
        <v>0.13303613464361541</v>
      </c>
      <c r="E122" s="177">
        <v>1.4390259715270057</v>
      </c>
      <c r="F122" s="177">
        <v>1.9711705101014674</v>
      </c>
      <c r="G122" s="177">
        <v>1.3059898368833904</v>
      </c>
      <c r="H122" s="177">
        <v>2.1042066447450827</v>
      </c>
      <c r="I122" s="50">
        <v>7.8022562840770152E-2</v>
      </c>
      <c r="J122" s="49">
        <v>0.1560451256815403</v>
      </c>
      <c r="K122" s="51">
        <v>0.23406768852231047</v>
      </c>
      <c r="L122" s="177">
        <v>1.6198433287735248</v>
      </c>
      <c r="M122" s="177">
        <v>1.7903531528549483</v>
      </c>
    </row>
    <row r="123" spans="1:13" ht="15" customHeight="1">
      <c r="A123" s="48"/>
      <c r="B123" s="184" t="s">
        <v>188</v>
      </c>
      <c r="C123" s="259">
        <v>237.96986438674276</v>
      </c>
      <c r="D123" s="260">
        <v>10.563503694864384</v>
      </c>
      <c r="E123" s="260">
        <v>216.842856997014</v>
      </c>
      <c r="F123" s="260">
        <v>259.09687177647152</v>
      </c>
      <c r="G123" s="260">
        <v>206.27935330214962</v>
      </c>
      <c r="H123" s="260">
        <v>269.6603754713359</v>
      </c>
      <c r="I123" s="50">
        <v>4.4390089989280485E-2</v>
      </c>
      <c r="J123" s="49">
        <v>8.8780179978560969E-2</v>
      </c>
      <c r="K123" s="51">
        <v>0.13317026996784145</v>
      </c>
      <c r="L123" s="260">
        <v>226.07137116740563</v>
      </c>
      <c r="M123" s="260">
        <v>249.86835760607988</v>
      </c>
    </row>
    <row r="124" spans="1:13" ht="15" customHeight="1">
      <c r="A124" s="48"/>
      <c r="B124" s="184" t="s">
        <v>173</v>
      </c>
      <c r="C124" s="175">
        <v>18.725848807106392</v>
      </c>
      <c r="D124" s="177">
        <v>0.70833746630643513</v>
      </c>
      <c r="E124" s="176">
        <v>17.309173874493521</v>
      </c>
      <c r="F124" s="176">
        <v>20.142523739719262</v>
      </c>
      <c r="G124" s="176">
        <v>16.600836408187085</v>
      </c>
      <c r="H124" s="176">
        <v>20.850861206025698</v>
      </c>
      <c r="I124" s="50">
        <v>3.7826721426781125E-2</v>
      </c>
      <c r="J124" s="49">
        <v>7.565344285356225E-2</v>
      </c>
      <c r="K124" s="51">
        <v>0.11348016428034338</v>
      </c>
      <c r="L124" s="176">
        <v>17.789556366751071</v>
      </c>
      <c r="M124" s="176">
        <v>19.662141247461712</v>
      </c>
    </row>
    <row r="125" spans="1:13" ht="15" customHeight="1">
      <c r="A125" s="48"/>
      <c r="B125" s="184" t="s">
        <v>174</v>
      </c>
      <c r="C125" s="256">
        <v>1.7565161457443765</v>
      </c>
      <c r="D125" s="252">
        <v>0.11233069279379644</v>
      </c>
      <c r="E125" s="177">
        <v>1.5318547601567836</v>
      </c>
      <c r="F125" s="177">
        <v>1.9811775313319695</v>
      </c>
      <c r="G125" s="177">
        <v>1.4195240673629872</v>
      </c>
      <c r="H125" s="177">
        <v>2.0935082241257659</v>
      </c>
      <c r="I125" s="50">
        <v>6.3950845579158019E-2</v>
      </c>
      <c r="J125" s="49">
        <v>0.12790169115831604</v>
      </c>
      <c r="K125" s="51">
        <v>0.19185253673747404</v>
      </c>
      <c r="L125" s="177">
        <v>1.6686903384571576</v>
      </c>
      <c r="M125" s="177">
        <v>1.8443419530315954</v>
      </c>
    </row>
    <row r="126" spans="1:13" ht="15" customHeight="1">
      <c r="A126" s="48"/>
      <c r="B126" s="184" t="s">
        <v>189</v>
      </c>
      <c r="C126" s="259">
        <v>121.76608443007022</v>
      </c>
      <c r="D126" s="260">
        <v>8.7362873900692435</v>
      </c>
      <c r="E126" s="260">
        <v>104.29350964993174</v>
      </c>
      <c r="F126" s="260">
        <v>139.23865921020871</v>
      </c>
      <c r="G126" s="260">
        <v>95.557222259862499</v>
      </c>
      <c r="H126" s="260">
        <v>147.97494660027795</v>
      </c>
      <c r="I126" s="50">
        <v>7.1746475473525292E-2</v>
      </c>
      <c r="J126" s="49">
        <v>0.14349295094705058</v>
      </c>
      <c r="K126" s="51">
        <v>0.21523942642057586</v>
      </c>
      <c r="L126" s="260">
        <v>115.67778020856672</v>
      </c>
      <c r="M126" s="260">
        <v>127.85438865157373</v>
      </c>
    </row>
    <row r="127" spans="1:13" ht="15" customHeight="1">
      <c r="A127" s="48"/>
      <c r="B127" s="184" t="s">
        <v>193</v>
      </c>
      <c r="C127" s="259">
        <v>91.489854895689376</v>
      </c>
      <c r="D127" s="260">
        <v>9.4642697473762052</v>
      </c>
      <c r="E127" s="260">
        <v>72.561315400936962</v>
      </c>
      <c r="F127" s="260">
        <v>110.41839439044179</v>
      </c>
      <c r="G127" s="260">
        <v>63.097045653560762</v>
      </c>
      <c r="H127" s="260">
        <v>119.88266413781798</v>
      </c>
      <c r="I127" s="50">
        <v>0.10344611168272956</v>
      </c>
      <c r="J127" s="49">
        <v>0.20689222336545912</v>
      </c>
      <c r="K127" s="51">
        <v>0.3103383350481887</v>
      </c>
      <c r="L127" s="260">
        <v>86.915362150904912</v>
      </c>
      <c r="M127" s="260">
        <v>96.064347640473841</v>
      </c>
    </row>
    <row r="128" spans="1:13" ht="15" customHeight="1">
      <c r="A128" s="48"/>
      <c r="B128" s="39" t="s">
        <v>141</v>
      </c>
      <c r="C128" s="159"/>
      <c r="D128" s="186"/>
      <c r="E128" s="187"/>
      <c r="F128" s="187"/>
      <c r="G128" s="187"/>
      <c r="H128" s="187"/>
      <c r="I128" s="185"/>
      <c r="J128" s="185"/>
      <c r="K128" s="185"/>
      <c r="L128" s="187"/>
      <c r="M128" s="188"/>
    </row>
    <row r="129" spans="1:13" ht="15" customHeight="1">
      <c r="A129" s="48"/>
      <c r="B129" s="184" t="s">
        <v>463</v>
      </c>
      <c r="C129" s="256">
        <v>13.956719496869248</v>
      </c>
      <c r="D129" s="252">
        <v>0.22421011497805957</v>
      </c>
      <c r="E129" s="177">
        <v>13.508299266913129</v>
      </c>
      <c r="F129" s="177">
        <v>14.405139726825366</v>
      </c>
      <c r="G129" s="177">
        <v>13.284089151935069</v>
      </c>
      <c r="H129" s="177">
        <v>14.629349841803426</v>
      </c>
      <c r="I129" s="50">
        <v>1.6064671574746062E-2</v>
      </c>
      <c r="J129" s="49">
        <v>3.2129343149492125E-2</v>
      </c>
      <c r="K129" s="51">
        <v>4.8194014724238191E-2</v>
      </c>
      <c r="L129" s="177">
        <v>13.258883522025785</v>
      </c>
      <c r="M129" s="177">
        <v>14.65455547171271</v>
      </c>
    </row>
    <row r="130" spans="1:13" ht="15" customHeight="1">
      <c r="A130" s="48"/>
      <c r="B130" s="184" t="s">
        <v>142</v>
      </c>
      <c r="C130" s="259">
        <v>485.08072880611024</v>
      </c>
      <c r="D130" s="260">
        <v>51.55241151139932</v>
      </c>
      <c r="E130" s="260">
        <v>381.97590578331159</v>
      </c>
      <c r="F130" s="260">
        <v>588.18555182890884</v>
      </c>
      <c r="G130" s="260">
        <v>330.42349427191232</v>
      </c>
      <c r="H130" s="260">
        <v>639.73796334030817</v>
      </c>
      <c r="I130" s="50">
        <v>0.10627594222982446</v>
      </c>
      <c r="J130" s="49">
        <v>0.21255188445964893</v>
      </c>
      <c r="K130" s="51">
        <v>0.3188278266894734</v>
      </c>
      <c r="L130" s="260">
        <v>460.82669236580472</v>
      </c>
      <c r="M130" s="260">
        <v>509.33476524641577</v>
      </c>
    </row>
    <row r="131" spans="1:13" ht="15" customHeight="1">
      <c r="A131" s="48"/>
      <c r="B131" s="184" t="s">
        <v>243</v>
      </c>
      <c r="C131" s="256">
        <v>7.7952918068266621</v>
      </c>
      <c r="D131" s="252">
        <v>0.11060478892819026</v>
      </c>
      <c r="E131" s="177">
        <v>7.5740822289702816</v>
      </c>
      <c r="F131" s="177">
        <v>8.0165013846830426</v>
      </c>
      <c r="G131" s="177">
        <v>7.4634774400420909</v>
      </c>
      <c r="H131" s="177">
        <v>8.1271061736112333</v>
      </c>
      <c r="I131" s="50">
        <v>1.4188665629082548E-2</v>
      </c>
      <c r="J131" s="49">
        <v>2.8377331258165096E-2</v>
      </c>
      <c r="K131" s="51">
        <v>4.2565996887247645E-2</v>
      </c>
      <c r="L131" s="177">
        <v>7.4055272164853285</v>
      </c>
      <c r="M131" s="177">
        <v>8.1850563971679957</v>
      </c>
    </row>
    <row r="132" spans="1:13" ht="15" customHeight="1">
      <c r="A132" s="48"/>
      <c r="B132" s="184" t="s">
        <v>175</v>
      </c>
      <c r="C132" s="259">
        <v>101.66666666666667</v>
      </c>
      <c r="D132" s="260">
        <v>5.2416181272622193</v>
      </c>
      <c r="E132" s="260">
        <v>91.183430412142229</v>
      </c>
      <c r="F132" s="260">
        <v>112.14990292119111</v>
      </c>
      <c r="G132" s="260">
        <v>85.941812284880015</v>
      </c>
      <c r="H132" s="260">
        <v>117.39152104845333</v>
      </c>
      <c r="I132" s="50">
        <v>5.1556899612415268E-2</v>
      </c>
      <c r="J132" s="49">
        <v>0.10311379922483054</v>
      </c>
      <c r="K132" s="51">
        <v>0.1546706988372458</v>
      </c>
      <c r="L132" s="260">
        <v>96.583333333333343</v>
      </c>
      <c r="M132" s="260">
        <v>106.75</v>
      </c>
    </row>
    <row r="133" spans="1:13" ht="15" customHeight="1">
      <c r="A133" s="48"/>
      <c r="B133" s="184" t="s">
        <v>469</v>
      </c>
      <c r="C133" s="259">
        <v>1785.6421315737164</v>
      </c>
      <c r="D133" s="260">
        <v>61.993295983155043</v>
      </c>
      <c r="E133" s="260">
        <v>1661.6555396074064</v>
      </c>
      <c r="F133" s="260">
        <v>1909.6287235400264</v>
      </c>
      <c r="G133" s="260">
        <v>1599.6622436242512</v>
      </c>
      <c r="H133" s="260">
        <v>1971.6220195231815</v>
      </c>
      <c r="I133" s="50">
        <v>3.4717648562939823E-2</v>
      </c>
      <c r="J133" s="49">
        <v>6.9435297125879647E-2</v>
      </c>
      <c r="K133" s="51">
        <v>0.10415294568881947</v>
      </c>
      <c r="L133" s="260">
        <v>1696.3600249950305</v>
      </c>
      <c r="M133" s="260">
        <v>1874.9242381524023</v>
      </c>
    </row>
    <row r="134" spans="1:13" ht="15" customHeight="1">
      <c r="A134" s="48"/>
      <c r="B134" s="184" t="s">
        <v>235</v>
      </c>
      <c r="C134" s="259">
        <v>136.08355860399649</v>
      </c>
      <c r="D134" s="260">
        <v>18.284204532956323</v>
      </c>
      <c r="E134" s="260">
        <v>99.515149538083861</v>
      </c>
      <c r="F134" s="260">
        <v>172.65196766990914</v>
      </c>
      <c r="G134" s="260">
        <v>81.230945005127538</v>
      </c>
      <c r="H134" s="260">
        <v>190.93617220286549</v>
      </c>
      <c r="I134" s="50">
        <v>0.13436012932439109</v>
      </c>
      <c r="J134" s="49">
        <v>0.26872025864878218</v>
      </c>
      <c r="K134" s="51">
        <v>0.40308038797317325</v>
      </c>
      <c r="L134" s="260">
        <v>129.27938067379671</v>
      </c>
      <c r="M134" s="260">
        <v>142.88773653419634</v>
      </c>
    </row>
    <row r="135" spans="1:13" ht="15" customHeight="1">
      <c r="A135" s="48"/>
      <c r="B135" s="184" t="s">
        <v>464</v>
      </c>
      <c r="C135" s="256">
        <v>10.342252213419011</v>
      </c>
      <c r="D135" s="252">
        <v>0.13998443958910933</v>
      </c>
      <c r="E135" s="177">
        <v>10.062283334240792</v>
      </c>
      <c r="F135" s="177">
        <v>10.622221092597229</v>
      </c>
      <c r="G135" s="177">
        <v>9.9222988946516821</v>
      </c>
      <c r="H135" s="177">
        <v>10.762205532186339</v>
      </c>
      <c r="I135" s="50">
        <v>1.3535198784601323E-2</v>
      </c>
      <c r="J135" s="49">
        <v>2.7070397569202646E-2</v>
      </c>
      <c r="K135" s="51">
        <v>4.0605596353803966E-2</v>
      </c>
      <c r="L135" s="177">
        <v>9.8251396027480595</v>
      </c>
      <c r="M135" s="177">
        <v>10.859364824089962</v>
      </c>
    </row>
    <row r="136" spans="1:13" ht="15" customHeight="1">
      <c r="A136" s="48"/>
      <c r="B136" s="184" t="s">
        <v>157</v>
      </c>
      <c r="C136" s="259" t="s">
        <v>105</v>
      </c>
      <c r="D136" s="260" t="s">
        <v>94</v>
      </c>
      <c r="E136" s="260" t="s">
        <v>94</v>
      </c>
      <c r="F136" s="260" t="s">
        <v>94</v>
      </c>
      <c r="G136" s="260" t="s">
        <v>94</v>
      </c>
      <c r="H136" s="260" t="s">
        <v>94</v>
      </c>
      <c r="I136" s="50" t="s">
        <v>94</v>
      </c>
      <c r="J136" s="49" t="s">
        <v>94</v>
      </c>
      <c r="K136" s="51" t="s">
        <v>94</v>
      </c>
      <c r="L136" s="260" t="s">
        <v>94</v>
      </c>
      <c r="M136" s="260" t="s">
        <v>94</v>
      </c>
    </row>
    <row r="137" spans="1:13" ht="15" customHeight="1">
      <c r="A137" s="48"/>
      <c r="B137" s="184" t="s">
        <v>465</v>
      </c>
      <c r="C137" s="256">
        <v>1.7339101804733057</v>
      </c>
      <c r="D137" s="252">
        <v>2.6637731315856936E-2</v>
      </c>
      <c r="E137" s="177">
        <v>1.6806347178415919</v>
      </c>
      <c r="F137" s="177">
        <v>1.7871856431050195</v>
      </c>
      <c r="G137" s="177">
        <v>1.6539969865257349</v>
      </c>
      <c r="H137" s="177">
        <v>1.8138233744208765</v>
      </c>
      <c r="I137" s="50">
        <v>1.5362809224977058E-2</v>
      </c>
      <c r="J137" s="49">
        <v>3.0725618449954115E-2</v>
      </c>
      <c r="K137" s="51">
        <v>4.6088427674931175E-2</v>
      </c>
      <c r="L137" s="177">
        <v>1.6472146714496403</v>
      </c>
      <c r="M137" s="177">
        <v>1.8206056894969711</v>
      </c>
    </row>
    <row r="138" spans="1:13" ht="15" customHeight="1">
      <c r="A138" s="48"/>
      <c r="B138" s="184" t="s">
        <v>143</v>
      </c>
      <c r="C138" s="256">
        <v>10.573765433621679</v>
      </c>
      <c r="D138" s="252">
        <v>0.23380409335805491</v>
      </c>
      <c r="E138" s="177">
        <v>10.106157246905569</v>
      </c>
      <c r="F138" s="177">
        <v>11.041373620337788</v>
      </c>
      <c r="G138" s="177">
        <v>9.8723531535475146</v>
      </c>
      <c r="H138" s="177">
        <v>11.275177713695843</v>
      </c>
      <c r="I138" s="50">
        <v>2.2111715530838419E-2</v>
      </c>
      <c r="J138" s="49">
        <v>4.4223431061676838E-2</v>
      </c>
      <c r="K138" s="51">
        <v>6.6335146592515257E-2</v>
      </c>
      <c r="L138" s="177">
        <v>10.045077161940595</v>
      </c>
      <c r="M138" s="177">
        <v>11.102453705302763</v>
      </c>
    </row>
    <row r="139" spans="1:13" ht="15" customHeight="1">
      <c r="A139" s="48"/>
      <c r="B139" s="184" t="s">
        <v>144</v>
      </c>
      <c r="C139" s="251">
        <v>0.15836153225241459</v>
      </c>
      <c r="D139" s="252">
        <v>3.9922674025193025E-3</v>
      </c>
      <c r="E139" s="252">
        <v>0.15037699744737598</v>
      </c>
      <c r="F139" s="252">
        <v>0.1663460670574532</v>
      </c>
      <c r="G139" s="252">
        <v>0.14638473004485669</v>
      </c>
      <c r="H139" s="252">
        <v>0.17033833445997248</v>
      </c>
      <c r="I139" s="50">
        <v>2.520983060555371E-2</v>
      </c>
      <c r="J139" s="49">
        <v>5.0419661211107421E-2</v>
      </c>
      <c r="K139" s="51">
        <v>7.5629491816661135E-2</v>
      </c>
      <c r="L139" s="252">
        <v>0.15044345563979386</v>
      </c>
      <c r="M139" s="252">
        <v>0.16627960886503532</v>
      </c>
    </row>
    <row r="140" spans="1:13" ht="15" customHeight="1">
      <c r="A140" s="48"/>
      <c r="B140" s="184" t="s">
        <v>470</v>
      </c>
      <c r="C140" s="256">
        <v>2.0699930285054919</v>
      </c>
      <c r="D140" s="252">
        <v>8.3553149992672604E-2</v>
      </c>
      <c r="E140" s="177">
        <v>1.9028867285201467</v>
      </c>
      <c r="F140" s="177">
        <v>2.2370993284908369</v>
      </c>
      <c r="G140" s="177">
        <v>1.8193335785274742</v>
      </c>
      <c r="H140" s="177">
        <v>2.3206524784835096</v>
      </c>
      <c r="I140" s="50">
        <v>4.0363976516866289E-2</v>
      </c>
      <c r="J140" s="49">
        <v>8.0727953033732577E-2</v>
      </c>
      <c r="K140" s="51">
        <v>0.12109192955059886</v>
      </c>
      <c r="L140" s="177">
        <v>1.9664933770802173</v>
      </c>
      <c r="M140" s="177">
        <v>2.1734926799307663</v>
      </c>
    </row>
    <row r="141" spans="1:13" ht="15" customHeight="1">
      <c r="A141" s="48"/>
      <c r="B141" s="184" t="s">
        <v>237</v>
      </c>
      <c r="C141" s="251">
        <v>0.24725934398874122</v>
      </c>
      <c r="D141" s="252">
        <v>1.3636766826243577E-2</v>
      </c>
      <c r="E141" s="252">
        <v>0.21998581033625406</v>
      </c>
      <c r="F141" s="252">
        <v>0.27453287764122836</v>
      </c>
      <c r="G141" s="252">
        <v>0.20634904351001049</v>
      </c>
      <c r="H141" s="252">
        <v>0.28816964446747195</v>
      </c>
      <c r="I141" s="50">
        <v>5.5151674376619379E-2</v>
      </c>
      <c r="J141" s="49">
        <v>0.11030334875323876</v>
      </c>
      <c r="K141" s="51">
        <v>0.16545502312985813</v>
      </c>
      <c r="L141" s="252">
        <v>0.23489637678930417</v>
      </c>
      <c r="M141" s="252">
        <v>0.2596223111881783</v>
      </c>
    </row>
    <row r="142" spans="1:13" ht="15" customHeight="1">
      <c r="A142" s="48"/>
      <c r="B142" s="184" t="s">
        <v>466</v>
      </c>
      <c r="C142" s="251">
        <v>0.33369960580497465</v>
      </c>
      <c r="D142" s="252">
        <v>5.3033287384927205E-3</v>
      </c>
      <c r="E142" s="252">
        <v>0.32309294832798924</v>
      </c>
      <c r="F142" s="252">
        <v>0.34430626328196007</v>
      </c>
      <c r="G142" s="252">
        <v>0.31778961958949647</v>
      </c>
      <c r="H142" s="252">
        <v>0.34960959202045283</v>
      </c>
      <c r="I142" s="50">
        <v>1.589252323418136E-2</v>
      </c>
      <c r="J142" s="49">
        <v>3.1785046468362721E-2</v>
      </c>
      <c r="K142" s="51">
        <v>4.7677569702544081E-2</v>
      </c>
      <c r="L142" s="252">
        <v>0.31701462551472592</v>
      </c>
      <c r="M142" s="252">
        <v>0.35038458609522338</v>
      </c>
    </row>
    <row r="143" spans="1:13" ht="15" customHeight="1">
      <c r="A143" s="48"/>
      <c r="B143" s="184" t="s">
        <v>229</v>
      </c>
      <c r="C143" s="251">
        <v>0.37552361380263438</v>
      </c>
      <c r="D143" s="252">
        <v>3.0654246773879096E-2</v>
      </c>
      <c r="E143" s="252">
        <v>0.31421512025487619</v>
      </c>
      <c r="F143" s="252">
        <v>0.43683210735039257</v>
      </c>
      <c r="G143" s="252">
        <v>0.28356087348099712</v>
      </c>
      <c r="H143" s="252">
        <v>0.46748635412427164</v>
      </c>
      <c r="I143" s="50">
        <v>8.1630676866009777E-2</v>
      </c>
      <c r="J143" s="49">
        <v>0.16326135373201955</v>
      </c>
      <c r="K143" s="51">
        <v>0.24489203059802933</v>
      </c>
      <c r="L143" s="252">
        <v>0.35674743311250268</v>
      </c>
      <c r="M143" s="252">
        <v>0.39429979449276609</v>
      </c>
    </row>
    <row r="144" spans="1:13" ht="15" customHeight="1">
      <c r="A144" s="48"/>
      <c r="B144" s="184" t="s">
        <v>467</v>
      </c>
      <c r="C144" s="256">
        <v>48.894610422956376</v>
      </c>
      <c r="D144" s="252">
        <v>0.62197511068939348</v>
      </c>
      <c r="E144" s="177">
        <v>47.650660201577587</v>
      </c>
      <c r="F144" s="177">
        <v>50.138560644335165</v>
      </c>
      <c r="G144" s="177">
        <v>47.028685090888196</v>
      </c>
      <c r="H144" s="177">
        <v>50.760535755024556</v>
      </c>
      <c r="I144" s="50">
        <v>1.2720729448687285E-2</v>
      </c>
      <c r="J144" s="49">
        <v>2.5441458897374571E-2</v>
      </c>
      <c r="K144" s="51">
        <v>3.8162188346061859E-2</v>
      </c>
      <c r="L144" s="177">
        <v>46.449879901808558</v>
      </c>
      <c r="M144" s="177">
        <v>51.339340944104194</v>
      </c>
    </row>
    <row r="145" spans="1:13" ht="15" customHeight="1">
      <c r="A145" s="48"/>
      <c r="B145" s="184" t="s">
        <v>185</v>
      </c>
      <c r="C145" s="259" t="s">
        <v>107</v>
      </c>
      <c r="D145" s="260" t="s">
        <v>94</v>
      </c>
      <c r="E145" s="260" t="s">
        <v>94</v>
      </c>
      <c r="F145" s="260" t="s">
        <v>94</v>
      </c>
      <c r="G145" s="260" t="s">
        <v>94</v>
      </c>
      <c r="H145" s="260" t="s">
        <v>94</v>
      </c>
      <c r="I145" s="50" t="s">
        <v>94</v>
      </c>
      <c r="J145" s="49" t="s">
        <v>94</v>
      </c>
      <c r="K145" s="51" t="s">
        <v>94</v>
      </c>
      <c r="L145" s="260" t="s">
        <v>94</v>
      </c>
      <c r="M145" s="260" t="s">
        <v>94</v>
      </c>
    </row>
    <row r="146" spans="1:13" ht="15" customHeight="1">
      <c r="A146" s="48"/>
      <c r="B146" s="184" t="s">
        <v>168</v>
      </c>
      <c r="C146" s="259">
        <v>481.68357855572475</v>
      </c>
      <c r="D146" s="260">
        <v>29.26543586652371</v>
      </c>
      <c r="E146" s="260">
        <v>423.15270682267732</v>
      </c>
      <c r="F146" s="260">
        <v>540.21445028877213</v>
      </c>
      <c r="G146" s="260">
        <v>393.88727095615366</v>
      </c>
      <c r="H146" s="260">
        <v>569.47988615529584</v>
      </c>
      <c r="I146" s="50">
        <v>6.0756557145404254E-2</v>
      </c>
      <c r="J146" s="49">
        <v>0.12151311429080851</v>
      </c>
      <c r="K146" s="51">
        <v>0.18226967143621275</v>
      </c>
      <c r="L146" s="260">
        <v>457.59939962793851</v>
      </c>
      <c r="M146" s="260">
        <v>505.76775748351099</v>
      </c>
    </row>
    <row r="147" spans="1:13" ht="15" customHeight="1">
      <c r="A147" s="48"/>
      <c r="B147" s="184" t="s">
        <v>468</v>
      </c>
      <c r="C147" s="251">
        <v>0.99854645910450468</v>
      </c>
      <c r="D147" s="252">
        <v>1.6645798978008539E-2</v>
      </c>
      <c r="E147" s="252">
        <v>0.96525486114848758</v>
      </c>
      <c r="F147" s="252">
        <v>1.0318380570605217</v>
      </c>
      <c r="G147" s="252">
        <v>0.94860906217047902</v>
      </c>
      <c r="H147" s="252">
        <v>1.0484838560385303</v>
      </c>
      <c r="I147" s="50">
        <v>1.6670029547685216E-2</v>
      </c>
      <c r="J147" s="49">
        <v>3.3340059095370432E-2</v>
      </c>
      <c r="K147" s="51">
        <v>5.0010088643055645E-2</v>
      </c>
      <c r="L147" s="252">
        <v>0.9486191361492794</v>
      </c>
      <c r="M147" s="252">
        <v>1.0484737820597299</v>
      </c>
    </row>
    <row r="148" spans="1:13" ht="15" customHeight="1">
      <c r="A148" s="48"/>
      <c r="B148" s="184" t="s">
        <v>471</v>
      </c>
      <c r="C148" s="259">
        <v>437.02878142101861</v>
      </c>
      <c r="D148" s="260">
        <v>67.115766837393508</v>
      </c>
      <c r="E148" s="260">
        <v>302.79724774623162</v>
      </c>
      <c r="F148" s="260">
        <v>571.26031509580559</v>
      </c>
      <c r="G148" s="260">
        <v>235.68148090883807</v>
      </c>
      <c r="H148" s="260">
        <v>638.3760819331992</v>
      </c>
      <c r="I148" s="50">
        <v>0.15357287595376121</v>
      </c>
      <c r="J148" s="49">
        <v>0.30714575190752241</v>
      </c>
      <c r="K148" s="51">
        <v>0.46071862786128359</v>
      </c>
      <c r="L148" s="260">
        <v>415.17734234996766</v>
      </c>
      <c r="M148" s="260">
        <v>458.88022049206955</v>
      </c>
    </row>
    <row r="149" spans="1:13" ht="15" customHeight="1">
      <c r="A149" s="48"/>
      <c r="B149" s="184" t="s">
        <v>189</v>
      </c>
      <c r="C149" s="259">
        <v>133.67165383184528</v>
      </c>
      <c r="D149" s="260">
        <v>12.920788910952041</v>
      </c>
      <c r="E149" s="260">
        <v>107.83007600994119</v>
      </c>
      <c r="F149" s="260">
        <v>159.51323165374936</v>
      </c>
      <c r="G149" s="260">
        <v>94.909287098989154</v>
      </c>
      <c r="H149" s="260">
        <v>172.4340205647014</v>
      </c>
      <c r="I149" s="50">
        <v>9.6660649738096197E-2</v>
      </c>
      <c r="J149" s="49">
        <v>0.19332129947619239</v>
      </c>
      <c r="K149" s="51">
        <v>0.2899819492142886</v>
      </c>
      <c r="L149" s="260">
        <v>126.98807114025301</v>
      </c>
      <c r="M149" s="260">
        <v>140.35523652343755</v>
      </c>
    </row>
    <row r="150" spans="1:13" ht="15" customHeight="1">
      <c r="A150" s="48"/>
      <c r="B150" s="155" t="s">
        <v>191</v>
      </c>
      <c r="C150" s="190"/>
      <c r="D150" s="206"/>
      <c r="E150" s="207"/>
      <c r="F150" s="207"/>
      <c r="G150" s="207"/>
      <c r="H150" s="207"/>
      <c r="I150" s="203"/>
      <c r="J150" s="203"/>
      <c r="K150" s="203"/>
      <c r="L150" s="207"/>
      <c r="M150" s="208"/>
    </row>
    <row r="151" spans="1:13" ht="15" customHeight="1">
      <c r="A151" s="48"/>
      <c r="B151" s="204" t="s">
        <v>472</v>
      </c>
      <c r="C151" s="261">
        <v>2.4562651673347071</v>
      </c>
      <c r="D151" s="262">
        <v>0.21642355070384223</v>
      </c>
      <c r="E151" s="205">
        <v>2.0234180659270224</v>
      </c>
      <c r="F151" s="205">
        <v>2.8891122687423918</v>
      </c>
      <c r="G151" s="205">
        <v>1.8069945152231806</v>
      </c>
      <c r="H151" s="205">
        <v>3.1055358194462337</v>
      </c>
      <c r="I151" s="88">
        <v>8.811082515927357E-2</v>
      </c>
      <c r="J151" s="89">
        <v>0.17622165031854714</v>
      </c>
      <c r="K151" s="90">
        <v>0.26433247547782068</v>
      </c>
      <c r="L151" s="205">
        <v>2.3334519089679717</v>
      </c>
      <c r="M151" s="205">
        <v>2.5790784257014425</v>
      </c>
    </row>
    <row r="152" spans="1:13" ht="15" customHeight="1">
      <c r="B152" s="269" t="s">
        <v>653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51">
    <cfRule type="expression" dxfId="24" priority="71">
      <formula>IF(PG_IsBlnkRowRout*PG_IsBlnkRowRoutNext=1,TRUE,FALSE)</formula>
    </cfRule>
  </conditionalFormatting>
  <conditionalFormatting sqref="I5:K151">
    <cfRule type="cellIs" dxfId="23" priority="2" operator="greaterThan">
      <formula>1</formula>
    </cfRule>
  </conditionalFormatting>
  <hyperlinks>
    <hyperlink ref="B5" location="'Fire Assay'!$A$4" display="'Fire Assay'!$A$4" xr:uid="{855D1010-43AB-432A-9E2E-216642EDB9DE}"/>
    <hyperlink ref="B6" location="'Fire Assay'!$A$55" display="'Fire Assay'!$A$55" xr:uid="{4FF9A995-FB28-48A1-8A8E-934E4912B006}"/>
    <hyperlink ref="B7" location="'Fire Assay'!$A$73" display="'Fire Assay'!$A$73" xr:uid="{C32FE59F-C9E1-49D6-80E9-5A7B4EBF94F3}"/>
    <hyperlink ref="B9" location="'Fire Assay (NiS)'!$A$72" display="'Fire Assay (NiS)'!$A$72" xr:uid="{9F3366DE-0A17-4DB6-B2BA-44591E5C8FAC}"/>
    <hyperlink ref="B10" location="'Fire Assay (NiS)'!$A$90" display="'Fire Assay (NiS)'!$A$90" xr:uid="{5B1F16D5-C1E7-496C-836B-6080BECC0628}"/>
    <hyperlink ref="B11" location="'Fire Assay (NiS)'!$A$126" display="'Fire Assay (NiS)'!$A$126" xr:uid="{8AC13A5C-11F7-4450-837A-22738B46BD35}"/>
    <hyperlink ref="B13" location="'IRC'!$A$22" display="'IRC'!$A$22" xr:uid="{23D4030B-8380-4583-AD82-1C06C4932D6F}"/>
    <hyperlink ref="B15" location="'4-Acid'!$A$4" display="'4-Acid'!$A$4" xr:uid="{BC05F9E0-33FE-4EF9-9838-352B2AD8CECA}"/>
    <hyperlink ref="B16" location="'4-Acid'!$A$22" display="'4-Acid'!$A$22" xr:uid="{0776DCA9-610F-4A26-BDED-9BF46BDF41FC}"/>
    <hyperlink ref="B17" location="'4-Acid'!$A$40" display="'4-Acid'!$A$40" xr:uid="{E6CBD2B6-305D-426D-A9FC-DEFAA44F98D6}"/>
    <hyperlink ref="B18" location="'4-Acid'!$A$76" display="'4-Acid'!$A$76" xr:uid="{490FF6EC-F48C-467B-B34B-CFE157853511}"/>
    <hyperlink ref="B19" location="'4-Acid'!$A$94" display="'4-Acid'!$A$94" xr:uid="{6FA079B9-5653-43C0-B0A2-9FA870A5816E}"/>
    <hyperlink ref="B20" location="'4-Acid'!$A$113" display="'4-Acid'!$A$113" xr:uid="{BD71997D-68DB-474C-B0C0-678784FAC209}"/>
    <hyperlink ref="B21" location="'4-Acid'!$A$131" display="'4-Acid'!$A$131" xr:uid="{7528788D-D0C3-44A5-BA91-14E881D5E774}"/>
    <hyperlink ref="B22" location="'4-Acid'!$A$149" display="'4-Acid'!$A$149" xr:uid="{6E6D18D6-0BE2-4E2F-8E1C-76C8AC84B84A}"/>
    <hyperlink ref="B23" location="'4-Acid'!$A$168" display="'4-Acid'!$A$168" xr:uid="{59C58CAA-E12D-4D57-94A5-22953C71D00D}"/>
    <hyperlink ref="B24" location="'4-Acid'!$A$187" display="'4-Acid'!$A$187" xr:uid="{A84DB6FA-0C3A-4C5A-AE92-D7CB9445655C}"/>
    <hyperlink ref="B25" location="'4-Acid'!$A$205" display="'4-Acid'!$A$205" xr:uid="{1AB8283F-65F1-49EF-967A-D17E6418AAE6}"/>
    <hyperlink ref="B26" location="'4-Acid'!$A$223" display="'4-Acid'!$A$223" xr:uid="{43CDA686-C14C-49C4-A666-EF53DE04C576}"/>
    <hyperlink ref="B27" location="'4-Acid'!$A$242" display="'4-Acid'!$A$242" xr:uid="{F99D4AC2-CD9B-4CA9-BEB3-FF5D13C40E42}"/>
    <hyperlink ref="B28" location="'4-Acid'!$A$260" display="'4-Acid'!$A$260" xr:uid="{95DDCD4E-B3AC-4964-A9E4-0D25D71C43F9}"/>
    <hyperlink ref="B29" location="'4-Acid'!$A$278" display="'4-Acid'!$A$278" xr:uid="{7049803F-C4F0-45B7-B8B6-D66723F7FBE7}"/>
    <hyperlink ref="B30" location="'4-Acid'!$A$296" display="'4-Acid'!$A$296" xr:uid="{EA74B672-6EF0-4774-8087-B16E83558EA3}"/>
    <hyperlink ref="B31" location="'4-Acid'!$A$314" display="'4-Acid'!$A$314" xr:uid="{A25B6E10-4311-4146-BD28-9E3C5F5B84B8}"/>
    <hyperlink ref="B32" location="'4-Acid'!$A$332" display="'4-Acid'!$A$332" xr:uid="{58AF1AB0-BA9F-413B-9219-F8CE27920A96}"/>
    <hyperlink ref="B33" location="'4-Acid'!$A$350" display="'4-Acid'!$A$350" xr:uid="{45DBB480-AE64-460B-A712-594FED602304}"/>
    <hyperlink ref="B34" location="'4-Acid'!$A$386" display="'4-Acid'!$A$386" xr:uid="{78A72BDC-5ADB-43A3-B590-E1632FD08C56}"/>
    <hyperlink ref="B35" location="'4-Acid'!$A$422" display="'4-Acid'!$A$422" xr:uid="{619F363C-E512-4D13-A397-C308E3BA3DC3}"/>
    <hyperlink ref="B36" location="'4-Acid'!$A$440" display="'4-Acid'!$A$440" xr:uid="{C5AEBB78-C23C-47B5-BA1A-9424D7938430}"/>
    <hyperlink ref="B37" location="'4-Acid'!$A$458" display="'4-Acid'!$A$458" xr:uid="{3D0A64F2-DA8C-4A5D-A76C-0DE6948A8A94}"/>
    <hyperlink ref="B38" location="'4-Acid'!$A$476" display="'4-Acid'!$A$476" xr:uid="{F565A0CB-CC8B-4CBF-960B-A1ADE82B94D4}"/>
    <hyperlink ref="B39" location="'4-Acid'!$A$494" display="'4-Acid'!$A$494" xr:uid="{FBB0C887-2AC3-4857-B677-8541AE6FFBC6}"/>
    <hyperlink ref="B40" location="'4-Acid'!$A$512" display="'4-Acid'!$A$512" xr:uid="{6EBCD48A-EA3E-4C65-986D-996D801D7936}"/>
    <hyperlink ref="B41" location="'4-Acid'!$A$530" display="'4-Acid'!$A$530" xr:uid="{914D260F-9E73-4C36-ABE3-09F926561BBE}"/>
    <hyperlink ref="B42" location="'4-Acid'!$A$548" display="'4-Acid'!$A$548" xr:uid="{6B441303-6748-4018-A703-69CEC4F04278}"/>
    <hyperlink ref="B43" location="'4-Acid'!$A$566" display="'4-Acid'!$A$566" xr:uid="{3AF00204-890A-4118-9B0C-62D6908415D0}"/>
    <hyperlink ref="B44" location="'4-Acid'!$A$584" display="'4-Acid'!$A$584" xr:uid="{4C2852B0-57C7-48CC-B349-71DBCEA5C97A}"/>
    <hyperlink ref="B45" location="'4-Acid'!$A$602" display="'4-Acid'!$A$602" xr:uid="{D8B53D4E-7871-4412-AB30-B7A6001A2698}"/>
    <hyperlink ref="B46" location="'4-Acid'!$A$620" display="'4-Acid'!$A$620" xr:uid="{2F9926AC-A898-4937-B1CF-F8C05250BDF2}"/>
    <hyperlink ref="B47" location="'4-Acid'!$A$638" display="'4-Acid'!$A$638" xr:uid="{71709DD6-4F77-494F-8B29-E1D26A8C7122}"/>
    <hyperlink ref="B48" location="'4-Acid'!$A$656" display="'4-Acid'!$A$656" xr:uid="{9F364879-3C4B-4455-81E6-184BA817C52A}"/>
    <hyperlink ref="B49" location="'4-Acid'!$A$674" display="'4-Acid'!$A$674" xr:uid="{9B3AEED8-1A86-483F-9EE3-A6098843058D}"/>
    <hyperlink ref="B50" location="'4-Acid'!$A$692" display="'4-Acid'!$A$692" xr:uid="{AC619E70-667E-4373-AE18-5E47ACB3464C}"/>
    <hyperlink ref="B51" location="'4-Acid'!$A$710" display="'4-Acid'!$A$710" xr:uid="{4F0DD252-D3A4-4003-AC0F-4C1819142765}"/>
    <hyperlink ref="B52" location="'4-Acid'!$A$728" display="'4-Acid'!$A$728" xr:uid="{C77E77BA-FB4A-44FE-844C-31087972FFA9}"/>
    <hyperlink ref="B53" location="'4-Acid'!$A$746" display="'4-Acid'!$A$746" xr:uid="{81917FB0-62F7-4AA8-BF8B-44F0EABDB03C}"/>
    <hyperlink ref="B54" location="'4-Acid'!$A$764" display="'4-Acid'!$A$764" xr:uid="{D23CA11A-4804-44B9-9461-6EA19499C3BA}"/>
    <hyperlink ref="B55" location="'4-Acid'!$A$783" display="'4-Acid'!$A$783" xr:uid="{68D5333A-5364-4EF0-9A3B-988D7B6E724F}"/>
    <hyperlink ref="B56" location="'4-Acid'!$A$801" display="'4-Acid'!$A$801" xr:uid="{FF9EC995-94AD-47A3-BFDE-9D6F38AE7C42}"/>
    <hyperlink ref="B57" location="'4-Acid'!$A$819" display="'4-Acid'!$A$819" xr:uid="{CA84A24F-1379-4831-9B71-BC3D64FE345C}"/>
    <hyperlink ref="B58" location="'4-Acid'!$A$837" display="'4-Acid'!$A$837" xr:uid="{7BD0ECE2-D1AE-464E-90B4-CC2DDD142528}"/>
    <hyperlink ref="B59" location="'4-Acid'!$A$855" display="'4-Acid'!$A$855" xr:uid="{929EB65A-365A-41B6-ABB2-91F5092969C0}"/>
    <hyperlink ref="B60" location="'4-Acid'!$A$873" display="'4-Acid'!$A$873" xr:uid="{4B8C78B7-ABE3-496C-BF70-9F521A6EF97F}"/>
    <hyperlink ref="B61" location="'4-Acid'!$A$891" display="'4-Acid'!$A$891" xr:uid="{D9376AAE-5355-409D-841F-94D83CA41D78}"/>
    <hyperlink ref="B62" location="'4-Acid'!$A$909" display="'4-Acid'!$A$909" xr:uid="{36D1BF22-A706-42A3-BBAE-5C32FC125277}"/>
    <hyperlink ref="B63" location="'4-Acid'!$A$927" display="'4-Acid'!$A$927" xr:uid="{11E5517E-75CA-4E70-A978-8EA6F0723026}"/>
    <hyperlink ref="B64" location="'4-Acid'!$A$945" display="'4-Acid'!$A$945" xr:uid="{D3059575-A808-4559-B66A-9F56239B5EE2}"/>
    <hyperlink ref="B65" location="'4-Acid'!$A$963" display="'4-Acid'!$A$963" xr:uid="{0AB68ABE-C114-45CD-B54E-2D3752C67A81}"/>
    <hyperlink ref="B66" location="'4-Acid'!$A$981" display="'4-Acid'!$A$981" xr:uid="{F6F46F52-493D-403C-A064-4015EA11A571}"/>
    <hyperlink ref="B67" location="'4-Acid'!$A$999" display="'4-Acid'!$A$999" xr:uid="{120F503B-0440-4DE9-9B95-5BA75819E54A}"/>
    <hyperlink ref="B68" location="'4-Acid'!$A$1017" display="'4-Acid'!$A$1017" xr:uid="{FF54EC25-4DC9-400A-82D1-9A554A55407A}"/>
    <hyperlink ref="B69" location="'4-Acid'!$A$1035" display="'4-Acid'!$A$1035" xr:uid="{A3181C76-AF3A-46A8-9919-988129309FF7}"/>
    <hyperlink ref="B70" location="'4-Acid'!$A$1054" display="'4-Acid'!$A$1054" xr:uid="{51D825B9-803C-44D9-94FE-CC36946A331B}"/>
    <hyperlink ref="B71" location="'4-Acid'!$A$1072" display="'4-Acid'!$A$1072" xr:uid="{B14DB3ED-521B-4963-A74B-88A3857A6297}"/>
    <hyperlink ref="B72" location="'4-Acid'!$A$1090" display="'4-Acid'!$A$1090" xr:uid="{4A644233-DDB9-42DC-B2DF-8C23B9C776BE}"/>
    <hyperlink ref="B73" location="'4-Acid'!$A$1108" display="'4-Acid'!$A$1108" xr:uid="{F8086576-93D1-4812-841B-43408B112671}"/>
    <hyperlink ref="B75" location="'Fusion ICP'!$A$22" display="'Fusion ICP'!$A$22" xr:uid="{7A05B270-6E08-47A0-8F89-3CED14810EBC}"/>
    <hyperlink ref="B76" location="'Fusion ICP'!$A$40" display="'Fusion ICP'!$A$40" xr:uid="{CD613708-6B54-4CF9-8365-B47D733A8037}"/>
    <hyperlink ref="B77" location="'Fusion ICP'!$A$77" display="'Fusion ICP'!$A$77" xr:uid="{F2F98D8A-2717-4D2D-ABE5-8921E78778C6}"/>
    <hyperlink ref="B78" location="'Fusion ICP'!$A$95" display="'Fusion ICP'!$A$95" xr:uid="{B80BF578-3F94-4966-B522-A5183140729F}"/>
    <hyperlink ref="B79" location="'Fusion ICP'!$A$113" display="'Fusion ICP'!$A$113" xr:uid="{1AFC1656-D00B-404C-9984-D92E2349B4AC}"/>
    <hyperlink ref="B80" location="'Fusion ICP'!$A$131" display="'Fusion ICP'!$A$131" xr:uid="{520C20F3-8801-4EBC-BC43-CF4DB2EB7CF5}"/>
    <hyperlink ref="B81" location="'Fusion ICP'!$A$149" display="'Fusion ICP'!$A$149" xr:uid="{83D5398D-B35A-4ACC-A9A6-8C566760F189}"/>
    <hyperlink ref="B82" location="'Fusion ICP'!$A$167" display="'Fusion ICP'!$A$167" xr:uid="{27D80004-FA4A-4E7B-9FFD-E5629331F54A}"/>
    <hyperlink ref="B83" location="'Fusion ICP'!$A$185" display="'Fusion ICP'!$A$185" xr:uid="{5E48A3CD-39A3-4873-B042-64F57EECF542}"/>
    <hyperlink ref="B84" location="'Fusion ICP'!$A$203" display="'Fusion ICP'!$A$203" xr:uid="{8953B179-BEE7-4C36-AD3D-B9805BB491BE}"/>
    <hyperlink ref="B85" location="'Fusion ICP'!$A$221" display="'Fusion ICP'!$A$221" xr:uid="{84405547-726C-4569-88F8-8C58CF1E8F46}"/>
    <hyperlink ref="B86" location="'Fusion ICP'!$A$239" display="'Fusion ICP'!$A$239" xr:uid="{F13D40D2-0981-44D3-8062-0A1AE1736E4C}"/>
    <hyperlink ref="B87" location="'Fusion ICP'!$A$257" display="'Fusion ICP'!$A$257" xr:uid="{F2CEA085-39A9-4663-BA80-0276CB990DB7}"/>
    <hyperlink ref="B88" location="'Fusion ICP'!$A$276" display="'Fusion ICP'!$A$276" xr:uid="{0B2E2A80-F6DC-449B-8F1A-F211DDCB251F}"/>
    <hyperlink ref="B89" location="'Fusion ICP'!$A$295" display="'Fusion ICP'!$A$295" xr:uid="{A5A6E4BE-91F7-41AA-A100-FE2EDE4085D7}"/>
    <hyperlink ref="B90" location="'Fusion ICP'!$A$313" display="'Fusion ICP'!$A$313" xr:uid="{7DDDB5AC-9B31-4C0B-9722-402331FF1214}"/>
    <hyperlink ref="B91" location="'Fusion ICP'!$A$331" display="'Fusion ICP'!$A$331" xr:uid="{542188C8-A34B-4770-BEA2-1EC3AC3ABDA9}"/>
    <hyperlink ref="B92" location="'Fusion ICP'!$A$349" display="'Fusion ICP'!$A$349" xr:uid="{EAF285A0-54B7-4079-B5C6-79AFB26DE360}"/>
    <hyperlink ref="B93" location="'Fusion ICP'!$A$385" display="'Fusion ICP'!$A$385" xr:uid="{60BF83AB-A97B-469A-98EE-9FFC7775E437}"/>
    <hyperlink ref="B94" location="'Fusion ICP'!$A$421" display="'Fusion ICP'!$A$421" xr:uid="{68850268-AA54-42F3-A1A5-E588CA180D64}"/>
    <hyperlink ref="B95" location="'Fusion ICP'!$A$440" display="'Fusion ICP'!$A$440" xr:uid="{BEBB9759-3B83-4FD3-86E2-9AFD8B35E414}"/>
    <hyperlink ref="B96" location="'Fusion ICP'!$A$458" display="'Fusion ICP'!$A$458" xr:uid="{4D635E6E-5BA6-4A54-9F67-A714A4495602}"/>
    <hyperlink ref="B97" location="'Fusion ICP'!$A$476" display="'Fusion ICP'!$A$476" xr:uid="{30EE3B54-6353-4993-B13C-9D8F46DC8E8D}"/>
    <hyperlink ref="B98" location="'Fusion ICP'!$A$494" display="'Fusion ICP'!$A$494" xr:uid="{A7C716E4-86C7-4AF7-92EC-A50EB8AC36BD}"/>
    <hyperlink ref="B99" location="'Fusion ICP'!$A$512" display="'Fusion ICP'!$A$512" xr:uid="{741DB1F7-56A1-43E5-86FA-C88200E001C9}"/>
    <hyperlink ref="B100" location="'Fusion ICP'!$A$530" display="'Fusion ICP'!$A$530" xr:uid="{030880E8-12D3-4AC4-ACE9-DAD32F36E734}"/>
    <hyperlink ref="B101" location="'Fusion ICP'!$A$548" display="'Fusion ICP'!$A$548" xr:uid="{1C645D66-29BC-4818-90DD-F05F134B6F8B}"/>
    <hyperlink ref="B102" location="'Fusion ICP'!$A$602" display="'Fusion ICP'!$A$602" xr:uid="{D6ED9340-99E8-45EA-AA52-5FBC92E52F6C}"/>
    <hyperlink ref="B103" location="'Fusion ICP'!$A$620" display="'Fusion ICP'!$A$620" xr:uid="{54BC8DA1-45C2-43DA-B518-EE5A94A4FD43}"/>
    <hyperlink ref="B104" location="'Fusion ICP'!$A$638" display="'Fusion ICP'!$A$638" xr:uid="{C67B0881-98FE-46D0-83A6-4C1679897CE8}"/>
    <hyperlink ref="B105" location="'Fusion ICP'!$A$657" display="'Fusion ICP'!$A$657" xr:uid="{CDB38A5A-A6C8-4F74-81CF-7AF5F1CA91C1}"/>
    <hyperlink ref="B106" location="'Fusion ICP'!$A$675" display="'Fusion ICP'!$A$675" xr:uid="{FB06A596-0840-4439-8606-08EE21858562}"/>
    <hyperlink ref="B107" location="'Fusion ICP'!$A$694" display="'Fusion ICP'!$A$694" xr:uid="{0825F277-DCA5-4B9C-85F1-AE455242444D}"/>
    <hyperlink ref="B108" location="'Fusion ICP'!$A$713" display="'Fusion ICP'!$A$713" xr:uid="{23B83C47-EBDE-456B-95FE-F3319F4B1AE3}"/>
    <hyperlink ref="B109" location="'Fusion ICP'!$A$749" display="'Fusion ICP'!$A$749" xr:uid="{9FF01D60-6694-47AD-8521-97DBDF533D0C}"/>
    <hyperlink ref="B110" location="'Fusion ICP'!$A$785" display="'Fusion ICP'!$A$785" xr:uid="{ED488E44-1D0F-4E7D-B9AB-68A412932E96}"/>
    <hyperlink ref="B111" location="'Fusion ICP'!$A$803" display="'Fusion ICP'!$A$803" xr:uid="{C741BD82-B950-4E90-BCE3-FCF89AF84DD2}"/>
    <hyperlink ref="B112" location="'Fusion ICP'!$A$821" display="'Fusion ICP'!$A$821" xr:uid="{41860BCC-9FBE-4E2B-979C-FFCD4ED14058}"/>
    <hyperlink ref="B113" location="'Fusion ICP'!$A$839" display="'Fusion ICP'!$A$839" xr:uid="{FF6085E0-5F44-420C-BD87-2A234A86CFDB}"/>
    <hyperlink ref="B114" location="'Fusion ICP'!$A$858" display="'Fusion ICP'!$A$858" xr:uid="{1F2E6360-0F83-463E-BCB3-B8A6F2EAC1A7}"/>
    <hyperlink ref="B115" location="'Fusion ICP'!$A$876" display="'Fusion ICP'!$A$876" xr:uid="{342F51BD-7270-4264-B2A6-175CB3F8E61F}"/>
    <hyperlink ref="B116" location="'Fusion ICP'!$A$912" display="'Fusion ICP'!$A$912" xr:uid="{6A036F04-B92F-4315-8630-38ECD536CECE}"/>
    <hyperlink ref="B117" location="'Fusion ICP'!$A$931" display="'Fusion ICP'!$A$931" xr:uid="{1D3FB8FF-C6CC-44DA-9825-399276F95999}"/>
    <hyperlink ref="B118" location="'Fusion ICP'!$A$949" display="'Fusion ICP'!$A$949" xr:uid="{12BAE638-B9D0-4A92-8FD6-C560C712ABA8}"/>
    <hyperlink ref="B119" location="'Fusion ICP'!$A$967" display="'Fusion ICP'!$A$967" xr:uid="{3402A7AD-A017-4EC7-BEE9-6AB332922E8E}"/>
    <hyperlink ref="B120" location="'Fusion ICP'!$A$985" display="'Fusion ICP'!$A$985" xr:uid="{E6282F34-FE65-4A6E-AA9B-50A2A51EDD71}"/>
    <hyperlink ref="B121" location="'Fusion ICP'!$A$1003" display="'Fusion ICP'!$A$1003" xr:uid="{7EA3E8D0-7D9A-4589-803E-DC15EFEB4E5E}"/>
    <hyperlink ref="B122" location="'Fusion ICP'!$A$1022" display="'Fusion ICP'!$A$1022" xr:uid="{0BAFC32E-D9BE-4953-BE36-095A53BD6AA5}"/>
    <hyperlink ref="B123" location="'Fusion ICP'!$A$1040" display="'Fusion ICP'!$A$1040" xr:uid="{3FE82578-BC8C-42D7-A0BF-545FB8E53473}"/>
    <hyperlink ref="B124" location="'Fusion ICP'!$A$1076" display="'Fusion ICP'!$A$1076" xr:uid="{F0E73E48-453B-4537-9F73-1F934083FCAF}"/>
    <hyperlink ref="B125" location="'Fusion ICP'!$A$1095" display="'Fusion ICP'!$A$1095" xr:uid="{D9EF6458-758B-45F8-8CDE-A824DE1ECA42}"/>
    <hyperlink ref="B126" location="'Fusion ICP'!$A$1113" display="'Fusion ICP'!$A$1113" xr:uid="{845B4498-FBCB-4E8F-8A7C-94C5321F4407}"/>
    <hyperlink ref="B127" location="'Fusion ICP'!$A$1131" display="'Fusion ICP'!$A$1131" xr:uid="{75A89135-DCAE-489A-9D4D-9ED7FEC85890}"/>
    <hyperlink ref="B129" location="'Fusion XRF'!$A$4" display="'Fusion XRF'!$A$4" xr:uid="{652E549A-1429-4C3A-9A10-116B8685D0BA}"/>
    <hyperlink ref="B130" location="'Fusion XRF'!$A$40" display="'Fusion XRF'!$A$40" xr:uid="{9E0E37A0-E1C0-4E14-8479-D98140D13F9B}"/>
    <hyperlink ref="B131" location="'Fusion XRF'!$A$76" display="'Fusion XRF'!$A$76" xr:uid="{CB6A2AAC-A91C-4518-861D-86CC52A3094B}"/>
    <hyperlink ref="B132" location="'Fusion XRF'!$A$130" display="'Fusion XRF'!$A$130" xr:uid="{279DDC9B-E236-4E9E-899A-C96C7E5D6AA8}"/>
    <hyperlink ref="B133" location="'Fusion XRF'!$A$148" display="'Fusion XRF'!$A$148" xr:uid="{D880CB47-6ADF-40EE-8657-D8A48C6F8621}"/>
    <hyperlink ref="B134" location="'Fusion XRF'!$A$166" display="'Fusion XRF'!$A$166" xr:uid="{F3532A50-5510-4DF8-AC8D-258E3465F212}"/>
    <hyperlink ref="B135" location="'Fusion XRF'!$A$185" display="'Fusion XRF'!$A$185" xr:uid="{5488DCE3-1B93-44CF-A59F-6F001BF12255}"/>
    <hyperlink ref="B136" location="'Fusion XRF'!$A$203" display="'Fusion XRF'!$A$203" xr:uid="{9B0DBDE3-1ABE-447F-B105-068FF536D524}"/>
    <hyperlink ref="B137" location="'Fusion XRF'!$A$221" display="'Fusion XRF'!$A$221" xr:uid="{63C98401-2BD5-423F-8274-91ACC8BCBF8A}"/>
    <hyperlink ref="B138" location="'Fusion XRF'!$A$257" display="'Fusion XRF'!$A$257" xr:uid="{1C4BF2A0-3115-4848-A8C4-232F713AE515}"/>
    <hyperlink ref="B139" location="'Fusion XRF'!$A$275" display="'Fusion XRF'!$A$275" xr:uid="{1218124A-606D-4127-9B33-EFF45F58D5A9}"/>
    <hyperlink ref="B140" location="'Fusion XRF'!$A$311" display="'Fusion XRF'!$A$311" xr:uid="{395AAC7D-2F60-446E-8F9B-C8E9263C88B7}"/>
    <hyperlink ref="B141" location="'Fusion XRF'!$A$347" display="'Fusion XRF'!$A$347" xr:uid="{54C5A944-8CAD-4431-ACC1-84E19C5A8E3D}"/>
    <hyperlink ref="B142" location="'Fusion XRF'!$A$365" display="'Fusion XRF'!$A$365" xr:uid="{DAD0230A-AA9F-431B-BB61-ADBED5DC17F5}"/>
    <hyperlink ref="B143" location="'Fusion XRF'!$A$419" display="'Fusion XRF'!$A$419" xr:uid="{106A4215-3811-4948-AB3D-13B5FD9E886D}"/>
    <hyperlink ref="B144" location="'Fusion XRF'!$A$474" display="'Fusion XRF'!$A$474" xr:uid="{C8DAD61A-EF4A-412A-A84C-58E9699E0FB6}"/>
    <hyperlink ref="B145" location="'Fusion XRF'!$A$492" display="'Fusion XRF'!$A$492" xr:uid="{CB47DD52-9272-4EA5-8203-45A30CF93823}"/>
    <hyperlink ref="B146" location="'Fusion XRF'!$A$510" display="'Fusion XRF'!$A$510" xr:uid="{8DEA13B5-47CD-4E40-B511-3E35C27501F9}"/>
    <hyperlink ref="B147" location="'Fusion XRF'!$A$528" display="'Fusion XRF'!$A$528" xr:uid="{2029096F-31A5-417D-83E1-06506B0F470B}"/>
    <hyperlink ref="B148" location="'Fusion XRF'!$A$546" display="'Fusion XRF'!$A$546" xr:uid="{3B27CF80-E135-49E7-AC1A-4E52729C57C7}"/>
    <hyperlink ref="B149" location="'Fusion XRF'!$A$601" display="'Fusion XRF'!$A$601" xr:uid="{B6A08611-92AF-479E-A1C4-3A584F7776E5}"/>
    <hyperlink ref="B151" location="'Thermograv'!$A$22" display="'Thermograv'!$A$22" xr:uid="{312EC5DD-7C7B-486B-B23F-14330EC4C04C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41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94.85546875" style="4" bestFit="1" customWidth="1"/>
    <col min="4" max="16384" width="9.140625" style="4"/>
  </cols>
  <sheetData>
    <row r="1" spans="2:10" ht="23.25" customHeight="1">
      <c r="B1" s="33" t="s">
        <v>649</v>
      </c>
      <c r="C1" s="33"/>
    </row>
    <row r="2" spans="2:10" ht="27.95" customHeight="1">
      <c r="B2" s="40" t="s">
        <v>83</v>
      </c>
      <c r="C2" s="40" t="s">
        <v>84</v>
      </c>
    </row>
    <row r="3" spans="2:10" ht="15" customHeight="1">
      <c r="B3" s="41" t="s">
        <v>90</v>
      </c>
      <c r="C3" s="41" t="s">
        <v>91</v>
      </c>
    </row>
    <row r="4" spans="2:10" ht="15" customHeight="1">
      <c r="B4" s="42" t="s">
        <v>94</v>
      </c>
      <c r="C4" s="42" t="s">
        <v>138</v>
      </c>
    </row>
    <row r="5" spans="2:10" ht="15" customHeight="1">
      <c r="B5" s="42" t="s">
        <v>88</v>
      </c>
      <c r="C5" s="42" t="s">
        <v>89</v>
      </c>
    </row>
    <row r="6" spans="2:10" ht="15" customHeight="1">
      <c r="B6" s="42" t="s">
        <v>92</v>
      </c>
      <c r="C6" s="42" t="s">
        <v>87</v>
      </c>
    </row>
    <row r="7" spans="2:10" ht="15" customHeight="1">
      <c r="B7" s="42" t="s">
        <v>86</v>
      </c>
      <c r="C7" s="84" t="s">
        <v>139</v>
      </c>
    </row>
    <row r="8" spans="2:10" ht="15" customHeight="1" thickBot="1">
      <c r="B8" s="42" t="s">
        <v>85</v>
      </c>
      <c r="C8" s="84" t="s">
        <v>140</v>
      </c>
    </row>
    <row r="9" spans="2:10" ht="15" customHeight="1">
      <c r="B9" s="68" t="s">
        <v>137</v>
      </c>
      <c r="C9" s="69"/>
    </row>
    <row r="10" spans="2:10" ht="15" customHeight="1">
      <c r="B10" s="42" t="s">
        <v>292</v>
      </c>
      <c r="C10" s="42" t="s">
        <v>339</v>
      </c>
    </row>
    <row r="11" spans="2:10" ht="15" customHeight="1">
      <c r="B11" s="42" t="s">
        <v>121</v>
      </c>
      <c r="C11" s="42" t="s">
        <v>340</v>
      </c>
      <c r="D11" s="5"/>
      <c r="E11" s="5"/>
      <c r="F11" s="5"/>
      <c r="G11" s="5"/>
      <c r="H11" s="5"/>
      <c r="I11" s="5"/>
      <c r="J11" s="5"/>
    </row>
    <row r="12" spans="2:10" ht="15" customHeight="1">
      <c r="B12" s="42" t="s">
        <v>291</v>
      </c>
      <c r="C12" s="42" t="s">
        <v>341</v>
      </c>
      <c r="D12" s="5"/>
      <c r="E12" s="5"/>
      <c r="F12" s="5"/>
      <c r="G12" s="5"/>
      <c r="H12" s="5"/>
      <c r="I12" s="5"/>
      <c r="J12" s="5"/>
    </row>
    <row r="13" spans="2:10" ht="15" customHeight="1">
      <c r="B13" s="42" t="s">
        <v>99</v>
      </c>
      <c r="C13" s="42" t="s">
        <v>342</v>
      </c>
    </row>
    <row r="14" spans="2:10" ht="15" customHeight="1">
      <c r="B14" s="42" t="s">
        <v>100</v>
      </c>
      <c r="C14" s="42" t="s">
        <v>343</v>
      </c>
    </row>
    <row r="15" spans="2:10" ht="15" customHeight="1">
      <c r="B15" s="42" t="s">
        <v>101</v>
      </c>
      <c r="C15" s="42" t="s">
        <v>344</v>
      </c>
    </row>
    <row r="16" spans="2:10" ht="15" customHeight="1">
      <c r="B16" s="42" t="s">
        <v>267</v>
      </c>
      <c r="C16" s="42" t="s">
        <v>345</v>
      </c>
    </row>
    <row r="17" spans="2:3" ht="15" customHeight="1">
      <c r="B17" s="42" t="s">
        <v>265</v>
      </c>
      <c r="C17" s="42" t="s">
        <v>346</v>
      </c>
    </row>
    <row r="18" spans="2:3" ht="15" customHeight="1">
      <c r="B18" s="42" t="s">
        <v>280</v>
      </c>
      <c r="C18" s="42" t="s">
        <v>347</v>
      </c>
    </row>
    <row r="19" spans="2:3" ht="15" customHeight="1">
      <c r="B19" s="42" t="s">
        <v>266</v>
      </c>
      <c r="C19" s="42" t="s">
        <v>348</v>
      </c>
    </row>
    <row r="20" spans="2:3" ht="15" customHeight="1">
      <c r="B20" s="42" t="s">
        <v>281</v>
      </c>
      <c r="C20" s="42" t="s">
        <v>349</v>
      </c>
    </row>
    <row r="21" spans="2:3" ht="15" customHeight="1">
      <c r="B21" s="42" t="s">
        <v>283</v>
      </c>
      <c r="C21" s="42" t="s">
        <v>350</v>
      </c>
    </row>
    <row r="22" spans="2:3" ht="15" customHeight="1">
      <c r="B22" s="42" t="s">
        <v>282</v>
      </c>
      <c r="C22" s="42" t="s">
        <v>351</v>
      </c>
    </row>
    <row r="23" spans="2:3" ht="15" customHeight="1">
      <c r="B23" s="42" t="s">
        <v>120</v>
      </c>
      <c r="C23" s="42" t="s">
        <v>352</v>
      </c>
    </row>
    <row r="24" spans="2:3" ht="15" customHeight="1">
      <c r="B24" s="42" t="s">
        <v>102</v>
      </c>
      <c r="C24" s="42" t="s">
        <v>353</v>
      </c>
    </row>
    <row r="25" spans="2:3" ht="15" customHeight="1">
      <c r="B25" s="42" t="s">
        <v>337</v>
      </c>
      <c r="C25" s="42" t="s">
        <v>354</v>
      </c>
    </row>
    <row r="26" spans="2:3" ht="15" customHeight="1">
      <c r="B26" s="42" t="s">
        <v>336</v>
      </c>
      <c r="C26" s="42" t="s">
        <v>355</v>
      </c>
    </row>
    <row r="27" spans="2:3" ht="15" customHeight="1">
      <c r="B27" s="42" t="s">
        <v>322</v>
      </c>
      <c r="C27" s="42" t="s">
        <v>356</v>
      </c>
    </row>
    <row r="28" spans="2:3" ht="15" customHeight="1">
      <c r="B28" s="42" t="s">
        <v>103</v>
      </c>
      <c r="C28" s="42" t="s">
        <v>357</v>
      </c>
    </row>
    <row r="29" spans="2:3" ht="15" customHeight="1">
      <c r="B29" s="42" t="s">
        <v>104</v>
      </c>
      <c r="C29" s="42" t="s">
        <v>358</v>
      </c>
    </row>
    <row r="30" spans="2:3" ht="15" customHeight="1">
      <c r="B30" s="42" t="s">
        <v>303</v>
      </c>
      <c r="C30" s="42" t="s">
        <v>359</v>
      </c>
    </row>
    <row r="31" spans="2:3" ht="15" customHeight="1">
      <c r="B31" s="152" t="s">
        <v>360</v>
      </c>
      <c r="C31" s="153"/>
    </row>
    <row r="32" spans="2:3" ht="15" customHeight="1">
      <c r="B32" s="43" t="s">
        <v>309</v>
      </c>
      <c r="C32" s="43" t="s">
        <v>361</v>
      </c>
    </row>
    <row r="33" spans="2:3" ht="15" customHeight="1">
      <c r="B33" s="56"/>
      <c r="C33" s="57"/>
    </row>
    <row r="34" spans="2:3" ht="15">
      <c r="B34" s="58" t="s">
        <v>132</v>
      </c>
      <c r="C34" s="59" t="s">
        <v>125</v>
      </c>
    </row>
    <row r="35" spans="2:3">
      <c r="B35" s="60"/>
      <c r="C35" s="59"/>
    </row>
    <row r="36" spans="2:3">
      <c r="B36" s="61" t="s">
        <v>129</v>
      </c>
      <c r="C36" s="62" t="s">
        <v>128</v>
      </c>
    </row>
    <row r="37" spans="2:3">
      <c r="B37" s="60"/>
      <c r="C37" s="59"/>
    </row>
    <row r="38" spans="2:3">
      <c r="B38" s="63" t="s">
        <v>126</v>
      </c>
      <c r="C38" s="62" t="s">
        <v>127</v>
      </c>
    </row>
    <row r="39" spans="2:3">
      <c r="B39" s="64"/>
      <c r="C39" s="65"/>
    </row>
    <row r="40" spans="2:3">
      <c r="B40"/>
      <c r="C40"/>
    </row>
    <row r="41" spans="2:3">
      <c r="B41"/>
      <c r="C41"/>
    </row>
  </sheetData>
  <sortState xmlns:xlrd2="http://schemas.microsoft.com/office/spreadsheetml/2017/richdata2" ref="B3:C7">
    <sortCondition ref="B3:B7"/>
  </sortState>
  <conditionalFormatting sqref="B3:C33">
    <cfRule type="expression" dxfId="22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26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6" customWidth="1"/>
    <col min="3" max="3" width="88.7109375" style="4" customWidth="1"/>
    <col min="4" max="16384" width="9.140625" style="4"/>
  </cols>
  <sheetData>
    <row r="1" spans="2:9" ht="23.25" customHeight="1">
      <c r="B1" s="66" t="s">
        <v>648</v>
      </c>
      <c r="C1" s="33"/>
    </row>
    <row r="2" spans="2:9" ht="27.95" customHeight="1">
      <c r="B2" s="67" t="s">
        <v>133</v>
      </c>
      <c r="C2" s="40" t="s">
        <v>134</v>
      </c>
    </row>
    <row r="3" spans="2:9" ht="15" customHeight="1">
      <c r="B3" s="150"/>
      <c r="C3" s="41" t="s">
        <v>135</v>
      </c>
    </row>
    <row r="4" spans="2:9" ht="15" customHeight="1">
      <c r="B4" s="151"/>
      <c r="C4" s="42" t="s">
        <v>362</v>
      </c>
    </row>
    <row r="5" spans="2:9" ht="15" customHeight="1">
      <c r="B5" s="151"/>
      <c r="C5" s="42" t="s">
        <v>363</v>
      </c>
    </row>
    <row r="6" spans="2:9" ht="15" customHeight="1">
      <c r="B6" s="151"/>
      <c r="C6" s="42" t="s">
        <v>364</v>
      </c>
    </row>
    <row r="7" spans="2:9" ht="15" customHeight="1">
      <c r="B7" s="151"/>
      <c r="C7" s="42" t="s">
        <v>365</v>
      </c>
    </row>
    <row r="8" spans="2:9" ht="15" customHeight="1">
      <c r="B8" s="151"/>
      <c r="C8" s="42" t="s">
        <v>366</v>
      </c>
    </row>
    <row r="9" spans="2:9" ht="15" customHeight="1">
      <c r="B9" s="151"/>
      <c r="C9" s="42" t="s">
        <v>367</v>
      </c>
      <c r="D9" s="5"/>
      <c r="E9" s="5"/>
      <c r="G9" s="5"/>
      <c r="H9" s="5"/>
      <c r="I9" s="5"/>
    </row>
    <row r="10" spans="2:9" ht="15" customHeight="1">
      <c r="B10" s="151"/>
      <c r="C10" s="42" t="s">
        <v>368</v>
      </c>
      <c r="D10" s="5"/>
      <c r="E10" s="5"/>
      <c r="G10" s="5"/>
      <c r="H10" s="5"/>
      <c r="I10" s="5"/>
    </row>
    <row r="11" spans="2:9" ht="15" customHeight="1">
      <c r="B11" s="151"/>
      <c r="C11" s="42" t="s">
        <v>136</v>
      </c>
    </row>
    <row r="12" spans="2:9" ht="15" customHeight="1">
      <c r="B12" s="151"/>
      <c r="C12" s="42" t="s">
        <v>369</v>
      </c>
    </row>
    <row r="13" spans="2:9" ht="15" customHeight="1">
      <c r="B13" s="151"/>
      <c r="C13" s="42" t="s">
        <v>370</v>
      </c>
    </row>
    <row r="14" spans="2:9" ht="15" customHeight="1">
      <c r="B14" s="151"/>
      <c r="C14" s="42" t="s">
        <v>371</v>
      </c>
    </row>
    <row r="15" spans="2:9" ht="15" customHeight="1">
      <c r="B15" s="151"/>
      <c r="C15" s="42" t="s">
        <v>372</v>
      </c>
    </row>
    <row r="16" spans="2:9" ht="15" customHeight="1">
      <c r="B16" s="151"/>
      <c r="C16" s="42" t="s">
        <v>373</v>
      </c>
    </row>
    <row r="17" spans="2:3" ht="15" customHeight="1">
      <c r="B17" s="151"/>
      <c r="C17" s="42" t="s">
        <v>374</v>
      </c>
    </row>
    <row r="18" spans="2:3" ht="15" customHeight="1">
      <c r="B18" s="151"/>
      <c r="C18" s="42" t="s">
        <v>375</v>
      </c>
    </row>
    <row r="19" spans="2:3" ht="15" customHeight="1">
      <c r="B19" s="151"/>
      <c r="C19" s="42" t="s">
        <v>376</v>
      </c>
    </row>
    <row r="20" spans="2:3" ht="15" customHeight="1">
      <c r="B20" s="151"/>
      <c r="C20" s="42" t="s">
        <v>377</v>
      </c>
    </row>
    <row r="21" spans="2:3" ht="15" customHeight="1">
      <c r="B21" s="151"/>
      <c r="C21" s="42" t="s">
        <v>378</v>
      </c>
    </row>
    <row r="22" spans="2:3" ht="15" customHeight="1">
      <c r="B22" s="151"/>
      <c r="C22" s="42" t="s">
        <v>379</v>
      </c>
    </row>
    <row r="23" spans="2:3" ht="15" customHeight="1">
      <c r="B23" s="151"/>
      <c r="C23" s="42" t="s">
        <v>380</v>
      </c>
    </row>
    <row r="24" spans="2:3" ht="15" customHeight="1">
      <c r="B24" s="151"/>
      <c r="C24" s="42" t="s">
        <v>381</v>
      </c>
    </row>
    <row r="25" spans="2:3" ht="15" customHeight="1">
      <c r="B25" s="151"/>
      <c r="C25" s="42" t="s">
        <v>382</v>
      </c>
    </row>
    <row r="26" spans="2:3" ht="15" customHeight="1">
      <c r="B26" s="189"/>
      <c r="C26" s="43" t="s">
        <v>383</v>
      </c>
    </row>
  </sheetData>
  <conditionalFormatting sqref="B3:C26">
    <cfRule type="expression" dxfId="21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E46C-3A39-4027-AB80-258E1A822E96}">
  <sheetPr codeName="Sheet5">
    <pageSetUpPr fitToPage="1"/>
  </sheetPr>
  <dimension ref="A1:N32"/>
  <sheetViews>
    <sheetView zoomScale="85" zoomScaleNormal="85" workbookViewId="0"/>
  </sheetViews>
  <sheetFormatPr defaultColWidth="10.28515625" defaultRowHeight="18" customHeight="1"/>
  <cols>
    <col min="1" max="1" width="13.85546875" style="93" customWidth="1"/>
    <col min="2" max="3" width="13.28515625" style="93" customWidth="1"/>
    <col min="4" max="6" width="10.28515625" style="93" customWidth="1"/>
    <col min="7" max="14" width="13.28515625" style="93" customWidth="1"/>
    <col min="15" max="16384" width="10.28515625" style="93"/>
  </cols>
  <sheetData>
    <row r="1" spans="1:14" ht="45" customHeight="1" thickBot="1">
      <c r="A1" s="132"/>
      <c r="B1" s="135" t="s">
        <v>654</v>
      </c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4"/>
    </row>
    <row r="2" spans="1:14" ht="36.75" customHeight="1" thickBot="1">
      <c r="A2" s="127" t="s">
        <v>208</v>
      </c>
      <c r="B2" s="128" t="s">
        <v>207</v>
      </c>
      <c r="C2" s="129" t="s">
        <v>206</v>
      </c>
      <c r="D2" s="128" t="s">
        <v>118</v>
      </c>
      <c r="E2" s="128" t="s">
        <v>209</v>
      </c>
      <c r="F2" s="130" t="s">
        <v>205</v>
      </c>
      <c r="G2" s="128" t="s">
        <v>204</v>
      </c>
      <c r="H2" s="131" t="s">
        <v>203</v>
      </c>
      <c r="I2" s="140" t="s">
        <v>211</v>
      </c>
      <c r="J2" s="94" t="s">
        <v>212</v>
      </c>
      <c r="K2" s="95"/>
      <c r="L2" s="95"/>
      <c r="M2" s="95"/>
      <c r="N2" s="96"/>
    </row>
    <row r="3" spans="1:14" ht="18" customHeight="1">
      <c r="A3" s="97">
        <v>2</v>
      </c>
      <c r="B3" s="98">
        <v>1</v>
      </c>
      <c r="C3" s="99" t="s">
        <v>213</v>
      </c>
      <c r="D3" s="98">
        <v>1</v>
      </c>
      <c r="E3" s="98">
        <v>16</v>
      </c>
      <c r="F3" s="98">
        <v>2</v>
      </c>
      <c r="G3" s="98">
        <v>311857</v>
      </c>
      <c r="H3" s="100">
        <v>8.3603999999999998E-2</v>
      </c>
      <c r="I3" s="101">
        <v>18.112284465680826</v>
      </c>
      <c r="J3" s="288">
        <f>IF(ISNUMBER($I3),(($I3-$I$23)*$I$27)+$I$23,"-     ")</f>
        <v>18.844457466164183</v>
      </c>
      <c r="K3" s="102"/>
      <c r="L3" s="102"/>
      <c r="M3" s="99"/>
      <c r="N3" s="103"/>
    </row>
    <row r="4" spans="1:14" ht="18" customHeight="1">
      <c r="A4" s="104">
        <v>2</v>
      </c>
      <c r="B4" s="105">
        <v>1</v>
      </c>
      <c r="C4" s="93" t="s">
        <v>213</v>
      </c>
      <c r="D4" s="105">
        <v>1</v>
      </c>
      <c r="E4" s="105">
        <v>9</v>
      </c>
      <c r="F4" s="105">
        <v>5</v>
      </c>
      <c r="G4" s="105">
        <v>311858</v>
      </c>
      <c r="H4" s="106">
        <v>8.7618000000000001E-2</v>
      </c>
      <c r="I4" s="107">
        <v>24.683976240809461</v>
      </c>
      <c r="J4" s="289">
        <f t="shared" ref="J4:J21" si="0">IF(ISNUMBER($I4),(($I4-$I$23)*$I$27)+$I$23,"-     ")</f>
        <v>19.195018161635936</v>
      </c>
      <c r="K4" s="108"/>
      <c r="L4" s="108"/>
      <c r="M4" s="108"/>
      <c r="N4" s="109"/>
    </row>
    <row r="5" spans="1:14" ht="18" customHeight="1">
      <c r="A5" s="104">
        <v>2</v>
      </c>
      <c r="B5" s="105">
        <v>1</v>
      </c>
      <c r="C5" s="93" t="s">
        <v>213</v>
      </c>
      <c r="D5" s="105">
        <v>1</v>
      </c>
      <c r="E5" s="105">
        <v>11</v>
      </c>
      <c r="F5" s="105">
        <v>12</v>
      </c>
      <c r="G5" s="105">
        <v>311859</v>
      </c>
      <c r="H5" s="106">
        <v>8.7245000000000003E-2</v>
      </c>
      <c r="I5" s="107">
        <v>20.257497828842617</v>
      </c>
      <c r="J5" s="289">
        <f t="shared" si="0"/>
        <v>18.958891848399126</v>
      </c>
      <c r="K5" s="108"/>
      <c r="L5" s="108"/>
      <c r="M5" s="108"/>
      <c r="N5" s="109"/>
    </row>
    <row r="6" spans="1:14" ht="18" customHeight="1">
      <c r="A6" s="104">
        <v>2</v>
      </c>
      <c r="B6" s="105">
        <v>1</v>
      </c>
      <c r="C6" s="93" t="s">
        <v>213</v>
      </c>
      <c r="D6" s="105">
        <v>1</v>
      </c>
      <c r="E6" s="105">
        <v>1</v>
      </c>
      <c r="F6" s="105">
        <v>1</v>
      </c>
      <c r="G6" s="105">
        <v>311860</v>
      </c>
      <c r="H6" s="106">
        <v>8.3407999999999996E-2</v>
      </c>
      <c r="I6" s="107">
        <v>15.455688923513293</v>
      </c>
      <c r="J6" s="289">
        <f t="shared" si="0"/>
        <v>18.702743884225661</v>
      </c>
      <c r="K6" s="108"/>
      <c r="L6" s="108"/>
      <c r="M6" s="108"/>
      <c r="N6" s="109"/>
    </row>
    <row r="7" spans="1:14" ht="18" customHeight="1">
      <c r="A7" s="104">
        <v>2</v>
      </c>
      <c r="B7" s="105">
        <v>1</v>
      </c>
      <c r="C7" s="93" t="s">
        <v>213</v>
      </c>
      <c r="D7" s="105">
        <v>1</v>
      </c>
      <c r="E7" s="105">
        <v>20</v>
      </c>
      <c r="F7" s="105">
        <v>4</v>
      </c>
      <c r="G7" s="105">
        <v>311861</v>
      </c>
      <c r="H7" s="106">
        <v>8.4093000000000001E-2</v>
      </c>
      <c r="I7" s="107">
        <v>15.843173983439117</v>
      </c>
      <c r="J7" s="289">
        <f t="shared" si="0"/>
        <v>18.723413909044325</v>
      </c>
      <c r="K7" s="108"/>
      <c r="L7" s="108"/>
      <c r="M7" s="108"/>
      <c r="N7" s="109"/>
    </row>
    <row r="8" spans="1:14" ht="18" customHeight="1">
      <c r="A8" s="104">
        <v>2</v>
      </c>
      <c r="B8" s="105">
        <v>1</v>
      </c>
      <c r="C8" s="93" t="s">
        <v>213</v>
      </c>
      <c r="D8" s="105">
        <v>1</v>
      </c>
      <c r="E8" s="105">
        <v>15</v>
      </c>
      <c r="F8" s="105">
        <v>2</v>
      </c>
      <c r="G8" s="105">
        <v>311862</v>
      </c>
      <c r="H8" s="106">
        <v>8.5984000000000005E-2</v>
      </c>
      <c r="I8" s="107">
        <v>25.134659533362193</v>
      </c>
      <c r="J8" s="289">
        <f t="shared" si="0"/>
        <v>19.219059436528457</v>
      </c>
      <c r="K8" s="108"/>
      <c r="L8" s="108"/>
      <c r="M8" s="108"/>
      <c r="N8" s="109"/>
    </row>
    <row r="9" spans="1:14" ht="18" customHeight="1">
      <c r="A9" s="104">
        <v>2</v>
      </c>
      <c r="B9" s="105">
        <v>1</v>
      </c>
      <c r="C9" s="93" t="s">
        <v>213</v>
      </c>
      <c r="D9" s="105">
        <v>1</v>
      </c>
      <c r="E9" s="105">
        <v>19</v>
      </c>
      <c r="F9" s="105">
        <v>4</v>
      </c>
      <c r="G9" s="105">
        <v>311863</v>
      </c>
      <c r="H9" s="106">
        <v>8.8411000000000003E-2</v>
      </c>
      <c r="I9" s="107">
        <v>18.228613076650593</v>
      </c>
      <c r="J9" s="289">
        <f t="shared" si="0"/>
        <v>18.85066290612702</v>
      </c>
      <c r="K9" s="108"/>
      <c r="L9" s="108"/>
      <c r="M9" s="108"/>
      <c r="N9" s="109"/>
    </row>
    <row r="10" spans="1:14" ht="18" customHeight="1">
      <c r="A10" s="104">
        <v>2</v>
      </c>
      <c r="B10" s="105">
        <v>1</v>
      </c>
      <c r="C10" s="93" t="s">
        <v>213</v>
      </c>
      <c r="D10" s="105">
        <v>1</v>
      </c>
      <c r="E10" s="105">
        <v>10</v>
      </c>
      <c r="F10" s="105">
        <v>5</v>
      </c>
      <c r="G10" s="105">
        <v>311864</v>
      </c>
      <c r="H10" s="106">
        <v>8.6582999999999993E-2</v>
      </c>
      <c r="I10" s="107">
        <v>21.920610451544199</v>
      </c>
      <c r="J10" s="289">
        <f t="shared" si="0"/>
        <v>19.04760902163428</v>
      </c>
      <c r="K10" s="108"/>
      <c r="L10" s="108"/>
      <c r="M10" s="108"/>
      <c r="N10" s="109"/>
    </row>
    <row r="11" spans="1:14" ht="18" customHeight="1">
      <c r="A11" s="104">
        <v>2</v>
      </c>
      <c r="B11" s="105">
        <v>1</v>
      </c>
      <c r="C11" s="93" t="s">
        <v>213</v>
      </c>
      <c r="D11" s="105">
        <v>1</v>
      </c>
      <c r="E11" s="105">
        <v>2</v>
      </c>
      <c r="F11" s="105">
        <v>1</v>
      </c>
      <c r="G11" s="105">
        <v>311865</v>
      </c>
      <c r="H11" s="106">
        <v>8.2641999999999993E-2</v>
      </c>
      <c r="I11" s="107">
        <v>18.87161978001258</v>
      </c>
      <c r="J11" s="289">
        <f t="shared" si="0"/>
        <v>18.884963491856965</v>
      </c>
      <c r="K11" s="108"/>
      <c r="L11" s="108"/>
      <c r="M11" s="108"/>
      <c r="N11" s="109"/>
    </row>
    <row r="12" spans="1:14" ht="18" customHeight="1">
      <c r="A12" s="104">
        <v>2</v>
      </c>
      <c r="B12" s="105">
        <v>1</v>
      </c>
      <c r="C12" s="93" t="s">
        <v>213</v>
      </c>
      <c r="D12" s="105">
        <v>1</v>
      </c>
      <c r="E12" s="105">
        <v>3</v>
      </c>
      <c r="F12" s="105">
        <v>8</v>
      </c>
      <c r="G12" s="105">
        <v>311866</v>
      </c>
      <c r="H12" s="106">
        <v>8.5733000000000004E-2</v>
      </c>
      <c r="I12" s="107">
        <v>17.251804722102676</v>
      </c>
      <c r="J12" s="289">
        <f t="shared" si="0"/>
        <v>18.798555986351978</v>
      </c>
      <c r="K12" s="108"/>
      <c r="L12" s="108"/>
      <c r="M12" s="108"/>
      <c r="N12" s="109"/>
    </row>
    <row r="13" spans="1:14" ht="18" customHeight="1">
      <c r="A13" s="104">
        <v>2</v>
      </c>
      <c r="B13" s="105">
        <v>1</v>
      </c>
      <c r="C13" s="93" t="s">
        <v>213</v>
      </c>
      <c r="D13" s="105">
        <v>1</v>
      </c>
      <c r="E13" s="105">
        <v>8</v>
      </c>
      <c r="F13" s="105">
        <v>10</v>
      </c>
      <c r="G13" s="105">
        <v>311867</v>
      </c>
      <c r="H13" s="106">
        <v>8.3909999999999998E-2</v>
      </c>
      <c r="I13" s="107">
        <v>13.823211329041383</v>
      </c>
      <c r="J13" s="289">
        <f t="shared" si="0"/>
        <v>18.615660907658501</v>
      </c>
      <c r="K13" s="108"/>
      <c r="L13" s="108"/>
      <c r="M13" s="108"/>
      <c r="N13" s="109"/>
    </row>
    <row r="14" spans="1:14" ht="18" customHeight="1">
      <c r="A14" s="104">
        <v>2</v>
      </c>
      <c r="B14" s="105">
        <v>1</v>
      </c>
      <c r="C14" s="93" t="s">
        <v>213</v>
      </c>
      <c r="D14" s="105">
        <v>1</v>
      </c>
      <c r="E14" s="105">
        <v>18</v>
      </c>
      <c r="F14" s="105">
        <v>9</v>
      </c>
      <c r="G14" s="105">
        <v>311868</v>
      </c>
      <c r="H14" s="106">
        <v>8.2765000000000005E-2</v>
      </c>
      <c r="I14" s="107">
        <v>17.211114871114653</v>
      </c>
      <c r="J14" s="289">
        <f t="shared" si="0"/>
        <v>18.796385424653543</v>
      </c>
      <c r="K14" s="108"/>
      <c r="L14" s="108"/>
      <c r="M14" s="108"/>
      <c r="N14" s="109"/>
    </row>
    <row r="15" spans="1:14" ht="18" customHeight="1">
      <c r="A15" s="104">
        <v>2</v>
      </c>
      <c r="B15" s="105">
        <v>1</v>
      </c>
      <c r="C15" s="93" t="s">
        <v>213</v>
      </c>
      <c r="D15" s="105">
        <v>1</v>
      </c>
      <c r="E15" s="105">
        <v>17</v>
      </c>
      <c r="F15" s="105">
        <v>9</v>
      </c>
      <c r="G15" s="105">
        <v>311869</v>
      </c>
      <c r="H15" s="106">
        <v>8.3027000000000004E-2</v>
      </c>
      <c r="I15" s="107">
        <v>20.888792306592546</v>
      </c>
      <c r="J15" s="289">
        <f t="shared" si="0"/>
        <v>18.992567656507635</v>
      </c>
      <c r="K15" s="108"/>
      <c r="L15" s="108"/>
      <c r="M15" s="108"/>
      <c r="N15" s="109"/>
    </row>
    <row r="16" spans="1:14" ht="18" customHeight="1">
      <c r="A16" s="104">
        <v>2</v>
      </c>
      <c r="B16" s="105">
        <v>1</v>
      </c>
      <c r="C16" s="93" t="s">
        <v>213</v>
      </c>
      <c r="D16" s="105">
        <v>1</v>
      </c>
      <c r="E16" s="105">
        <v>14</v>
      </c>
      <c r="F16" s="105">
        <v>7</v>
      </c>
      <c r="G16" s="105">
        <v>311870</v>
      </c>
      <c r="H16" s="106">
        <v>8.4875000000000006E-2</v>
      </c>
      <c r="I16" s="107">
        <v>16.251854260420675</v>
      </c>
      <c r="J16" s="289">
        <f t="shared" si="0"/>
        <v>18.745214572713071</v>
      </c>
      <c r="K16" s="108"/>
      <c r="L16" s="108"/>
      <c r="M16" s="108"/>
      <c r="N16" s="109"/>
    </row>
    <row r="17" spans="1:14" ht="18" customHeight="1">
      <c r="A17" s="104">
        <v>2</v>
      </c>
      <c r="B17" s="105">
        <v>1</v>
      </c>
      <c r="C17" s="93" t="s">
        <v>213</v>
      </c>
      <c r="D17" s="105">
        <v>1</v>
      </c>
      <c r="E17" s="105">
        <v>5</v>
      </c>
      <c r="F17" s="105">
        <v>3</v>
      </c>
      <c r="G17" s="105">
        <v>311871</v>
      </c>
      <c r="H17" s="106">
        <v>8.7464E-2</v>
      </c>
      <c r="I17" s="107">
        <v>21.271057962244051</v>
      </c>
      <c r="J17" s="289">
        <f t="shared" si="0"/>
        <v>19.012959257131286</v>
      </c>
      <c r="K17" s="108"/>
      <c r="L17" s="108"/>
      <c r="M17" s="108"/>
      <c r="N17" s="109"/>
    </row>
    <row r="18" spans="1:14" ht="18" customHeight="1">
      <c r="A18" s="104">
        <v>2</v>
      </c>
      <c r="B18" s="105">
        <v>1</v>
      </c>
      <c r="C18" s="93" t="s">
        <v>213</v>
      </c>
      <c r="D18" s="105">
        <v>1</v>
      </c>
      <c r="E18" s="105">
        <v>7</v>
      </c>
      <c r="F18" s="105">
        <v>10</v>
      </c>
      <c r="G18" s="105">
        <v>311872</v>
      </c>
      <c r="H18" s="106">
        <v>8.6617E-2</v>
      </c>
      <c r="I18" s="107">
        <v>16.800925880984288</v>
      </c>
      <c r="J18" s="289">
        <f t="shared" si="0"/>
        <v>18.774504280105777</v>
      </c>
      <c r="K18" s="108"/>
      <c r="L18" s="108"/>
      <c r="M18" s="108"/>
      <c r="N18" s="109"/>
    </row>
    <row r="19" spans="1:14" ht="18" customHeight="1">
      <c r="A19" s="104">
        <v>2</v>
      </c>
      <c r="B19" s="105">
        <v>1</v>
      </c>
      <c r="C19" s="93" t="s">
        <v>213</v>
      </c>
      <c r="D19" s="105">
        <v>1</v>
      </c>
      <c r="E19" s="105">
        <v>12</v>
      </c>
      <c r="F19" s="105">
        <v>12</v>
      </c>
      <c r="G19" s="105">
        <v>311873</v>
      </c>
      <c r="H19" s="106">
        <v>8.3808999999999995E-2</v>
      </c>
      <c r="I19" s="107">
        <v>18.172973785233054</v>
      </c>
      <c r="J19" s="289">
        <f t="shared" si="0"/>
        <v>18.847694880637953</v>
      </c>
      <c r="K19" s="108"/>
      <c r="L19" s="108"/>
      <c r="M19" s="108"/>
      <c r="N19" s="109"/>
    </row>
    <row r="20" spans="1:14" ht="18" customHeight="1">
      <c r="A20" s="104">
        <v>2</v>
      </c>
      <c r="B20" s="105">
        <v>1</v>
      </c>
      <c r="C20" s="93" t="s">
        <v>213</v>
      </c>
      <c r="D20" s="105">
        <v>1</v>
      </c>
      <c r="E20" s="105">
        <v>4</v>
      </c>
      <c r="F20" s="105">
        <v>8</v>
      </c>
      <c r="G20" s="105">
        <v>311874</v>
      </c>
      <c r="H20" s="106">
        <v>8.3963999999999997E-2</v>
      </c>
      <c r="I20" s="107">
        <v>15.724147639801982</v>
      </c>
      <c r="J20" s="289">
        <f t="shared" si="0"/>
        <v>18.717064561078431</v>
      </c>
      <c r="K20" s="108"/>
      <c r="L20" s="108"/>
      <c r="M20" s="108"/>
      <c r="N20" s="109"/>
    </row>
    <row r="21" spans="1:14" ht="18" customHeight="1">
      <c r="A21" s="104">
        <v>2</v>
      </c>
      <c r="B21" s="105">
        <v>1</v>
      </c>
      <c r="C21" s="93" t="s">
        <v>213</v>
      </c>
      <c r="D21" s="105">
        <v>1</v>
      </c>
      <c r="E21" s="105">
        <v>13</v>
      </c>
      <c r="F21" s="105">
        <v>7</v>
      </c>
      <c r="G21" s="105">
        <v>311875</v>
      </c>
      <c r="H21" s="106">
        <v>8.7243000000000001E-2</v>
      </c>
      <c r="I21" s="107">
        <v>23.818499502680591</v>
      </c>
      <c r="J21" s="289">
        <f t="shared" si="0"/>
        <v>19.148850121865518</v>
      </c>
      <c r="K21" s="108"/>
      <c r="L21" s="108"/>
      <c r="M21" s="108"/>
      <c r="N21" s="109"/>
    </row>
    <row r="22" spans="1:14" ht="18" customHeight="1" thickBot="1">
      <c r="A22" s="104">
        <v>2</v>
      </c>
      <c r="B22" s="105">
        <v>1</v>
      </c>
      <c r="C22" s="93" t="s">
        <v>213</v>
      </c>
      <c r="D22" s="105">
        <v>1</v>
      </c>
      <c r="E22" s="105">
        <v>6</v>
      </c>
      <c r="F22" s="105">
        <v>3</v>
      </c>
      <c r="G22" s="105">
        <v>311876</v>
      </c>
      <c r="H22" s="106">
        <v>8.8358000000000006E-2</v>
      </c>
      <c r="I22" s="107">
        <v>17.991801654564043</v>
      </c>
      <c r="J22" s="289">
        <f>IF(ISNUMBER($I22),(($I22-$I$23)*$I$27)+$I$23,"-     ")</f>
        <v>18.838030424315182</v>
      </c>
      <c r="K22" s="108"/>
      <c r="L22" s="108"/>
      <c r="M22" s="108"/>
      <c r="N22" s="109"/>
    </row>
    <row r="23" spans="1:14" ht="18" customHeight="1">
      <c r="A23" s="136" t="s">
        <v>202</v>
      </c>
      <c r="B23" s="120"/>
      <c r="C23" s="121"/>
      <c r="D23" s="120"/>
      <c r="E23" s="120"/>
      <c r="F23" s="122"/>
      <c r="G23" s="120"/>
      <c r="H23" s="123">
        <f>AVERAGE(H$3:H$22)</f>
        <v>8.5367649999999989E-2</v>
      </c>
      <c r="I23" s="290">
        <f>AVERAGE(I$3:I$22)</f>
        <v>18.885715409931741</v>
      </c>
      <c r="J23" s="291">
        <f>AVERAGE(J$3:J$22)</f>
        <v>18.885715409931741</v>
      </c>
      <c r="K23" s="121"/>
      <c r="L23" s="121"/>
      <c r="M23" s="121"/>
      <c r="N23" s="124"/>
    </row>
    <row r="24" spans="1:14" ht="18" customHeight="1">
      <c r="A24" s="137" t="s">
        <v>201</v>
      </c>
      <c r="B24" s="119"/>
      <c r="C24" s="118"/>
      <c r="D24" s="119"/>
      <c r="E24" s="119"/>
      <c r="F24" s="119"/>
      <c r="G24" s="119"/>
      <c r="H24" s="125"/>
      <c r="I24" s="292">
        <f>MEDIAN(I$3:I$22)</f>
        <v>18.142629125456942</v>
      </c>
      <c r="J24" s="293">
        <f>MEDIAN(J$3:J$22)</f>
        <v>18.846076173401066</v>
      </c>
      <c r="K24" s="118"/>
      <c r="L24" s="118"/>
      <c r="M24" s="118"/>
      <c r="N24" s="126"/>
    </row>
    <row r="25" spans="1:14" ht="18" customHeight="1">
      <c r="A25" s="137" t="s">
        <v>200</v>
      </c>
      <c r="B25" s="119"/>
      <c r="C25" s="118"/>
      <c r="D25" s="119"/>
      <c r="E25" s="119"/>
      <c r="F25" s="119"/>
      <c r="G25" s="119"/>
      <c r="H25" s="125"/>
      <c r="I25" s="292">
        <f>STDEV(I$3:I$22)</f>
        <v>3.1915795685375703</v>
      </c>
      <c r="J25" s="293">
        <f>STDEV(J$3:J$22)</f>
        <v>0.17025179991465317</v>
      </c>
      <c r="K25" s="118"/>
      <c r="L25" s="118"/>
      <c r="M25" s="118"/>
      <c r="N25" s="126"/>
    </row>
    <row r="26" spans="1:14" ht="18" customHeight="1" thickBot="1">
      <c r="A26" s="137" t="s">
        <v>199</v>
      </c>
      <c r="B26" s="119"/>
      <c r="C26" s="118"/>
      <c r="D26" s="119"/>
      <c r="E26" s="119"/>
      <c r="F26" s="119"/>
      <c r="G26" s="119"/>
      <c r="H26" s="125"/>
      <c r="I26" s="294">
        <f>I25/I23</f>
        <v>0.16899436951481128</v>
      </c>
      <c r="J26" s="295">
        <f>J25/J23</f>
        <v>9.0148451472015761E-3</v>
      </c>
      <c r="K26" s="118"/>
      <c r="L26" s="118"/>
      <c r="M26" s="118"/>
      <c r="N26" s="126"/>
    </row>
    <row r="27" spans="1:14" ht="18" customHeight="1" thickBot="1">
      <c r="A27" s="138" t="s">
        <v>198</v>
      </c>
      <c r="B27" s="110"/>
      <c r="C27" s="111"/>
      <c r="D27" s="110"/>
      <c r="E27" s="110"/>
      <c r="F27" s="110"/>
      <c r="G27" s="110"/>
      <c r="H27" s="112"/>
      <c r="I27" s="139">
        <f>SQRT(I26*I26*H23/$C$31)/I26</f>
        <v>5.334405621372762E-2</v>
      </c>
      <c r="J27" s="113"/>
      <c r="K27" s="113"/>
      <c r="L27" s="113"/>
      <c r="M27" s="113"/>
      <c r="N27" s="114"/>
    </row>
    <row r="28" spans="1:14" ht="18" customHeight="1">
      <c r="H28" s="115"/>
    </row>
    <row r="29" spans="1:14" ht="18" customHeight="1">
      <c r="H29" s="115"/>
    </row>
    <row r="30" spans="1:14" ht="18" customHeight="1">
      <c r="A30" s="116" t="s">
        <v>197</v>
      </c>
      <c r="B30" s="117" t="s">
        <v>210</v>
      </c>
      <c r="H30" s="115"/>
    </row>
    <row r="31" spans="1:14" ht="18" customHeight="1">
      <c r="A31" s="93" t="s">
        <v>196</v>
      </c>
      <c r="C31" s="119">
        <v>30</v>
      </c>
      <c r="D31" s="118" t="s">
        <v>195</v>
      </c>
      <c r="H31" s="115"/>
    </row>
    <row r="32" spans="1:14" ht="18" customHeight="1">
      <c r="H32" s="115"/>
    </row>
  </sheetData>
  <printOptions horizontalCentered="1"/>
  <pageMargins left="0.39370078740157483" right="0.39370078740157483" top="0.59055118110236227" bottom="0.47244094488188981" header="0.31496062992125984" footer="0.31496062992125984"/>
  <pageSetup paperSize="9" scale="53" orientation="portrait" r:id="rId1"/>
  <headerFooter>
    <oddHeader>&amp;L&amp;8File: &amp;F,
Sheet: &amp;A, Page: &amp;P of &amp;N.&amp;R&amp;8Prepared By: C.Savory,
Printed: &amp;D.</oddHeader>
    <oddFooter>&amp;R&amp;9Prepared By: Shah Bappi,
Printed: 2026-07-30 14:01.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88D6D-2F03-44DE-BE67-50CD940893FB}">
  <sheetPr codeName="Sheet6"/>
  <dimension ref="A1:BN207"/>
  <sheetViews>
    <sheetView zoomScale="104" zoomScaleNormal="104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2" width="11.28515625" style="2" bestFit="1" customWidth="1"/>
    <col min="23" max="64" width="11.140625" style="2" bestFit="1" customWidth="1"/>
    <col min="65" max="65" width="9.42578125" style="52" bestFit="1" customWidth="1"/>
    <col min="66" max="16384" width="9.140625" style="2"/>
  </cols>
  <sheetData>
    <row r="1" spans="1:66" ht="15">
      <c r="B1" s="8" t="s">
        <v>474</v>
      </c>
      <c r="BM1" s="27" t="s">
        <v>66</v>
      </c>
    </row>
    <row r="2" spans="1:66" ht="15">
      <c r="A2" s="24" t="s">
        <v>98</v>
      </c>
      <c r="B2" s="18" t="s">
        <v>118</v>
      </c>
      <c r="C2" s="15" t="s">
        <v>119</v>
      </c>
      <c r="D2" s="14" t="s">
        <v>244</v>
      </c>
      <c r="E2" s="16" t="s">
        <v>244</v>
      </c>
      <c r="F2" s="17" t="s">
        <v>244</v>
      </c>
      <c r="G2" s="17" t="s">
        <v>244</v>
      </c>
      <c r="H2" s="17" t="s">
        <v>244</v>
      </c>
      <c r="I2" s="17" t="s">
        <v>244</v>
      </c>
      <c r="J2" s="17" t="s">
        <v>244</v>
      </c>
      <c r="K2" s="17" t="s">
        <v>244</v>
      </c>
      <c r="L2" s="17" t="s">
        <v>244</v>
      </c>
      <c r="M2" s="17" t="s">
        <v>244</v>
      </c>
      <c r="N2" s="17" t="s">
        <v>244</v>
      </c>
      <c r="O2" s="17" t="s">
        <v>244</v>
      </c>
      <c r="P2" s="17" t="s">
        <v>244</v>
      </c>
      <c r="Q2" s="17" t="s">
        <v>244</v>
      </c>
      <c r="R2" s="17" t="s">
        <v>244</v>
      </c>
      <c r="S2" s="17" t="s">
        <v>244</v>
      </c>
      <c r="T2" s="17" t="s">
        <v>244</v>
      </c>
      <c r="U2" s="17" t="s">
        <v>244</v>
      </c>
      <c r="V2" s="17" t="s">
        <v>244</v>
      </c>
      <c r="W2" s="147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245</v>
      </c>
      <c r="C3" s="9" t="s">
        <v>245</v>
      </c>
      <c r="D3" s="144" t="s">
        <v>246</v>
      </c>
      <c r="E3" s="145" t="s">
        <v>247</v>
      </c>
      <c r="F3" s="146" t="s">
        <v>248</v>
      </c>
      <c r="G3" s="146" t="s">
        <v>249</v>
      </c>
      <c r="H3" s="146" t="s">
        <v>250</v>
      </c>
      <c r="I3" s="146" t="s">
        <v>251</v>
      </c>
      <c r="J3" s="146" t="s">
        <v>252</v>
      </c>
      <c r="K3" s="146" t="s">
        <v>253</v>
      </c>
      <c r="L3" s="146" t="s">
        <v>254</v>
      </c>
      <c r="M3" s="146" t="s">
        <v>255</v>
      </c>
      <c r="N3" s="146" t="s">
        <v>256</v>
      </c>
      <c r="O3" s="146" t="s">
        <v>257</v>
      </c>
      <c r="P3" s="146" t="s">
        <v>258</v>
      </c>
      <c r="Q3" s="146" t="s">
        <v>259</v>
      </c>
      <c r="R3" s="146" t="s">
        <v>260</v>
      </c>
      <c r="S3" s="146" t="s">
        <v>261</v>
      </c>
      <c r="T3" s="146" t="s">
        <v>262</v>
      </c>
      <c r="U3" s="146" t="s">
        <v>263</v>
      </c>
      <c r="V3" s="146" t="s">
        <v>264</v>
      </c>
      <c r="W3" s="147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82</v>
      </c>
    </row>
    <row r="4" spans="1:66">
      <c r="A4" s="29"/>
      <c r="B4" s="19"/>
      <c r="C4" s="9"/>
      <c r="D4" s="9" t="s">
        <v>120</v>
      </c>
      <c r="E4" s="10" t="s">
        <v>265</v>
      </c>
      <c r="F4" s="11" t="s">
        <v>266</v>
      </c>
      <c r="G4" s="11" t="s">
        <v>265</v>
      </c>
      <c r="H4" s="11" t="s">
        <v>266</v>
      </c>
      <c r="I4" s="11" t="s">
        <v>265</v>
      </c>
      <c r="J4" s="11" t="s">
        <v>266</v>
      </c>
      <c r="K4" s="11" t="s">
        <v>266</v>
      </c>
      <c r="L4" s="11" t="s">
        <v>266</v>
      </c>
      <c r="M4" s="11" t="s">
        <v>266</v>
      </c>
      <c r="N4" s="11" t="s">
        <v>267</v>
      </c>
      <c r="O4" s="11" t="s">
        <v>265</v>
      </c>
      <c r="P4" s="11" t="s">
        <v>266</v>
      </c>
      <c r="Q4" s="11" t="s">
        <v>266</v>
      </c>
      <c r="R4" s="11" t="s">
        <v>266</v>
      </c>
      <c r="S4" s="11" t="s">
        <v>266</v>
      </c>
      <c r="T4" s="11" t="s">
        <v>266</v>
      </c>
      <c r="U4" s="11" t="s">
        <v>266</v>
      </c>
      <c r="V4" s="11" t="s">
        <v>267</v>
      </c>
      <c r="W4" s="147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1</v>
      </c>
    </row>
    <row r="5" spans="1:66">
      <c r="A5" s="29"/>
      <c r="B5" s="19"/>
      <c r="C5" s="9"/>
      <c r="D5" s="26" t="s">
        <v>268</v>
      </c>
      <c r="E5" s="25" t="s">
        <v>122</v>
      </c>
      <c r="F5" s="25" t="s">
        <v>122</v>
      </c>
      <c r="G5" s="25" t="s">
        <v>123</v>
      </c>
      <c r="H5" s="25" t="s">
        <v>122</v>
      </c>
      <c r="I5" s="25" t="s">
        <v>122</v>
      </c>
      <c r="J5" s="25" t="s">
        <v>269</v>
      </c>
      <c r="K5" s="25" t="s">
        <v>122</v>
      </c>
      <c r="L5" s="25" t="s">
        <v>122</v>
      </c>
      <c r="M5" s="25" t="s">
        <v>122</v>
      </c>
      <c r="N5" s="25" t="s">
        <v>270</v>
      </c>
      <c r="O5" s="25" t="s">
        <v>122</v>
      </c>
      <c r="P5" s="25" t="s">
        <v>122</v>
      </c>
      <c r="Q5" s="25" t="s">
        <v>122</v>
      </c>
      <c r="R5" s="25" t="s">
        <v>122</v>
      </c>
      <c r="S5" s="25" t="s">
        <v>122</v>
      </c>
      <c r="T5" s="25" t="s">
        <v>122</v>
      </c>
      <c r="U5" s="25" t="s">
        <v>270</v>
      </c>
      <c r="V5" s="25" t="s">
        <v>122</v>
      </c>
      <c r="W5" s="147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2</v>
      </c>
    </row>
    <row r="6" spans="1:66">
      <c r="A6" s="29"/>
      <c r="B6" s="18">
        <v>1</v>
      </c>
      <c r="C6" s="14">
        <v>1</v>
      </c>
      <c r="D6" s="209">
        <v>15.455688923513291</v>
      </c>
      <c r="E6" s="210">
        <v>16</v>
      </c>
      <c r="F6" s="210">
        <v>14.999999999999998</v>
      </c>
      <c r="G6" s="210">
        <v>16</v>
      </c>
      <c r="H6" s="210">
        <v>17</v>
      </c>
      <c r="I6" s="211">
        <v>19.5</v>
      </c>
      <c r="J6" s="210">
        <v>17</v>
      </c>
      <c r="K6" s="210">
        <v>17</v>
      </c>
      <c r="L6" s="211">
        <v>20.5</v>
      </c>
      <c r="M6" s="210">
        <v>17</v>
      </c>
      <c r="N6" s="210">
        <v>17</v>
      </c>
      <c r="O6" s="210">
        <v>18</v>
      </c>
      <c r="P6" s="210">
        <v>16</v>
      </c>
      <c r="Q6" s="210">
        <v>18</v>
      </c>
      <c r="R6" s="210">
        <v>17</v>
      </c>
      <c r="S6" s="211">
        <v>20</v>
      </c>
      <c r="T6" s="211">
        <v>18.103388714126801</v>
      </c>
      <c r="U6" s="211">
        <v>14.999999999999998</v>
      </c>
      <c r="V6" s="210">
        <v>17</v>
      </c>
      <c r="W6" s="212"/>
      <c r="X6" s="213"/>
      <c r="Y6" s="213"/>
      <c r="Z6" s="213"/>
      <c r="AA6" s="213"/>
      <c r="AB6" s="213"/>
      <c r="AC6" s="213"/>
      <c r="AD6" s="213"/>
      <c r="AE6" s="213"/>
      <c r="AF6" s="213"/>
      <c r="AG6" s="213"/>
      <c r="AH6" s="213"/>
      <c r="AI6" s="213"/>
      <c r="AJ6" s="213"/>
      <c r="AK6" s="213"/>
      <c r="AL6" s="213"/>
      <c r="AM6" s="213"/>
      <c r="AN6" s="213"/>
      <c r="AO6" s="213"/>
      <c r="AP6" s="213"/>
      <c r="AQ6" s="213"/>
      <c r="AR6" s="213"/>
      <c r="AS6" s="213"/>
      <c r="AT6" s="213"/>
      <c r="AU6" s="213"/>
      <c r="AV6" s="213"/>
      <c r="AW6" s="213"/>
      <c r="AX6" s="213"/>
      <c r="AY6" s="213"/>
      <c r="AZ6" s="213"/>
      <c r="BA6" s="213"/>
      <c r="BB6" s="213"/>
      <c r="BC6" s="213"/>
      <c r="BD6" s="213"/>
      <c r="BE6" s="213"/>
      <c r="BF6" s="213"/>
      <c r="BG6" s="213"/>
      <c r="BH6" s="213"/>
      <c r="BI6" s="213"/>
      <c r="BJ6" s="213"/>
      <c r="BK6" s="213"/>
      <c r="BL6" s="213"/>
      <c r="BM6" s="214">
        <v>1</v>
      </c>
    </row>
    <row r="7" spans="1:66">
      <c r="A7" s="29"/>
      <c r="B7" s="19">
        <v>1</v>
      </c>
      <c r="C7" s="9">
        <v>2</v>
      </c>
      <c r="D7" s="215">
        <v>18.871619780012583</v>
      </c>
      <c r="E7" s="216">
        <v>14.999999999999998</v>
      </c>
      <c r="F7" s="216">
        <v>14.999999999999998</v>
      </c>
      <c r="G7" s="216">
        <v>16</v>
      </c>
      <c r="H7" s="216">
        <v>16</v>
      </c>
      <c r="I7" s="217">
        <v>19.600000000000001</v>
      </c>
      <c r="J7" s="216">
        <v>16</v>
      </c>
      <c r="K7" s="216">
        <v>16</v>
      </c>
      <c r="L7" s="217">
        <v>19.100000000000001</v>
      </c>
      <c r="M7" s="216">
        <v>17</v>
      </c>
      <c r="N7" s="216">
        <v>16</v>
      </c>
      <c r="O7" s="216">
        <v>17</v>
      </c>
      <c r="P7" s="216">
        <v>16</v>
      </c>
      <c r="Q7" s="216">
        <v>18</v>
      </c>
      <c r="R7" s="216">
        <v>17</v>
      </c>
      <c r="S7" s="217">
        <v>20</v>
      </c>
      <c r="T7" s="217">
        <v>19.090028825774802</v>
      </c>
      <c r="U7" s="217">
        <v>12</v>
      </c>
      <c r="V7" s="216">
        <v>16</v>
      </c>
      <c r="W7" s="212"/>
      <c r="X7" s="213"/>
      <c r="Y7" s="213"/>
      <c r="Z7" s="213"/>
      <c r="AA7" s="213"/>
      <c r="AB7" s="213"/>
      <c r="AC7" s="213"/>
      <c r="AD7" s="213"/>
      <c r="AE7" s="213"/>
      <c r="AF7" s="213"/>
      <c r="AG7" s="213"/>
      <c r="AH7" s="213"/>
      <c r="AI7" s="213"/>
      <c r="AJ7" s="213"/>
      <c r="AK7" s="213"/>
      <c r="AL7" s="213"/>
      <c r="AM7" s="213"/>
      <c r="AN7" s="213"/>
      <c r="AO7" s="213"/>
      <c r="AP7" s="213"/>
      <c r="AQ7" s="213"/>
      <c r="AR7" s="213"/>
      <c r="AS7" s="213"/>
      <c r="AT7" s="213"/>
      <c r="AU7" s="213"/>
      <c r="AV7" s="213"/>
      <c r="AW7" s="213"/>
      <c r="AX7" s="213"/>
      <c r="AY7" s="213"/>
      <c r="AZ7" s="213"/>
      <c r="BA7" s="213"/>
      <c r="BB7" s="213"/>
      <c r="BC7" s="213"/>
      <c r="BD7" s="213"/>
      <c r="BE7" s="213"/>
      <c r="BF7" s="213"/>
      <c r="BG7" s="213"/>
      <c r="BH7" s="213"/>
      <c r="BI7" s="213"/>
      <c r="BJ7" s="213"/>
      <c r="BK7" s="213"/>
      <c r="BL7" s="213"/>
      <c r="BM7" s="214">
        <v>3</v>
      </c>
    </row>
    <row r="8" spans="1:66">
      <c r="A8" s="29"/>
      <c r="B8" s="19">
        <v>1</v>
      </c>
      <c r="C8" s="9">
        <v>3</v>
      </c>
      <c r="D8" s="215">
        <v>17.251804722102676</v>
      </c>
      <c r="E8" s="216">
        <v>16</v>
      </c>
      <c r="F8" s="216">
        <v>14.999999999999998</v>
      </c>
      <c r="G8" s="216">
        <v>14.999999999999998</v>
      </c>
      <c r="H8" s="216">
        <v>16</v>
      </c>
      <c r="I8" s="217">
        <v>19.600000000000001</v>
      </c>
      <c r="J8" s="216">
        <v>17</v>
      </c>
      <c r="K8" s="216">
        <v>16</v>
      </c>
      <c r="L8" s="217">
        <v>20.100000000000001</v>
      </c>
      <c r="M8" s="216">
        <v>17</v>
      </c>
      <c r="N8" s="216">
        <v>17</v>
      </c>
      <c r="O8" s="216">
        <v>17</v>
      </c>
      <c r="P8" s="216">
        <v>17</v>
      </c>
      <c r="Q8" s="216">
        <v>17</v>
      </c>
      <c r="R8" s="216">
        <v>17</v>
      </c>
      <c r="S8" s="217">
        <v>20</v>
      </c>
      <c r="T8" s="217">
        <v>19.416396193118285</v>
      </c>
      <c r="U8" s="217">
        <v>13</v>
      </c>
      <c r="V8" s="216">
        <v>16</v>
      </c>
      <c r="W8" s="212"/>
      <c r="X8" s="213"/>
      <c r="Y8" s="213"/>
      <c r="Z8" s="213"/>
      <c r="AA8" s="213"/>
      <c r="AB8" s="213"/>
      <c r="AC8" s="213"/>
      <c r="AD8" s="213"/>
      <c r="AE8" s="213"/>
      <c r="AF8" s="213"/>
      <c r="AG8" s="213"/>
      <c r="AH8" s="213"/>
      <c r="AI8" s="213"/>
      <c r="AJ8" s="213"/>
      <c r="AK8" s="213"/>
      <c r="AL8" s="213"/>
      <c r="AM8" s="213"/>
      <c r="AN8" s="213"/>
      <c r="AO8" s="213"/>
      <c r="AP8" s="213"/>
      <c r="AQ8" s="213"/>
      <c r="AR8" s="213"/>
      <c r="AS8" s="213"/>
      <c r="AT8" s="213"/>
      <c r="AU8" s="213"/>
      <c r="AV8" s="213"/>
      <c r="AW8" s="213"/>
      <c r="AX8" s="213"/>
      <c r="AY8" s="213"/>
      <c r="AZ8" s="213"/>
      <c r="BA8" s="213"/>
      <c r="BB8" s="213"/>
      <c r="BC8" s="213"/>
      <c r="BD8" s="213"/>
      <c r="BE8" s="213"/>
      <c r="BF8" s="213"/>
      <c r="BG8" s="213"/>
      <c r="BH8" s="213"/>
      <c r="BI8" s="213"/>
      <c r="BJ8" s="213"/>
      <c r="BK8" s="213"/>
      <c r="BL8" s="213"/>
      <c r="BM8" s="214">
        <v>16</v>
      </c>
    </row>
    <row r="9" spans="1:66">
      <c r="A9" s="29"/>
      <c r="B9" s="19">
        <v>1</v>
      </c>
      <c r="C9" s="9">
        <v>4</v>
      </c>
      <c r="D9" s="215">
        <v>15.724147639801982</v>
      </c>
      <c r="E9" s="216">
        <v>16</v>
      </c>
      <c r="F9" s="216">
        <v>14.999999999999998</v>
      </c>
      <c r="G9" s="216">
        <v>16</v>
      </c>
      <c r="H9" s="216">
        <v>17</v>
      </c>
      <c r="I9" s="217">
        <v>19.3</v>
      </c>
      <c r="J9" s="216">
        <v>16</v>
      </c>
      <c r="K9" s="216">
        <v>16</v>
      </c>
      <c r="L9" s="217">
        <v>17.600000000000001</v>
      </c>
      <c r="M9" s="216">
        <v>17</v>
      </c>
      <c r="N9" s="216">
        <v>17</v>
      </c>
      <c r="O9" s="216">
        <v>17</v>
      </c>
      <c r="P9" s="216">
        <v>17</v>
      </c>
      <c r="Q9" s="216">
        <v>17</v>
      </c>
      <c r="R9" s="216">
        <v>17</v>
      </c>
      <c r="S9" s="217">
        <v>20</v>
      </c>
      <c r="T9" s="217">
        <v>19.656965176157303</v>
      </c>
      <c r="U9" s="217">
        <v>11</v>
      </c>
      <c r="V9" s="216">
        <v>17</v>
      </c>
      <c r="W9" s="212"/>
      <c r="X9" s="213"/>
      <c r="Y9" s="213"/>
      <c r="Z9" s="213"/>
      <c r="AA9" s="213"/>
      <c r="AB9" s="213"/>
      <c r="AC9" s="213"/>
      <c r="AD9" s="213"/>
      <c r="AE9" s="213"/>
      <c r="AF9" s="213"/>
      <c r="AG9" s="213"/>
      <c r="AH9" s="213"/>
      <c r="AI9" s="213"/>
      <c r="AJ9" s="213"/>
      <c r="AK9" s="213"/>
      <c r="AL9" s="213"/>
      <c r="AM9" s="213"/>
      <c r="AN9" s="213"/>
      <c r="AO9" s="213"/>
      <c r="AP9" s="213"/>
      <c r="AQ9" s="213"/>
      <c r="AR9" s="213"/>
      <c r="AS9" s="213"/>
      <c r="AT9" s="213"/>
      <c r="AU9" s="213"/>
      <c r="AV9" s="213"/>
      <c r="AW9" s="213"/>
      <c r="AX9" s="213"/>
      <c r="AY9" s="213"/>
      <c r="AZ9" s="213"/>
      <c r="BA9" s="213"/>
      <c r="BB9" s="213"/>
      <c r="BC9" s="213"/>
      <c r="BD9" s="213"/>
      <c r="BE9" s="213"/>
      <c r="BF9" s="213"/>
      <c r="BG9" s="213"/>
      <c r="BH9" s="213"/>
      <c r="BI9" s="213"/>
      <c r="BJ9" s="213"/>
      <c r="BK9" s="213"/>
      <c r="BL9" s="213"/>
      <c r="BM9" s="214">
        <v>16.512820512820515</v>
      </c>
      <c r="BN9" s="27"/>
    </row>
    <row r="10" spans="1:66">
      <c r="A10" s="29"/>
      <c r="B10" s="19">
        <v>1</v>
      </c>
      <c r="C10" s="9">
        <v>5</v>
      </c>
      <c r="D10" s="215">
        <v>21.271057962244051</v>
      </c>
      <c r="E10" s="216">
        <v>14.999999999999998</v>
      </c>
      <c r="F10" s="216">
        <v>14.999999999999998</v>
      </c>
      <c r="G10" s="216">
        <v>14.999999999999998</v>
      </c>
      <c r="H10" s="216">
        <v>16</v>
      </c>
      <c r="I10" s="217">
        <v>19.329999999999998</v>
      </c>
      <c r="J10" s="216">
        <v>14.999999999999998</v>
      </c>
      <c r="K10" s="216">
        <v>17</v>
      </c>
      <c r="L10" s="217">
        <v>18</v>
      </c>
      <c r="M10" s="216">
        <v>17</v>
      </c>
      <c r="N10" s="216">
        <v>17</v>
      </c>
      <c r="O10" s="216">
        <v>17</v>
      </c>
      <c r="P10" s="216">
        <v>18</v>
      </c>
      <c r="Q10" s="216">
        <v>16</v>
      </c>
      <c r="R10" s="216">
        <v>17</v>
      </c>
      <c r="S10" s="217">
        <v>20</v>
      </c>
      <c r="T10" s="217">
        <v>19.076003552064428</v>
      </c>
      <c r="U10" s="217">
        <v>11</v>
      </c>
      <c r="V10" s="216">
        <v>17</v>
      </c>
      <c r="W10" s="212"/>
      <c r="X10" s="213"/>
      <c r="Y10" s="213"/>
      <c r="Z10" s="213"/>
      <c r="AA10" s="213"/>
      <c r="AB10" s="213"/>
      <c r="AC10" s="213"/>
      <c r="AD10" s="213"/>
      <c r="AE10" s="213"/>
      <c r="AF10" s="213"/>
      <c r="AG10" s="213"/>
      <c r="AH10" s="213"/>
      <c r="AI10" s="213"/>
      <c r="AJ10" s="213"/>
      <c r="AK10" s="213"/>
      <c r="AL10" s="213"/>
      <c r="AM10" s="213"/>
      <c r="AN10" s="213"/>
      <c r="AO10" s="213"/>
      <c r="AP10" s="213"/>
      <c r="AQ10" s="213"/>
      <c r="AR10" s="213"/>
      <c r="AS10" s="213"/>
      <c r="AT10" s="213"/>
      <c r="AU10" s="213"/>
      <c r="AV10" s="213"/>
      <c r="AW10" s="213"/>
      <c r="AX10" s="213"/>
      <c r="AY10" s="213"/>
      <c r="AZ10" s="213"/>
      <c r="BA10" s="213"/>
      <c r="BB10" s="213"/>
      <c r="BC10" s="213"/>
      <c r="BD10" s="213"/>
      <c r="BE10" s="213"/>
      <c r="BF10" s="213"/>
      <c r="BG10" s="213"/>
      <c r="BH10" s="213"/>
      <c r="BI10" s="213"/>
      <c r="BJ10" s="213"/>
      <c r="BK10" s="213"/>
      <c r="BL10" s="213"/>
      <c r="BM10" s="214">
        <v>7</v>
      </c>
    </row>
    <row r="11" spans="1:66">
      <c r="A11" s="29"/>
      <c r="B11" s="19">
        <v>1</v>
      </c>
      <c r="C11" s="9">
        <v>6</v>
      </c>
      <c r="D11" s="215">
        <v>17.991801654564043</v>
      </c>
      <c r="E11" s="216">
        <v>17</v>
      </c>
      <c r="F11" s="216">
        <v>14.999999999999998</v>
      </c>
      <c r="G11" s="216">
        <v>16</v>
      </c>
      <c r="H11" s="216">
        <v>18.999999999999996</v>
      </c>
      <c r="I11" s="217">
        <v>19.600000000000001</v>
      </c>
      <c r="J11" s="216">
        <v>17</v>
      </c>
      <c r="K11" s="216">
        <v>16</v>
      </c>
      <c r="L11" s="217">
        <v>19.060000000000002</v>
      </c>
      <c r="M11" s="216">
        <v>17</v>
      </c>
      <c r="N11" s="216">
        <v>17</v>
      </c>
      <c r="O11" s="216">
        <v>18</v>
      </c>
      <c r="P11" s="216">
        <v>16</v>
      </c>
      <c r="Q11" s="216">
        <v>17</v>
      </c>
      <c r="R11" s="216">
        <v>17</v>
      </c>
      <c r="S11" s="217">
        <v>20</v>
      </c>
      <c r="T11" s="217">
        <v>20.129943582832016</v>
      </c>
      <c r="U11" s="217">
        <v>12</v>
      </c>
      <c r="V11" s="216">
        <v>17</v>
      </c>
      <c r="W11" s="212"/>
      <c r="X11" s="213"/>
      <c r="Y11" s="213"/>
      <c r="Z11" s="213"/>
      <c r="AA11" s="213"/>
      <c r="AB11" s="213"/>
      <c r="AC11" s="213"/>
      <c r="AD11" s="213"/>
      <c r="AE11" s="213"/>
      <c r="AF11" s="213"/>
      <c r="AG11" s="213"/>
      <c r="AH11" s="213"/>
      <c r="AI11" s="213"/>
      <c r="AJ11" s="213"/>
      <c r="AK11" s="213"/>
      <c r="AL11" s="213"/>
      <c r="AM11" s="213"/>
      <c r="AN11" s="213"/>
      <c r="AO11" s="213"/>
      <c r="AP11" s="213"/>
      <c r="AQ11" s="213"/>
      <c r="AR11" s="213"/>
      <c r="AS11" s="213"/>
      <c r="AT11" s="213"/>
      <c r="AU11" s="213"/>
      <c r="AV11" s="213"/>
      <c r="AW11" s="213"/>
      <c r="AX11" s="213"/>
      <c r="AY11" s="213"/>
      <c r="AZ11" s="213"/>
      <c r="BA11" s="213"/>
      <c r="BB11" s="213"/>
      <c r="BC11" s="213"/>
      <c r="BD11" s="213"/>
      <c r="BE11" s="213"/>
      <c r="BF11" s="213"/>
      <c r="BG11" s="213"/>
      <c r="BH11" s="213"/>
      <c r="BI11" s="213"/>
      <c r="BJ11" s="213"/>
      <c r="BK11" s="213"/>
      <c r="BL11" s="213"/>
      <c r="BM11" s="218"/>
    </row>
    <row r="12" spans="1:66">
      <c r="A12" s="29"/>
      <c r="B12" s="19"/>
      <c r="C12" s="9">
        <v>7</v>
      </c>
      <c r="D12" s="215">
        <v>16.800925880984288</v>
      </c>
      <c r="E12" s="216"/>
      <c r="F12" s="216"/>
      <c r="G12" s="216"/>
      <c r="H12" s="216"/>
      <c r="I12" s="216"/>
      <c r="J12" s="216"/>
      <c r="K12" s="216"/>
      <c r="L12" s="216"/>
      <c r="M12" s="216"/>
      <c r="N12" s="216"/>
      <c r="O12" s="216"/>
      <c r="P12" s="216"/>
      <c r="Q12" s="216"/>
      <c r="R12" s="216"/>
      <c r="S12" s="216"/>
      <c r="T12" s="216"/>
      <c r="U12" s="216"/>
      <c r="V12" s="216"/>
      <c r="W12" s="212"/>
      <c r="X12" s="213"/>
      <c r="Y12" s="213"/>
      <c r="Z12" s="213"/>
      <c r="AA12" s="213"/>
      <c r="AB12" s="213"/>
      <c r="AC12" s="213"/>
      <c r="AD12" s="213"/>
      <c r="AE12" s="213"/>
      <c r="AF12" s="213"/>
      <c r="AG12" s="213"/>
      <c r="AH12" s="213"/>
      <c r="AI12" s="213"/>
      <c r="AJ12" s="213"/>
      <c r="AK12" s="213"/>
      <c r="AL12" s="213"/>
      <c r="AM12" s="213"/>
      <c r="AN12" s="213"/>
      <c r="AO12" s="213"/>
      <c r="AP12" s="213"/>
      <c r="AQ12" s="213"/>
      <c r="AR12" s="213"/>
      <c r="AS12" s="213"/>
      <c r="AT12" s="213"/>
      <c r="AU12" s="213"/>
      <c r="AV12" s="213"/>
      <c r="AW12" s="213"/>
      <c r="AX12" s="213"/>
      <c r="AY12" s="213"/>
      <c r="AZ12" s="213"/>
      <c r="BA12" s="213"/>
      <c r="BB12" s="213"/>
      <c r="BC12" s="213"/>
      <c r="BD12" s="213"/>
      <c r="BE12" s="213"/>
      <c r="BF12" s="213"/>
      <c r="BG12" s="213"/>
      <c r="BH12" s="213"/>
      <c r="BI12" s="213"/>
      <c r="BJ12" s="213"/>
      <c r="BK12" s="213"/>
      <c r="BL12" s="213"/>
      <c r="BM12" s="218"/>
    </row>
    <row r="13" spans="1:66">
      <c r="A13" s="29"/>
      <c r="B13" s="19"/>
      <c r="C13" s="9">
        <v>8</v>
      </c>
      <c r="D13" s="215">
        <v>13.823211329041383</v>
      </c>
      <c r="E13" s="216"/>
      <c r="F13" s="216"/>
      <c r="G13" s="216"/>
      <c r="H13" s="216"/>
      <c r="I13" s="216"/>
      <c r="J13" s="216"/>
      <c r="K13" s="216"/>
      <c r="L13" s="216"/>
      <c r="M13" s="216"/>
      <c r="N13" s="216"/>
      <c r="O13" s="216"/>
      <c r="P13" s="216"/>
      <c r="Q13" s="216"/>
      <c r="R13" s="216"/>
      <c r="S13" s="216"/>
      <c r="T13" s="216"/>
      <c r="U13" s="216"/>
      <c r="V13" s="216"/>
      <c r="W13" s="212"/>
      <c r="X13" s="213"/>
      <c r="Y13" s="213"/>
      <c r="Z13" s="213"/>
      <c r="AA13" s="213"/>
      <c r="AB13" s="213"/>
      <c r="AC13" s="213"/>
      <c r="AD13" s="213"/>
      <c r="AE13" s="213"/>
      <c r="AF13" s="213"/>
      <c r="AG13" s="213"/>
      <c r="AH13" s="213"/>
      <c r="AI13" s="213"/>
      <c r="AJ13" s="213"/>
      <c r="AK13" s="213"/>
      <c r="AL13" s="213"/>
      <c r="AM13" s="213"/>
      <c r="AN13" s="213"/>
      <c r="AO13" s="213"/>
      <c r="AP13" s="213"/>
      <c r="AQ13" s="213"/>
      <c r="AR13" s="213"/>
      <c r="AS13" s="213"/>
      <c r="AT13" s="213"/>
      <c r="AU13" s="213"/>
      <c r="AV13" s="213"/>
      <c r="AW13" s="213"/>
      <c r="AX13" s="213"/>
      <c r="AY13" s="213"/>
      <c r="AZ13" s="213"/>
      <c r="BA13" s="213"/>
      <c r="BB13" s="213"/>
      <c r="BC13" s="213"/>
      <c r="BD13" s="213"/>
      <c r="BE13" s="213"/>
      <c r="BF13" s="213"/>
      <c r="BG13" s="213"/>
      <c r="BH13" s="213"/>
      <c r="BI13" s="213"/>
      <c r="BJ13" s="213"/>
      <c r="BK13" s="213"/>
      <c r="BL13" s="213"/>
      <c r="BM13" s="218"/>
    </row>
    <row r="14" spans="1:66">
      <c r="A14" s="29"/>
      <c r="B14" s="19"/>
      <c r="C14" s="9">
        <v>9</v>
      </c>
      <c r="D14" s="215">
        <v>24.683976240809461</v>
      </c>
      <c r="E14" s="216"/>
      <c r="F14" s="216"/>
      <c r="G14" s="216"/>
      <c r="H14" s="216"/>
      <c r="I14" s="216"/>
      <c r="J14" s="216"/>
      <c r="K14" s="216"/>
      <c r="L14" s="216"/>
      <c r="M14" s="216"/>
      <c r="N14" s="216"/>
      <c r="O14" s="216"/>
      <c r="P14" s="216"/>
      <c r="Q14" s="216"/>
      <c r="R14" s="216"/>
      <c r="S14" s="216"/>
      <c r="T14" s="216"/>
      <c r="U14" s="216"/>
      <c r="V14" s="216"/>
      <c r="W14" s="212"/>
      <c r="X14" s="213"/>
      <c r="Y14" s="213"/>
      <c r="Z14" s="213"/>
      <c r="AA14" s="213"/>
      <c r="AB14" s="213"/>
      <c r="AC14" s="213"/>
      <c r="AD14" s="213"/>
      <c r="AE14" s="213"/>
      <c r="AF14" s="213"/>
      <c r="AG14" s="213"/>
      <c r="AH14" s="213"/>
      <c r="AI14" s="213"/>
      <c r="AJ14" s="213"/>
      <c r="AK14" s="213"/>
      <c r="AL14" s="213"/>
      <c r="AM14" s="213"/>
      <c r="AN14" s="213"/>
      <c r="AO14" s="213"/>
      <c r="AP14" s="213"/>
      <c r="AQ14" s="213"/>
      <c r="AR14" s="213"/>
      <c r="AS14" s="213"/>
      <c r="AT14" s="213"/>
      <c r="AU14" s="213"/>
      <c r="AV14" s="213"/>
      <c r="AW14" s="213"/>
      <c r="AX14" s="213"/>
      <c r="AY14" s="213"/>
      <c r="AZ14" s="213"/>
      <c r="BA14" s="213"/>
      <c r="BB14" s="213"/>
      <c r="BC14" s="213"/>
      <c r="BD14" s="213"/>
      <c r="BE14" s="213"/>
      <c r="BF14" s="213"/>
      <c r="BG14" s="213"/>
      <c r="BH14" s="213"/>
      <c r="BI14" s="213"/>
      <c r="BJ14" s="213"/>
      <c r="BK14" s="213"/>
      <c r="BL14" s="213"/>
      <c r="BM14" s="218"/>
    </row>
    <row r="15" spans="1:66">
      <c r="A15" s="29"/>
      <c r="B15" s="19"/>
      <c r="C15" s="9">
        <v>10</v>
      </c>
      <c r="D15" s="215">
        <v>21.920610451544199</v>
      </c>
      <c r="E15" s="216"/>
      <c r="F15" s="216"/>
      <c r="G15" s="216"/>
      <c r="H15" s="216"/>
      <c r="I15" s="216"/>
      <c r="J15" s="216"/>
      <c r="K15" s="216"/>
      <c r="L15" s="216"/>
      <c r="M15" s="216"/>
      <c r="N15" s="216"/>
      <c r="O15" s="216"/>
      <c r="P15" s="216"/>
      <c r="Q15" s="216"/>
      <c r="R15" s="216"/>
      <c r="S15" s="216"/>
      <c r="T15" s="216"/>
      <c r="U15" s="216"/>
      <c r="V15" s="216"/>
      <c r="W15" s="212"/>
      <c r="X15" s="213"/>
      <c r="Y15" s="213"/>
      <c r="Z15" s="213"/>
      <c r="AA15" s="213"/>
      <c r="AB15" s="213"/>
      <c r="AC15" s="213"/>
      <c r="AD15" s="213"/>
      <c r="AE15" s="213"/>
      <c r="AF15" s="213"/>
      <c r="AG15" s="213"/>
      <c r="AH15" s="213"/>
      <c r="AI15" s="213"/>
      <c r="AJ15" s="213"/>
      <c r="AK15" s="213"/>
      <c r="AL15" s="213"/>
      <c r="AM15" s="213"/>
      <c r="AN15" s="213"/>
      <c r="AO15" s="213"/>
      <c r="AP15" s="213"/>
      <c r="AQ15" s="213"/>
      <c r="AR15" s="213"/>
      <c r="AS15" s="213"/>
      <c r="AT15" s="213"/>
      <c r="AU15" s="213"/>
      <c r="AV15" s="213"/>
      <c r="AW15" s="213"/>
      <c r="AX15" s="213"/>
      <c r="AY15" s="213"/>
      <c r="AZ15" s="213"/>
      <c r="BA15" s="213"/>
      <c r="BB15" s="213"/>
      <c r="BC15" s="213"/>
      <c r="BD15" s="213"/>
      <c r="BE15" s="213"/>
      <c r="BF15" s="213"/>
      <c r="BG15" s="213"/>
      <c r="BH15" s="213"/>
      <c r="BI15" s="213"/>
      <c r="BJ15" s="213"/>
      <c r="BK15" s="213"/>
      <c r="BL15" s="213"/>
      <c r="BM15" s="218"/>
    </row>
    <row r="16" spans="1:66">
      <c r="A16" s="29"/>
      <c r="B16" s="19"/>
      <c r="C16" s="9">
        <v>11</v>
      </c>
      <c r="D16" s="215">
        <v>20.257497828842613</v>
      </c>
      <c r="E16" s="216"/>
      <c r="F16" s="216"/>
      <c r="G16" s="216"/>
      <c r="H16" s="216"/>
      <c r="I16" s="216"/>
      <c r="J16" s="216"/>
      <c r="K16" s="216"/>
      <c r="L16" s="216"/>
      <c r="M16" s="216"/>
      <c r="N16" s="216"/>
      <c r="O16" s="216"/>
      <c r="P16" s="216"/>
      <c r="Q16" s="216"/>
      <c r="R16" s="216"/>
      <c r="S16" s="216"/>
      <c r="T16" s="216"/>
      <c r="U16" s="216"/>
      <c r="V16" s="216"/>
      <c r="W16" s="212"/>
      <c r="X16" s="213"/>
      <c r="Y16" s="213"/>
      <c r="Z16" s="213"/>
      <c r="AA16" s="213"/>
      <c r="AB16" s="213"/>
      <c r="AC16" s="213"/>
      <c r="AD16" s="213"/>
      <c r="AE16" s="213"/>
      <c r="AF16" s="213"/>
      <c r="AG16" s="213"/>
      <c r="AH16" s="213"/>
      <c r="AI16" s="213"/>
      <c r="AJ16" s="213"/>
      <c r="AK16" s="213"/>
      <c r="AL16" s="213"/>
      <c r="AM16" s="213"/>
      <c r="AN16" s="213"/>
      <c r="AO16" s="213"/>
      <c r="AP16" s="213"/>
      <c r="AQ16" s="213"/>
      <c r="AR16" s="213"/>
      <c r="AS16" s="213"/>
      <c r="AT16" s="213"/>
      <c r="AU16" s="213"/>
      <c r="AV16" s="213"/>
      <c r="AW16" s="213"/>
      <c r="AX16" s="213"/>
      <c r="AY16" s="213"/>
      <c r="AZ16" s="213"/>
      <c r="BA16" s="213"/>
      <c r="BB16" s="213"/>
      <c r="BC16" s="213"/>
      <c r="BD16" s="213"/>
      <c r="BE16" s="213"/>
      <c r="BF16" s="213"/>
      <c r="BG16" s="213"/>
      <c r="BH16" s="213"/>
      <c r="BI16" s="213"/>
      <c r="BJ16" s="213"/>
      <c r="BK16" s="213"/>
      <c r="BL16" s="213"/>
      <c r="BM16" s="218"/>
    </row>
    <row r="17" spans="1:65">
      <c r="A17" s="29"/>
      <c r="B17" s="19"/>
      <c r="C17" s="9">
        <v>12</v>
      </c>
      <c r="D17" s="215">
        <v>18.172973785233054</v>
      </c>
      <c r="E17" s="216"/>
      <c r="F17" s="216"/>
      <c r="G17" s="216"/>
      <c r="H17" s="216"/>
      <c r="I17" s="216"/>
      <c r="J17" s="216"/>
      <c r="K17" s="216"/>
      <c r="L17" s="216"/>
      <c r="M17" s="216"/>
      <c r="N17" s="216"/>
      <c r="O17" s="216"/>
      <c r="P17" s="216"/>
      <c r="Q17" s="216"/>
      <c r="R17" s="216"/>
      <c r="S17" s="216"/>
      <c r="T17" s="216"/>
      <c r="U17" s="216"/>
      <c r="V17" s="216"/>
      <c r="W17" s="212"/>
      <c r="X17" s="213"/>
      <c r="Y17" s="213"/>
      <c r="Z17" s="213"/>
      <c r="AA17" s="213"/>
      <c r="AB17" s="213"/>
      <c r="AC17" s="213"/>
      <c r="AD17" s="213"/>
      <c r="AE17" s="213"/>
      <c r="AF17" s="213"/>
      <c r="AG17" s="213"/>
      <c r="AH17" s="213"/>
      <c r="AI17" s="213"/>
      <c r="AJ17" s="213"/>
      <c r="AK17" s="213"/>
      <c r="AL17" s="213"/>
      <c r="AM17" s="213"/>
      <c r="AN17" s="213"/>
      <c r="AO17" s="213"/>
      <c r="AP17" s="213"/>
      <c r="AQ17" s="213"/>
      <c r="AR17" s="213"/>
      <c r="AS17" s="213"/>
      <c r="AT17" s="213"/>
      <c r="AU17" s="213"/>
      <c r="AV17" s="213"/>
      <c r="AW17" s="213"/>
      <c r="AX17" s="213"/>
      <c r="AY17" s="213"/>
      <c r="AZ17" s="213"/>
      <c r="BA17" s="213"/>
      <c r="BB17" s="213"/>
      <c r="BC17" s="213"/>
      <c r="BD17" s="213"/>
      <c r="BE17" s="213"/>
      <c r="BF17" s="213"/>
      <c r="BG17" s="213"/>
      <c r="BH17" s="213"/>
      <c r="BI17" s="213"/>
      <c r="BJ17" s="213"/>
      <c r="BK17" s="213"/>
      <c r="BL17" s="213"/>
      <c r="BM17" s="218"/>
    </row>
    <row r="18" spans="1:65">
      <c r="A18" s="29"/>
      <c r="B18" s="19"/>
      <c r="C18" s="9">
        <v>13</v>
      </c>
      <c r="D18" s="215">
        <v>23.818499502680591</v>
      </c>
      <c r="E18" s="216"/>
      <c r="F18" s="216"/>
      <c r="G18" s="216"/>
      <c r="H18" s="216"/>
      <c r="I18" s="216"/>
      <c r="J18" s="216"/>
      <c r="K18" s="216"/>
      <c r="L18" s="216"/>
      <c r="M18" s="216"/>
      <c r="N18" s="216"/>
      <c r="O18" s="216"/>
      <c r="P18" s="216"/>
      <c r="Q18" s="216"/>
      <c r="R18" s="216"/>
      <c r="S18" s="216"/>
      <c r="T18" s="216"/>
      <c r="U18" s="216"/>
      <c r="V18" s="216"/>
      <c r="W18" s="212"/>
      <c r="X18" s="213"/>
      <c r="Y18" s="213"/>
      <c r="Z18" s="213"/>
      <c r="AA18" s="213"/>
      <c r="AB18" s="213"/>
      <c r="AC18" s="213"/>
      <c r="AD18" s="213"/>
      <c r="AE18" s="213"/>
      <c r="AF18" s="213"/>
      <c r="AG18" s="213"/>
      <c r="AH18" s="213"/>
      <c r="AI18" s="213"/>
      <c r="AJ18" s="213"/>
      <c r="AK18" s="213"/>
      <c r="AL18" s="213"/>
      <c r="AM18" s="213"/>
      <c r="AN18" s="213"/>
      <c r="AO18" s="213"/>
      <c r="AP18" s="213"/>
      <c r="AQ18" s="213"/>
      <c r="AR18" s="213"/>
      <c r="AS18" s="213"/>
      <c r="AT18" s="213"/>
      <c r="AU18" s="213"/>
      <c r="AV18" s="213"/>
      <c r="AW18" s="213"/>
      <c r="AX18" s="213"/>
      <c r="AY18" s="213"/>
      <c r="AZ18" s="213"/>
      <c r="BA18" s="213"/>
      <c r="BB18" s="213"/>
      <c r="BC18" s="213"/>
      <c r="BD18" s="213"/>
      <c r="BE18" s="213"/>
      <c r="BF18" s="213"/>
      <c r="BG18" s="213"/>
      <c r="BH18" s="213"/>
      <c r="BI18" s="213"/>
      <c r="BJ18" s="213"/>
      <c r="BK18" s="213"/>
      <c r="BL18" s="213"/>
      <c r="BM18" s="218"/>
    </row>
    <row r="19" spans="1:65">
      <c r="A19" s="29"/>
      <c r="B19" s="19"/>
      <c r="C19" s="9">
        <v>14</v>
      </c>
      <c r="D19" s="215">
        <v>16.251854260420675</v>
      </c>
      <c r="E19" s="216"/>
      <c r="F19" s="216"/>
      <c r="G19" s="216"/>
      <c r="H19" s="216"/>
      <c r="I19" s="216"/>
      <c r="J19" s="216"/>
      <c r="K19" s="216"/>
      <c r="L19" s="216"/>
      <c r="M19" s="216"/>
      <c r="N19" s="216"/>
      <c r="O19" s="216"/>
      <c r="P19" s="216"/>
      <c r="Q19" s="216"/>
      <c r="R19" s="216"/>
      <c r="S19" s="216"/>
      <c r="T19" s="216"/>
      <c r="U19" s="216"/>
      <c r="V19" s="216"/>
      <c r="W19" s="212"/>
      <c r="X19" s="213"/>
      <c r="Y19" s="213"/>
      <c r="Z19" s="213"/>
      <c r="AA19" s="213"/>
      <c r="AB19" s="213"/>
      <c r="AC19" s="213"/>
      <c r="AD19" s="213"/>
      <c r="AE19" s="213"/>
      <c r="AF19" s="213"/>
      <c r="AG19" s="213"/>
      <c r="AH19" s="213"/>
      <c r="AI19" s="213"/>
      <c r="AJ19" s="213"/>
      <c r="AK19" s="213"/>
      <c r="AL19" s="213"/>
      <c r="AM19" s="213"/>
      <c r="AN19" s="213"/>
      <c r="AO19" s="213"/>
      <c r="AP19" s="213"/>
      <c r="AQ19" s="213"/>
      <c r="AR19" s="213"/>
      <c r="AS19" s="213"/>
      <c r="AT19" s="213"/>
      <c r="AU19" s="213"/>
      <c r="AV19" s="213"/>
      <c r="AW19" s="213"/>
      <c r="AX19" s="213"/>
      <c r="AY19" s="213"/>
      <c r="AZ19" s="213"/>
      <c r="BA19" s="213"/>
      <c r="BB19" s="213"/>
      <c r="BC19" s="213"/>
      <c r="BD19" s="213"/>
      <c r="BE19" s="213"/>
      <c r="BF19" s="213"/>
      <c r="BG19" s="213"/>
      <c r="BH19" s="213"/>
      <c r="BI19" s="213"/>
      <c r="BJ19" s="213"/>
      <c r="BK19" s="213"/>
      <c r="BL19" s="213"/>
      <c r="BM19" s="218"/>
    </row>
    <row r="20" spans="1:65">
      <c r="A20" s="29"/>
      <c r="B20" s="19"/>
      <c r="C20" s="9">
        <v>15</v>
      </c>
      <c r="D20" s="215">
        <v>25.134659533362193</v>
      </c>
      <c r="E20" s="216"/>
      <c r="F20" s="216"/>
      <c r="G20" s="216"/>
      <c r="H20" s="216"/>
      <c r="I20" s="216"/>
      <c r="J20" s="216"/>
      <c r="K20" s="216"/>
      <c r="L20" s="216"/>
      <c r="M20" s="216"/>
      <c r="N20" s="216"/>
      <c r="O20" s="216"/>
      <c r="P20" s="216"/>
      <c r="Q20" s="216"/>
      <c r="R20" s="216"/>
      <c r="S20" s="216"/>
      <c r="T20" s="216"/>
      <c r="U20" s="216"/>
      <c r="V20" s="216"/>
      <c r="W20" s="212"/>
      <c r="X20" s="213"/>
      <c r="Y20" s="213"/>
      <c r="Z20" s="213"/>
      <c r="AA20" s="213"/>
      <c r="AB20" s="213"/>
      <c r="AC20" s="213"/>
      <c r="AD20" s="213"/>
      <c r="AE20" s="213"/>
      <c r="AF20" s="213"/>
      <c r="AG20" s="213"/>
      <c r="AH20" s="213"/>
      <c r="AI20" s="213"/>
      <c r="AJ20" s="213"/>
      <c r="AK20" s="213"/>
      <c r="AL20" s="213"/>
      <c r="AM20" s="213"/>
      <c r="AN20" s="213"/>
      <c r="AO20" s="213"/>
      <c r="AP20" s="213"/>
      <c r="AQ20" s="213"/>
      <c r="AR20" s="213"/>
      <c r="AS20" s="213"/>
      <c r="AT20" s="213"/>
      <c r="AU20" s="213"/>
      <c r="AV20" s="213"/>
      <c r="AW20" s="213"/>
      <c r="AX20" s="213"/>
      <c r="AY20" s="213"/>
      <c r="AZ20" s="213"/>
      <c r="BA20" s="213"/>
      <c r="BB20" s="213"/>
      <c r="BC20" s="213"/>
      <c r="BD20" s="213"/>
      <c r="BE20" s="213"/>
      <c r="BF20" s="213"/>
      <c r="BG20" s="213"/>
      <c r="BH20" s="213"/>
      <c r="BI20" s="213"/>
      <c r="BJ20" s="213"/>
      <c r="BK20" s="213"/>
      <c r="BL20" s="213"/>
      <c r="BM20" s="218"/>
    </row>
    <row r="21" spans="1:65">
      <c r="A21" s="29"/>
      <c r="B21" s="19"/>
      <c r="C21" s="9">
        <v>16</v>
      </c>
      <c r="D21" s="215">
        <v>18.112284465680826</v>
      </c>
      <c r="E21" s="216"/>
      <c r="F21" s="216"/>
      <c r="G21" s="216"/>
      <c r="H21" s="216"/>
      <c r="I21" s="216"/>
      <c r="J21" s="216"/>
      <c r="K21" s="216"/>
      <c r="L21" s="216"/>
      <c r="M21" s="216"/>
      <c r="N21" s="216"/>
      <c r="O21" s="216"/>
      <c r="P21" s="216"/>
      <c r="Q21" s="216"/>
      <c r="R21" s="216"/>
      <c r="S21" s="216"/>
      <c r="T21" s="216"/>
      <c r="U21" s="216"/>
      <c r="V21" s="216"/>
      <c r="W21" s="212"/>
      <c r="X21" s="213"/>
      <c r="Y21" s="213"/>
      <c r="Z21" s="213"/>
      <c r="AA21" s="213"/>
      <c r="AB21" s="213"/>
      <c r="AC21" s="213"/>
      <c r="AD21" s="213"/>
      <c r="AE21" s="213"/>
      <c r="AF21" s="213"/>
      <c r="AG21" s="213"/>
      <c r="AH21" s="213"/>
      <c r="AI21" s="213"/>
      <c r="AJ21" s="213"/>
      <c r="AK21" s="213"/>
      <c r="AL21" s="213"/>
      <c r="AM21" s="213"/>
      <c r="AN21" s="213"/>
      <c r="AO21" s="213"/>
      <c r="AP21" s="213"/>
      <c r="AQ21" s="213"/>
      <c r="AR21" s="213"/>
      <c r="AS21" s="213"/>
      <c r="AT21" s="213"/>
      <c r="AU21" s="213"/>
      <c r="AV21" s="213"/>
      <c r="AW21" s="213"/>
      <c r="AX21" s="213"/>
      <c r="AY21" s="213"/>
      <c r="AZ21" s="213"/>
      <c r="BA21" s="213"/>
      <c r="BB21" s="213"/>
      <c r="BC21" s="213"/>
      <c r="BD21" s="213"/>
      <c r="BE21" s="213"/>
      <c r="BF21" s="213"/>
      <c r="BG21" s="213"/>
      <c r="BH21" s="213"/>
      <c r="BI21" s="213"/>
      <c r="BJ21" s="213"/>
      <c r="BK21" s="213"/>
      <c r="BL21" s="213"/>
      <c r="BM21" s="218"/>
    </row>
    <row r="22" spans="1:65">
      <c r="A22" s="29"/>
      <c r="B22" s="19"/>
      <c r="C22" s="9">
        <v>17</v>
      </c>
      <c r="D22" s="215">
        <v>20.888792306592549</v>
      </c>
      <c r="E22" s="216"/>
      <c r="F22" s="216"/>
      <c r="G22" s="216"/>
      <c r="H22" s="216"/>
      <c r="I22" s="216"/>
      <c r="J22" s="216"/>
      <c r="K22" s="216"/>
      <c r="L22" s="216"/>
      <c r="M22" s="216"/>
      <c r="N22" s="216"/>
      <c r="O22" s="216"/>
      <c r="P22" s="216"/>
      <c r="Q22" s="216"/>
      <c r="R22" s="216"/>
      <c r="S22" s="216"/>
      <c r="T22" s="216"/>
      <c r="U22" s="216"/>
      <c r="V22" s="216"/>
      <c r="W22" s="212"/>
      <c r="X22" s="213"/>
      <c r="Y22" s="213"/>
      <c r="Z22" s="213"/>
      <c r="AA22" s="213"/>
      <c r="AB22" s="213"/>
      <c r="AC22" s="213"/>
      <c r="AD22" s="213"/>
      <c r="AE22" s="213"/>
      <c r="AF22" s="213"/>
      <c r="AG22" s="213"/>
      <c r="AH22" s="213"/>
      <c r="AI22" s="213"/>
      <c r="AJ22" s="213"/>
      <c r="AK22" s="213"/>
      <c r="AL22" s="213"/>
      <c r="AM22" s="213"/>
      <c r="AN22" s="213"/>
      <c r="AO22" s="213"/>
      <c r="AP22" s="213"/>
      <c r="AQ22" s="213"/>
      <c r="AR22" s="213"/>
      <c r="AS22" s="213"/>
      <c r="AT22" s="213"/>
      <c r="AU22" s="213"/>
      <c r="AV22" s="213"/>
      <c r="AW22" s="213"/>
      <c r="AX22" s="213"/>
      <c r="AY22" s="213"/>
      <c r="AZ22" s="213"/>
      <c r="BA22" s="213"/>
      <c r="BB22" s="213"/>
      <c r="BC22" s="213"/>
      <c r="BD22" s="213"/>
      <c r="BE22" s="213"/>
      <c r="BF22" s="213"/>
      <c r="BG22" s="213"/>
      <c r="BH22" s="213"/>
      <c r="BI22" s="213"/>
      <c r="BJ22" s="213"/>
      <c r="BK22" s="213"/>
      <c r="BL22" s="213"/>
      <c r="BM22" s="218"/>
    </row>
    <row r="23" spans="1:65">
      <c r="A23" s="29"/>
      <c r="B23" s="19"/>
      <c r="C23" s="9">
        <v>18</v>
      </c>
      <c r="D23" s="215">
        <v>17.211114871114649</v>
      </c>
      <c r="E23" s="216"/>
      <c r="F23" s="216"/>
      <c r="G23" s="216"/>
      <c r="H23" s="216"/>
      <c r="I23" s="216"/>
      <c r="J23" s="216"/>
      <c r="K23" s="216"/>
      <c r="L23" s="216"/>
      <c r="M23" s="216"/>
      <c r="N23" s="216"/>
      <c r="O23" s="216"/>
      <c r="P23" s="216"/>
      <c r="Q23" s="216"/>
      <c r="R23" s="216"/>
      <c r="S23" s="216"/>
      <c r="T23" s="216"/>
      <c r="U23" s="216"/>
      <c r="V23" s="216"/>
      <c r="W23" s="212"/>
      <c r="X23" s="213"/>
      <c r="Y23" s="213"/>
      <c r="Z23" s="213"/>
      <c r="AA23" s="213"/>
      <c r="AB23" s="213"/>
      <c r="AC23" s="213"/>
      <c r="AD23" s="213"/>
      <c r="AE23" s="213"/>
      <c r="AF23" s="213"/>
      <c r="AG23" s="213"/>
      <c r="AH23" s="213"/>
      <c r="AI23" s="213"/>
      <c r="AJ23" s="213"/>
      <c r="AK23" s="213"/>
      <c r="AL23" s="213"/>
      <c r="AM23" s="213"/>
      <c r="AN23" s="213"/>
      <c r="AO23" s="213"/>
      <c r="AP23" s="213"/>
      <c r="AQ23" s="213"/>
      <c r="AR23" s="213"/>
      <c r="AS23" s="213"/>
      <c r="AT23" s="213"/>
      <c r="AU23" s="213"/>
      <c r="AV23" s="213"/>
      <c r="AW23" s="213"/>
      <c r="AX23" s="213"/>
      <c r="AY23" s="213"/>
      <c r="AZ23" s="213"/>
      <c r="BA23" s="213"/>
      <c r="BB23" s="213"/>
      <c r="BC23" s="213"/>
      <c r="BD23" s="213"/>
      <c r="BE23" s="213"/>
      <c r="BF23" s="213"/>
      <c r="BG23" s="213"/>
      <c r="BH23" s="213"/>
      <c r="BI23" s="213"/>
      <c r="BJ23" s="213"/>
      <c r="BK23" s="213"/>
      <c r="BL23" s="213"/>
      <c r="BM23" s="218"/>
    </row>
    <row r="24" spans="1:65">
      <c r="A24" s="29"/>
      <c r="B24" s="19"/>
      <c r="C24" s="9">
        <v>19</v>
      </c>
      <c r="D24" s="215">
        <v>18.228613076650593</v>
      </c>
      <c r="E24" s="216"/>
      <c r="F24" s="216"/>
      <c r="G24" s="216"/>
      <c r="H24" s="216"/>
      <c r="I24" s="216"/>
      <c r="J24" s="216"/>
      <c r="K24" s="216"/>
      <c r="L24" s="216"/>
      <c r="M24" s="216"/>
      <c r="N24" s="216"/>
      <c r="O24" s="216"/>
      <c r="P24" s="216"/>
      <c r="Q24" s="216"/>
      <c r="R24" s="216"/>
      <c r="S24" s="216"/>
      <c r="T24" s="216"/>
      <c r="U24" s="216"/>
      <c r="V24" s="216"/>
      <c r="W24" s="212"/>
      <c r="X24" s="213"/>
      <c r="Y24" s="213"/>
      <c r="Z24" s="213"/>
      <c r="AA24" s="213"/>
      <c r="AB24" s="213"/>
      <c r="AC24" s="213"/>
      <c r="AD24" s="213"/>
      <c r="AE24" s="213"/>
      <c r="AF24" s="213"/>
      <c r="AG24" s="213"/>
      <c r="AH24" s="213"/>
      <c r="AI24" s="213"/>
      <c r="AJ24" s="213"/>
      <c r="AK24" s="213"/>
      <c r="AL24" s="213"/>
      <c r="AM24" s="213"/>
      <c r="AN24" s="213"/>
      <c r="AO24" s="213"/>
      <c r="AP24" s="213"/>
      <c r="AQ24" s="213"/>
      <c r="AR24" s="213"/>
      <c r="AS24" s="213"/>
      <c r="AT24" s="213"/>
      <c r="AU24" s="213"/>
      <c r="AV24" s="213"/>
      <c r="AW24" s="213"/>
      <c r="AX24" s="213"/>
      <c r="AY24" s="213"/>
      <c r="AZ24" s="213"/>
      <c r="BA24" s="213"/>
      <c r="BB24" s="213"/>
      <c r="BC24" s="213"/>
      <c r="BD24" s="213"/>
      <c r="BE24" s="213"/>
      <c r="BF24" s="213"/>
      <c r="BG24" s="213"/>
      <c r="BH24" s="213"/>
      <c r="BI24" s="213"/>
      <c r="BJ24" s="213"/>
      <c r="BK24" s="213"/>
      <c r="BL24" s="213"/>
      <c r="BM24" s="218"/>
    </row>
    <row r="25" spans="1:65">
      <c r="A25" s="29"/>
      <c r="B25" s="19"/>
      <c r="C25" s="9">
        <v>20</v>
      </c>
      <c r="D25" s="215">
        <v>15.843173983439117</v>
      </c>
      <c r="E25" s="216"/>
      <c r="F25" s="216"/>
      <c r="G25" s="216"/>
      <c r="H25" s="216"/>
      <c r="I25" s="216"/>
      <c r="J25" s="216"/>
      <c r="K25" s="216"/>
      <c r="L25" s="216"/>
      <c r="M25" s="216"/>
      <c r="N25" s="216"/>
      <c r="O25" s="216"/>
      <c r="P25" s="216"/>
      <c r="Q25" s="216"/>
      <c r="R25" s="216"/>
      <c r="S25" s="216"/>
      <c r="T25" s="216"/>
      <c r="U25" s="216"/>
      <c r="V25" s="216"/>
      <c r="W25" s="212"/>
      <c r="X25" s="213"/>
      <c r="Y25" s="213"/>
      <c r="Z25" s="213"/>
      <c r="AA25" s="213"/>
      <c r="AB25" s="213"/>
      <c r="AC25" s="213"/>
      <c r="AD25" s="213"/>
      <c r="AE25" s="213"/>
      <c r="AF25" s="213"/>
      <c r="AG25" s="213"/>
      <c r="AH25" s="213"/>
      <c r="AI25" s="213"/>
      <c r="AJ25" s="213"/>
      <c r="AK25" s="213"/>
      <c r="AL25" s="213"/>
      <c r="AM25" s="213"/>
      <c r="AN25" s="213"/>
      <c r="AO25" s="213"/>
      <c r="AP25" s="213"/>
      <c r="AQ25" s="213"/>
      <c r="AR25" s="213"/>
      <c r="AS25" s="213"/>
      <c r="AT25" s="213"/>
      <c r="AU25" s="213"/>
      <c r="AV25" s="213"/>
      <c r="AW25" s="213"/>
      <c r="AX25" s="213"/>
      <c r="AY25" s="213"/>
      <c r="AZ25" s="213"/>
      <c r="BA25" s="213"/>
      <c r="BB25" s="213"/>
      <c r="BC25" s="213"/>
      <c r="BD25" s="213"/>
      <c r="BE25" s="213"/>
      <c r="BF25" s="213"/>
      <c r="BG25" s="213"/>
      <c r="BH25" s="213"/>
      <c r="BI25" s="213"/>
      <c r="BJ25" s="213"/>
      <c r="BK25" s="213"/>
      <c r="BL25" s="213"/>
      <c r="BM25" s="218"/>
    </row>
    <row r="26" spans="1:65">
      <c r="A26" s="29"/>
      <c r="B26" s="20" t="s">
        <v>271</v>
      </c>
      <c r="C26" s="12"/>
      <c r="D26" s="219">
        <v>18.885715409931741</v>
      </c>
      <c r="E26" s="219">
        <v>15.833333333333334</v>
      </c>
      <c r="F26" s="219">
        <v>14.999999999999998</v>
      </c>
      <c r="G26" s="219">
        <v>15.666666666666666</v>
      </c>
      <c r="H26" s="219">
        <v>16.833333333333332</v>
      </c>
      <c r="I26" s="219">
        <v>19.488333333333333</v>
      </c>
      <c r="J26" s="219">
        <v>16.333333333333332</v>
      </c>
      <c r="K26" s="219">
        <v>16.333333333333332</v>
      </c>
      <c r="L26" s="219">
        <v>19.060000000000002</v>
      </c>
      <c r="M26" s="219">
        <v>17</v>
      </c>
      <c r="N26" s="219">
        <v>16.833333333333332</v>
      </c>
      <c r="O26" s="219">
        <v>17.333333333333332</v>
      </c>
      <c r="P26" s="219">
        <v>16.666666666666668</v>
      </c>
      <c r="Q26" s="219">
        <v>17.166666666666668</v>
      </c>
      <c r="R26" s="219">
        <v>17</v>
      </c>
      <c r="S26" s="219">
        <v>20</v>
      </c>
      <c r="T26" s="219">
        <v>19.24545434067894</v>
      </c>
      <c r="U26" s="219">
        <v>12.333333333333334</v>
      </c>
      <c r="V26" s="219">
        <v>16.666666666666668</v>
      </c>
      <c r="W26" s="212"/>
      <c r="X26" s="213"/>
      <c r="Y26" s="213"/>
      <c r="Z26" s="213"/>
      <c r="AA26" s="213"/>
      <c r="AB26" s="213"/>
      <c r="AC26" s="213"/>
      <c r="AD26" s="213"/>
      <c r="AE26" s="213"/>
      <c r="AF26" s="213"/>
      <c r="AG26" s="213"/>
      <c r="AH26" s="213"/>
      <c r="AI26" s="213"/>
      <c r="AJ26" s="213"/>
      <c r="AK26" s="213"/>
      <c r="AL26" s="213"/>
      <c r="AM26" s="213"/>
      <c r="AN26" s="213"/>
      <c r="AO26" s="213"/>
      <c r="AP26" s="213"/>
      <c r="AQ26" s="213"/>
      <c r="AR26" s="213"/>
      <c r="AS26" s="213"/>
      <c r="AT26" s="213"/>
      <c r="AU26" s="213"/>
      <c r="AV26" s="213"/>
      <c r="AW26" s="213"/>
      <c r="AX26" s="213"/>
      <c r="AY26" s="213"/>
      <c r="AZ26" s="213"/>
      <c r="BA26" s="213"/>
      <c r="BB26" s="213"/>
      <c r="BC26" s="213"/>
      <c r="BD26" s="213"/>
      <c r="BE26" s="213"/>
      <c r="BF26" s="213"/>
      <c r="BG26" s="213"/>
      <c r="BH26" s="213"/>
      <c r="BI26" s="213"/>
      <c r="BJ26" s="213"/>
      <c r="BK26" s="213"/>
      <c r="BL26" s="213"/>
      <c r="BM26" s="218"/>
    </row>
    <row r="27" spans="1:65">
      <c r="A27" s="29"/>
      <c r="B27" s="3" t="s">
        <v>272</v>
      </c>
      <c r="C27" s="28"/>
      <c r="D27" s="216">
        <v>18.142629125456942</v>
      </c>
      <c r="E27" s="216">
        <v>16</v>
      </c>
      <c r="F27" s="216">
        <v>14.999999999999998</v>
      </c>
      <c r="G27" s="216">
        <v>16</v>
      </c>
      <c r="H27" s="216">
        <v>16.5</v>
      </c>
      <c r="I27" s="216">
        <v>19.55</v>
      </c>
      <c r="J27" s="216">
        <v>16.5</v>
      </c>
      <c r="K27" s="216">
        <v>16</v>
      </c>
      <c r="L27" s="216">
        <v>19.080000000000002</v>
      </c>
      <c r="M27" s="216">
        <v>17</v>
      </c>
      <c r="N27" s="216">
        <v>17</v>
      </c>
      <c r="O27" s="216">
        <v>17</v>
      </c>
      <c r="P27" s="216">
        <v>16.5</v>
      </c>
      <c r="Q27" s="216">
        <v>17</v>
      </c>
      <c r="R27" s="216">
        <v>17</v>
      </c>
      <c r="S27" s="216">
        <v>20</v>
      </c>
      <c r="T27" s="216">
        <v>19.253212509446541</v>
      </c>
      <c r="U27" s="216">
        <v>12</v>
      </c>
      <c r="V27" s="216">
        <v>17</v>
      </c>
      <c r="W27" s="212"/>
      <c r="X27" s="213"/>
      <c r="Y27" s="213"/>
      <c r="Z27" s="213"/>
      <c r="AA27" s="213"/>
      <c r="AB27" s="213"/>
      <c r="AC27" s="213"/>
      <c r="AD27" s="213"/>
      <c r="AE27" s="213"/>
      <c r="AF27" s="213"/>
      <c r="AG27" s="213"/>
      <c r="AH27" s="213"/>
      <c r="AI27" s="213"/>
      <c r="AJ27" s="213"/>
      <c r="AK27" s="213"/>
      <c r="AL27" s="213"/>
      <c r="AM27" s="213"/>
      <c r="AN27" s="213"/>
      <c r="AO27" s="213"/>
      <c r="AP27" s="213"/>
      <c r="AQ27" s="213"/>
      <c r="AR27" s="213"/>
      <c r="AS27" s="213"/>
      <c r="AT27" s="213"/>
      <c r="AU27" s="213"/>
      <c r="AV27" s="213"/>
      <c r="AW27" s="213"/>
      <c r="AX27" s="213"/>
      <c r="AY27" s="213"/>
      <c r="AZ27" s="213"/>
      <c r="BA27" s="213"/>
      <c r="BB27" s="213"/>
      <c r="BC27" s="213"/>
      <c r="BD27" s="213"/>
      <c r="BE27" s="213"/>
      <c r="BF27" s="213"/>
      <c r="BG27" s="213"/>
      <c r="BH27" s="213"/>
      <c r="BI27" s="213"/>
      <c r="BJ27" s="213"/>
      <c r="BK27" s="213"/>
      <c r="BL27" s="213"/>
      <c r="BM27" s="218"/>
    </row>
    <row r="28" spans="1:65">
      <c r="A28" s="29"/>
      <c r="B28" s="3" t="s">
        <v>273</v>
      </c>
      <c r="C28" s="28"/>
      <c r="D28" s="23">
        <v>3.1915795685375627</v>
      </c>
      <c r="E28" s="23">
        <v>0.75277265270908178</v>
      </c>
      <c r="F28" s="23">
        <v>0</v>
      </c>
      <c r="G28" s="23">
        <v>0.51639777949432319</v>
      </c>
      <c r="H28" s="23">
        <v>1.1690451944500109</v>
      </c>
      <c r="I28" s="23">
        <v>0.1400595111610308</v>
      </c>
      <c r="J28" s="23">
        <v>0.81649658092772659</v>
      </c>
      <c r="K28" s="23">
        <v>0.5163977794943222</v>
      </c>
      <c r="L28" s="23">
        <v>1.1324310133513651</v>
      </c>
      <c r="M28" s="23">
        <v>0</v>
      </c>
      <c r="N28" s="23">
        <v>0.40824829046386296</v>
      </c>
      <c r="O28" s="23">
        <v>0.5163977794943222</v>
      </c>
      <c r="P28" s="23">
        <v>0.81649658092772603</v>
      </c>
      <c r="Q28" s="23">
        <v>0.752772652709081</v>
      </c>
      <c r="R28" s="23">
        <v>0</v>
      </c>
      <c r="S28" s="23">
        <v>0</v>
      </c>
      <c r="T28" s="23">
        <v>0.68382279282183112</v>
      </c>
      <c r="U28" s="23">
        <v>1.5055453054181644</v>
      </c>
      <c r="V28" s="23">
        <v>0.5163977794943222</v>
      </c>
      <c r="W28" s="147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53"/>
    </row>
    <row r="29" spans="1:65">
      <c r="A29" s="29"/>
      <c r="B29" s="3" t="s">
        <v>86</v>
      </c>
      <c r="C29" s="28"/>
      <c r="D29" s="13">
        <v>0.16899436951481089</v>
      </c>
      <c r="E29" s="13">
        <v>4.7543535960573584E-2</v>
      </c>
      <c r="F29" s="13">
        <v>0</v>
      </c>
      <c r="G29" s="13">
        <v>3.2961560393254673E-2</v>
      </c>
      <c r="H29" s="13">
        <v>6.9448229373267972E-2</v>
      </c>
      <c r="I29" s="13">
        <v>7.1868388520156057E-3</v>
      </c>
      <c r="J29" s="13">
        <v>4.9989586587411837E-2</v>
      </c>
      <c r="K29" s="13">
        <v>3.1616190581285036E-2</v>
      </c>
      <c r="L29" s="13">
        <v>5.9414009095034886E-2</v>
      </c>
      <c r="M29" s="13">
        <v>0</v>
      </c>
      <c r="N29" s="13">
        <v>2.4252373690922552E-2</v>
      </c>
      <c r="O29" s="13">
        <v>2.9792179586210898E-2</v>
      </c>
      <c r="P29" s="13">
        <v>4.8989794855663557E-2</v>
      </c>
      <c r="Q29" s="13">
        <v>4.3850834138393066E-2</v>
      </c>
      <c r="R29" s="13">
        <v>0</v>
      </c>
      <c r="S29" s="13">
        <v>0</v>
      </c>
      <c r="T29" s="13">
        <v>3.5531652343298602E-2</v>
      </c>
      <c r="U29" s="13">
        <v>0.12207124097985117</v>
      </c>
      <c r="V29" s="13">
        <v>3.0983866769659328E-2</v>
      </c>
      <c r="W29" s="147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3"/>
    </row>
    <row r="30" spans="1:65">
      <c r="A30" s="29"/>
      <c r="B30" s="3" t="s">
        <v>274</v>
      </c>
      <c r="C30" s="28"/>
      <c r="D30" s="13">
        <v>0.14370015681263637</v>
      </c>
      <c r="E30" s="13">
        <v>-4.1149068322981486E-2</v>
      </c>
      <c r="F30" s="13">
        <v>-9.1614906832298337E-2</v>
      </c>
      <c r="G30" s="13">
        <v>-5.12422360248449E-2</v>
      </c>
      <c r="H30" s="13">
        <v>1.9409937888198669E-2</v>
      </c>
      <c r="I30" s="13">
        <v>0.18019409937888176</v>
      </c>
      <c r="J30" s="13">
        <v>-1.0869565217391464E-2</v>
      </c>
      <c r="K30" s="13">
        <v>-1.0869565217391464E-2</v>
      </c>
      <c r="L30" s="13">
        <v>0.15425465838509322</v>
      </c>
      <c r="M30" s="13">
        <v>2.9503105590062084E-2</v>
      </c>
      <c r="N30" s="13">
        <v>1.9409937888198669E-2</v>
      </c>
      <c r="O30" s="13">
        <v>4.9689440993788692E-2</v>
      </c>
      <c r="P30" s="13">
        <v>9.3167701863354768E-3</v>
      </c>
      <c r="Q30" s="13">
        <v>3.9596273291925499E-2</v>
      </c>
      <c r="R30" s="13">
        <v>2.9503105590062084E-2</v>
      </c>
      <c r="S30" s="13">
        <v>0.21118012422360244</v>
      </c>
      <c r="T30" s="13">
        <v>0.16548558895415932</v>
      </c>
      <c r="U30" s="13">
        <v>-0.25310559006211186</v>
      </c>
      <c r="V30" s="13">
        <v>9.3167701863354768E-3</v>
      </c>
      <c r="W30" s="147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29"/>
      <c r="B31" s="45" t="s">
        <v>275</v>
      </c>
      <c r="C31" s="46"/>
      <c r="D31" s="44" t="s">
        <v>276</v>
      </c>
      <c r="E31" s="44">
        <v>1.35</v>
      </c>
      <c r="F31" s="44">
        <v>2.4700000000000002</v>
      </c>
      <c r="G31" s="44">
        <v>1.57</v>
      </c>
      <c r="H31" s="44">
        <v>0</v>
      </c>
      <c r="I31" s="44">
        <v>3.58</v>
      </c>
      <c r="J31" s="44">
        <v>0.67</v>
      </c>
      <c r="K31" s="44">
        <v>0.67</v>
      </c>
      <c r="L31" s="44">
        <v>3</v>
      </c>
      <c r="M31" s="44">
        <v>0.22</v>
      </c>
      <c r="N31" s="44">
        <v>0</v>
      </c>
      <c r="O31" s="44">
        <v>0.67</v>
      </c>
      <c r="P31" s="44">
        <v>0.22</v>
      </c>
      <c r="Q31" s="44">
        <v>0.45</v>
      </c>
      <c r="R31" s="44">
        <v>0.22</v>
      </c>
      <c r="S31" s="44">
        <v>4.2699999999999996</v>
      </c>
      <c r="T31" s="44">
        <v>3.25</v>
      </c>
      <c r="U31" s="44" t="s">
        <v>276</v>
      </c>
      <c r="V31" s="44">
        <v>0.22</v>
      </c>
      <c r="W31" s="147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B32" s="30" t="s">
        <v>277</v>
      </c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BM32" s="53"/>
    </row>
    <row r="33" spans="1:65">
      <c r="BM33" s="53"/>
    </row>
    <row r="34" spans="1:65" ht="15">
      <c r="B34" s="8" t="s">
        <v>475</v>
      </c>
      <c r="BM34" s="27" t="s">
        <v>278</v>
      </c>
    </row>
    <row r="35" spans="1:65" ht="15">
      <c r="A35" s="24" t="s">
        <v>215</v>
      </c>
      <c r="B35" s="18" t="s">
        <v>118</v>
      </c>
      <c r="C35" s="15" t="s">
        <v>119</v>
      </c>
      <c r="D35" s="16" t="s">
        <v>244</v>
      </c>
      <c r="E35" s="147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27">
        <v>1</v>
      </c>
    </row>
    <row r="36" spans="1:65">
      <c r="A36" s="29"/>
      <c r="B36" s="19" t="s">
        <v>245</v>
      </c>
      <c r="C36" s="9" t="s">
        <v>245</v>
      </c>
      <c r="D36" s="145" t="s">
        <v>251</v>
      </c>
      <c r="E36" s="147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27" t="s">
        <v>82</v>
      </c>
    </row>
    <row r="37" spans="1:65">
      <c r="A37" s="29"/>
      <c r="B37" s="19"/>
      <c r="C37" s="9"/>
      <c r="D37" s="10" t="s">
        <v>266</v>
      </c>
      <c r="E37" s="147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27">
        <v>1</v>
      </c>
    </row>
    <row r="38" spans="1:65">
      <c r="A38" s="29"/>
      <c r="B38" s="19"/>
      <c r="C38" s="9"/>
      <c r="D38" s="25" t="s">
        <v>122</v>
      </c>
      <c r="E38" s="147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7">
        <v>1</v>
      </c>
    </row>
    <row r="39" spans="1:65">
      <c r="A39" s="29"/>
      <c r="B39" s="18">
        <v>1</v>
      </c>
      <c r="C39" s="14">
        <v>1</v>
      </c>
      <c r="D39" s="210">
        <v>46.299900000000001</v>
      </c>
      <c r="E39" s="212"/>
      <c r="F39" s="213"/>
      <c r="G39" s="213"/>
      <c r="H39" s="213"/>
      <c r="I39" s="213"/>
      <c r="J39" s="213"/>
      <c r="K39" s="213"/>
      <c r="L39" s="213"/>
      <c r="M39" s="213"/>
      <c r="N39" s="213"/>
      <c r="O39" s="213"/>
      <c r="P39" s="213"/>
      <c r="Q39" s="213"/>
      <c r="R39" s="213"/>
      <c r="S39" s="213"/>
      <c r="T39" s="213"/>
      <c r="U39" s="213"/>
      <c r="V39" s="213"/>
      <c r="W39" s="213"/>
      <c r="X39" s="213"/>
      <c r="Y39" s="213"/>
      <c r="Z39" s="213"/>
      <c r="AA39" s="213"/>
      <c r="AB39" s="213"/>
      <c r="AC39" s="213"/>
      <c r="AD39" s="213"/>
      <c r="AE39" s="213"/>
      <c r="AF39" s="213"/>
      <c r="AG39" s="213"/>
      <c r="AH39" s="213"/>
      <c r="AI39" s="213"/>
      <c r="AJ39" s="213"/>
      <c r="AK39" s="213"/>
      <c r="AL39" s="213"/>
      <c r="AM39" s="213"/>
      <c r="AN39" s="213"/>
      <c r="AO39" s="213"/>
      <c r="AP39" s="213"/>
      <c r="AQ39" s="213"/>
      <c r="AR39" s="213"/>
      <c r="AS39" s="213"/>
      <c r="AT39" s="213"/>
      <c r="AU39" s="213"/>
      <c r="AV39" s="213"/>
      <c r="AW39" s="213"/>
      <c r="AX39" s="213"/>
      <c r="AY39" s="213"/>
      <c r="AZ39" s="213"/>
      <c r="BA39" s="213"/>
      <c r="BB39" s="213"/>
      <c r="BC39" s="213"/>
      <c r="BD39" s="213"/>
      <c r="BE39" s="213"/>
      <c r="BF39" s="213"/>
      <c r="BG39" s="213"/>
      <c r="BH39" s="213"/>
      <c r="BI39" s="213"/>
      <c r="BJ39" s="213"/>
      <c r="BK39" s="213"/>
      <c r="BL39" s="213"/>
      <c r="BM39" s="214">
        <v>1</v>
      </c>
    </row>
    <row r="40" spans="1:65">
      <c r="A40" s="29"/>
      <c r="B40" s="19">
        <v>1</v>
      </c>
      <c r="C40" s="9">
        <v>2</v>
      </c>
      <c r="D40" s="216">
        <v>46.689900000000002</v>
      </c>
      <c r="E40" s="212"/>
      <c r="F40" s="213"/>
      <c r="G40" s="213"/>
      <c r="H40" s="213"/>
      <c r="I40" s="213"/>
      <c r="J40" s="213"/>
      <c r="K40" s="213"/>
      <c r="L40" s="213"/>
      <c r="M40" s="213"/>
      <c r="N40" s="213"/>
      <c r="O40" s="213"/>
      <c r="P40" s="213"/>
      <c r="Q40" s="213"/>
      <c r="R40" s="213"/>
      <c r="S40" s="213"/>
      <c r="T40" s="213"/>
      <c r="U40" s="213"/>
      <c r="V40" s="213"/>
      <c r="W40" s="213"/>
      <c r="X40" s="213"/>
      <c r="Y40" s="213"/>
      <c r="Z40" s="213"/>
      <c r="AA40" s="213"/>
      <c r="AB40" s="213"/>
      <c r="AC40" s="213"/>
      <c r="AD40" s="213"/>
      <c r="AE40" s="213"/>
      <c r="AF40" s="213"/>
      <c r="AG40" s="213"/>
      <c r="AH40" s="213"/>
      <c r="AI40" s="213"/>
      <c r="AJ40" s="213"/>
      <c r="AK40" s="213"/>
      <c r="AL40" s="213"/>
      <c r="AM40" s="213"/>
      <c r="AN40" s="213"/>
      <c r="AO40" s="213"/>
      <c r="AP40" s="213"/>
      <c r="AQ40" s="213"/>
      <c r="AR40" s="213"/>
      <c r="AS40" s="213"/>
      <c r="AT40" s="213"/>
      <c r="AU40" s="213"/>
      <c r="AV40" s="213"/>
      <c r="AW40" s="213"/>
      <c r="AX40" s="213"/>
      <c r="AY40" s="213"/>
      <c r="AZ40" s="213"/>
      <c r="BA40" s="213"/>
      <c r="BB40" s="213"/>
      <c r="BC40" s="213"/>
      <c r="BD40" s="213"/>
      <c r="BE40" s="213"/>
      <c r="BF40" s="213"/>
      <c r="BG40" s="213"/>
      <c r="BH40" s="213"/>
      <c r="BI40" s="213"/>
      <c r="BJ40" s="213"/>
      <c r="BK40" s="213"/>
      <c r="BL40" s="213"/>
      <c r="BM40" s="214">
        <v>1</v>
      </c>
    </row>
    <row r="41" spans="1:65">
      <c r="A41" s="29"/>
      <c r="B41" s="19">
        <v>1</v>
      </c>
      <c r="C41" s="9">
        <v>3</v>
      </c>
      <c r="D41" s="216">
        <v>46.279000000000003</v>
      </c>
      <c r="E41" s="212"/>
      <c r="F41" s="213"/>
      <c r="G41" s="213"/>
      <c r="H41" s="213"/>
      <c r="I41" s="213"/>
      <c r="J41" s="213"/>
      <c r="K41" s="213"/>
      <c r="L41" s="213"/>
      <c r="M41" s="213"/>
      <c r="N41" s="213"/>
      <c r="O41" s="213"/>
      <c r="P41" s="213"/>
      <c r="Q41" s="213"/>
      <c r="R41" s="213"/>
      <c r="S41" s="213"/>
      <c r="T41" s="213"/>
      <c r="U41" s="213"/>
      <c r="V41" s="213"/>
      <c r="W41" s="213"/>
      <c r="X41" s="213"/>
      <c r="Y41" s="213"/>
      <c r="Z41" s="213"/>
      <c r="AA41" s="213"/>
      <c r="AB41" s="213"/>
      <c r="AC41" s="213"/>
      <c r="AD41" s="213"/>
      <c r="AE41" s="213"/>
      <c r="AF41" s="213"/>
      <c r="AG41" s="213"/>
      <c r="AH41" s="213"/>
      <c r="AI41" s="213"/>
      <c r="AJ41" s="213"/>
      <c r="AK41" s="213"/>
      <c r="AL41" s="213"/>
      <c r="AM41" s="213"/>
      <c r="AN41" s="213"/>
      <c r="AO41" s="213"/>
      <c r="AP41" s="213"/>
      <c r="AQ41" s="213"/>
      <c r="AR41" s="213"/>
      <c r="AS41" s="213"/>
      <c r="AT41" s="213"/>
      <c r="AU41" s="213"/>
      <c r="AV41" s="213"/>
      <c r="AW41" s="213"/>
      <c r="AX41" s="213"/>
      <c r="AY41" s="213"/>
      <c r="AZ41" s="213"/>
      <c r="BA41" s="213"/>
      <c r="BB41" s="213"/>
      <c r="BC41" s="213"/>
      <c r="BD41" s="213"/>
      <c r="BE41" s="213"/>
      <c r="BF41" s="213"/>
      <c r="BG41" s="213"/>
      <c r="BH41" s="213"/>
      <c r="BI41" s="213"/>
      <c r="BJ41" s="213"/>
      <c r="BK41" s="213"/>
      <c r="BL41" s="213"/>
      <c r="BM41" s="214">
        <v>16</v>
      </c>
    </row>
    <row r="42" spans="1:65">
      <c r="A42" s="29"/>
      <c r="B42" s="19">
        <v>1</v>
      </c>
      <c r="C42" s="9">
        <v>4</v>
      </c>
      <c r="D42" s="216">
        <v>46.8489</v>
      </c>
      <c r="E42" s="212"/>
      <c r="F42" s="213"/>
      <c r="G42" s="213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T42" s="213"/>
      <c r="U42" s="213"/>
      <c r="V42" s="213"/>
      <c r="W42" s="213"/>
      <c r="X42" s="213"/>
      <c r="Y42" s="213"/>
      <c r="Z42" s="213"/>
      <c r="AA42" s="213"/>
      <c r="AB42" s="213"/>
      <c r="AC42" s="213"/>
      <c r="AD42" s="213"/>
      <c r="AE42" s="213"/>
      <c r="AF42" s="213"/>
      <c r="AG42" s="213"/>
      <c r="AH42" s="213"/>
      <c r="AI42" s="213"/>
      <c r="AJ42" s="213"/>
      <c r="AK42" s="213"/>
      <c r="AL42" s="213"/>
      <c r="AM42" s="213"/>
      <c r="AN42" s="213"/>
      <c r="AO42" s="213"/>
      <c r="AP42" s="213"/>
      <c r="AQ42" s="213"/>
      <c r="AR42" s="213"/>
      <c r="AS42" s="213"/>
      <c r="AT42" s="213"/>
      <c r="AU42" s="213"/>
      <c r="AV42" s="213"/>
      <c r="AW42" s="213"/>
      <c r="AX42" s="213"/>
      <c r="AY42" s="213"/>
      <c r="AZ42" s="213"/>
      <c r="BA42" s="213"/>
      <c r="BB42" s="213"/>
      <c r="BC42" s="213"/>
      <c r="BD42" s="213"/>
      <c r="BE42" s="213"/>
      <c r="BF42" s="213"/>
      <c r="BG42" s="213"/>
      <c r="BH42" s="213"/>
      <c r="BI42" s="213"/>
      <c r="BJ42" s="213"/>
      <c r="BK42" s="213"/>
      <c r="BL42" s="213"/>
      <c r="BM42" s="214">
        <v>46.536933333333302</v>
      </c>
    </row>
    <row r="43" spans="1:65">
      <c r="A43" s="29"/>
      <c r="B43" s="19">
        <v>1</v>
      </c>
      <c r="C43" s="9">
        <v>5</v>
      </c>
      <c r="D43" s="216">
        <v>46.344900000000003</v>
      </c>
      <c r="E43" s="212"/>
      <c r="F43" s="213"/>
      <c r="G43" s="213"/>
      <c r="H43" s="213"/>
      <c r="I43" s="213"/>
      <c r="J43" s="213"/>
      <c r="K43" s="213"/>
      <c r="L43" s="213"/>
      <c r="M43" s="213"/>
      <c r="N43" s="213"/>
      <c r="O43" s="213"/>
      <c r="P43" s="213"/>
      <c r="Q43" s="213"/>
      <c r="R43" s="213"/>
      <c r="S43" s="213"/>
      <c r="T43" s="213"/>
      <c r="U43" s="213"/>
      <c r="V43" s="213"/>
      <c r="W43" s="213"/>
      <c r="X43" s="213"/>
      <c r="Y43" s="213"/>
      <c r="Z43" s="213"/>
      <c r="AA43" s="213"/>
      <c r="AB43" s="213"/>
      <c r="AC43" s="213"/>
      <c r="AD43" s="213"/>
      <c r="AE43" s="213"/>
      <c r="AF43" s="213"/>
      <c r="AG43" s="213"/>
      <c r="AH43" s="213"/>
      <c r="AI43" s="213"/>
      <c r="AJ43" s="213"/>
      <c r="AK43" s="213"/>
      <c r="AL43" s="213"/>
      <c r="AM43" s="213"/>
      <c r="AN43" s="213"/>
      <c r="AO43" s="213"/>
      <c r="AP43" s="213"/>
      <c r="AQ43" s="213"/>
      <c r="AR43" s="213"/>
      <c r="AS43" s="213"/>
      <c r="AT43" s="213"/>
      <c r="AU43" s="213"/>
      <c r="AV43" s="213"/>
      <c r="AW43" s="213"/>
      <c r="AX43" s="213"/>
      <c r="AY43" s="213"/>
      <c r="AZ43" s="213"/>
      <c r="BA43" s="213"/>
      <c r="BB43" s="213"/>
      <c r="BC43" s="213"/>
      <c r="BD43" s="213"/>
      <c r="BE43" s="213"/>
      <c r="BF43" s="213"/>
      <c r="BG43" s="213"/>
      <c r="BH43" s="213"/>
      <c r="BI43" s="213"/>
      <c r="BJ43" s="213"/>
      <c r="BK43" s="213"/>
      <c r="BL43" s="213"/>
      <c r="BM43" s="214">
        <v>7</v>
      </c>
    </row>
    <row r="44" spans="1:65">
      <c r="A44" s="29"/>
      <c r="B44" s="19">
        <v>1</v>
      </c>
      <c r="C44" s="9">
        <v>6</v>
      </c>
      <c r="D44" s="216">
        <v>46.759</v>
      </c>
      <c r="E44" s="212"/>
      <c r="F44" s="213"/>
      <c r="G44" s="213"/>
      <c r="H44" s="213"/>
      <c r="I44" s="213"/>
      <c r="J44" s="213"/>
      <c r="K44" s="213"/>
      <c r="L44" s="213"/>
      <c r="M44" s="213"/>
      <c r="N44" s="213"/>
      <c r="O44" s="213"/>
      <c r="P44" s="213"/>
      <c r="Q44" s="213"/>
      <c r="R44" s="213"/>
      <c r="S44" s="213"/>
      <c r="T44" s="213"/>
      <c r="U44" s="213"/>
      <c r="V44" s="213"/>
      <c r="W44" s="213"/>
      <c r="X44" s="213"/>
      <c r="Y44" s="213"/>
      <c r="Z44" s="213"/>
      <c r="AA44" s="213"/>
      <c r="AB44" s="213"/>
      <c r="AC44" s="213"/>
      <c r="AD44" s="213"/>
      <c r="AE44" s="213"/>
      <c r="AF44" s="213"/>
      <c r="AG44" s="213"/>
      <c r="AH44" s="213"/>
      <c r="AI44" s="213"/>
      <c r="AJ44" s="213"/>
      <c r="AK44" s="213"/>
      <c r="AL44" s="213"/>
      <c r="AM44" s="213"/>
      <c r="AN44" s="213"/>
      <c r="AO44" s="213"/>
      <c r="AP44" s="213"/>
      <c r="AQ44" s="213"/>
      <c r="AR44" s="213"/>
      <c r="AS44" s="213"/>
      <c r="AT44" s="213"/>
      <c r="AU44" s="213"/>
      <c r="AV44" s="213"/>
      <c r="AW44" s="213"/>
      <c r="AX44" s="213"/>
      <c r="AY44" s="213"/>
      <c r="AZ44" s="213"/>
      <c r="BA44" s="213"/>
      <c r="BB44" s="213"/>
      <c r="BC44" s="213"/>
      <c r="BD44" s="213"/>
      <c r="BE44" s="213"/>
      <c r="BF44" s="213"/>
      <c r="BG44" s="213"/>
      <c r="BH44" s="213"/>
      <c r="BI44" s="213"/>
      <c r="BJ44" s="213"/>
      <c r="BK44" s="213"/>
      <c r="BL44" s="213"/>
      <c r="BM44" s="218"/>
    </row>
    <row r="45" spans="1:65">
      <c r="A45" s="29"/>
      <c r="B45" s="20" t="s">
        <v>271</v>
      </c>
      <c r="C45" s="12"/>
      <c r="D45" s="219">
        <v>46.536933333333337</v>
      </c>
      <c r="E45" s="212"/>
      <c r="F45" s="213"/>
      <c r="G45" s="213"/>
      <c r="H45" s="213"/>
      <c r="I45" s="213"/>
      <c r="J45" s="213"/>
      <c r="K45" s="213"/>
      <c r="L45" s="213"/>
      <c r="M45" s="213"/>
      <c r="N45" s="213"/>
      <c r="O45" s="213"/>
      <c r="P45" s="213"/>
      <c r="Q45" s="213"/>
      <c r="R45" s="213"/>
      <c r="S45" s="213"/>
      <c r="T45" s="213"/>
      <c r="U45" s="213"/>
      <c r="V45" s="213"/>
      <c r="W45" s="213"/>
      <c r="X45" s="213"/>
      <c r="Y45" s="213"/>
      <c r="Z45" s="213"/>
      <c r="AA45" s="213"/>
      <c r="AB45" s="213"/>
      <c r="AC45" s="213"/>
      <c r="AD45" s="213"/>
      <c r="AE45" s="213"/>
      <c r="AF45" s="213"/>
      <c r="AG45" s="213"/>
      <c r="AH45" s="213"/>
      <c r="AI45" s="213"/>
      <c r="AJ45" s="213"/>
      <c r="AK45" s="213"/>
      <c r="AL45" s="213"/>
      <c r="AM45" s="213"/>
      <c r="AN45" s="213"/>
      <c r="AO45" s="213"/>
      <c r="AP45" s="213"/>
      <c r="AQ45" s="213"/>
      <c r="AR45" s="213"/>
      <c r="AS45" s="213"/>
      <c r="AT45" s="213"/>
      <c r="AU45" s="213"/>
      <c r="AV45" s="213"/>
      <c r="AW45" s="213"/>
      <c r="AX45" s="213"/>
      <c r="AY45" s="213"/>
      <c r="AZ45" s="213"/>
      <c r="BA45" s="213"/>
      <c r="BB45" s="213"/>
      <c r="BC45" s="213"/>
      <c r="BD45" s="213"/>
      <c r="BE45" s="213"/>
      <c r="BF45" s="213"/>
      <c r="BG45" s="213"/>
      <c r="BH45" s="213"/>
      <c r="BI45" s="213"/>
      <c r="BJ45" s="213"/>
      <c r="BK45" s="213"/>
      <c r="BL45" s="213"/>
      <c r="BM45" s="218"/>
    </row>
    <row r="46" spans="1:65">
      <c r="A46" s="29"/>
      <c r="B46" s="3" t="s">
        <v>272</v>
      </c>
      <c r="C46" s="28"/>
      <c r="D46" s="216">
        <v>46.517400000000002</v>
      </c>
      <c r="E46" s="212"/>
      <c r="F46" s="213"/>
      <c r="G46" s="213"/>
      <c r="H46" s="213"/>
      <c r="I46" s="213"/>
      <c r="J46" s="213"/>
      <c r="K46" s="213"/>
      <c r="L46" s="213"/>
      <c r="M46" s="213"/>
      <c r="N46" s="213"/>
      <c r="O46" s="213"/>
      <c r="P46" s="213"/>
      <c r="Q46" s="213"/>
      <c r="R46" s="213"/>
      <c r="S46" s="213"/>
      <c r="T46" s="213"/>
      <c r="U46" s="213"/>
      <c r="V46" s="213"/>
      <c r="W46" s="213"/>
      <c r="X46" s="213"/>
      <c r="Y46" s="213"/>
      <c r="Z46" s="213"/>
      <c r="AA46" s="213"/>
      <c r="AB46" s="213"/>
      <c r="AC46" s="213"/>
      <c r="AD46" s="213"/>
      <c r="AE46" s="213"/>
      <c r="AF46" s="213"/>
      <c r="AG46" s="213"/>
      <c r="AH46" s="213"/>
      <c r="AI46" s="213"/>
      <c r="AJ46" s="213"/>
      <c r="AK46" s="213"/>
      <c r="AL46" s="213"/>
      <c r="AM46" s="213"/>
      <c r="AN46" s="213"/>
      <c r="AO46" s="213"/>
      <c r="AP46" s="213"/>
      <c r="AQ46" s="213"/>
      <c r="AR46" s="213"/>
      <c r="AS46" s="213"/>
      <c r="AT46" s="213"/>
      <c r="AU46" s="213"/>
      <c r="AV46" s="213"/>
      <c r="AW46" s="213"/>
      <c r="AX46" s="213"/>
      <c r="AY46" s="213"/>
      <c r="AZ46" s="213"/>
      <c r="BA46" s="213"/>
      <c r="BB46" s="213"/>
      <c r="BC46" s="213"/>
      <c r="BD46" s="213"/>
      <c r="BE46" s="213"/>
      <c r="BF46" s="213"/>
      <c r="BG46" s="213"/>
      <c r="BH46" s="213"/>
      <c r="BI46" s="213"/>
      <c r="BJ46" s="213"/>
      <c r="BK46" s="213"/>
      <c r="BL46" s="213"/>
      <c r="BM46" s="218"/>
    </row>
    <row r="47" spans="1:65">
      <c r="A47" s="29"/>
      <c r="B47" s="3" t="s">
        <v>273</v>
      </c>
      <c r="C47" s="28"/>
      <c r="D47" s="216">
        <v>0.25675934776881287</v>
      </c>
      <c r="E47" s="212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T47" s="213"/>
      <c r="U47" s="213"/>
      <c r="V47" s="213"/>
      <c r="W47" s="213"/>
      <c r="X47" s="213"/>
      <c r="Y47" s="213"/>
      <c r="Z47" s="213"/>
      <c r="AA47" s="213"/>
      <c r="AB47" s="213"/>
      <c r="AC47" s="213"/>
      <c r="AD47" s="213"/>
      <c r="AE47" s="213"/>
      <c r="AF47" s="213"/>
      <c r="AG47" s="213"/>
      <c r="AH47" s="213"/>
      <c r="AI47" s="213"/>
      <c r="AJ47" s="213"/>
      <c r="AK47" s="213"/>
      <c r="AL47" s="213"/>
      <c r="AM47" s="213"/>
      <c r="AN47" s="213"/>
      <c r="AO47" s="213"/>
      <c r="AP47" s="213"/>
      <c r="AQ47" s="213"/>
      <c r="AR47" s="213"/>
      <c r="AS47" s="213"/>
      <c r="AT47" s="213"/>
      <c r="AU47" s="213"/>
      <c r="AV47" s="213"/>
      <c r="AW47" s="213"/>
      <c r="AX47" s="213"/>
      <c r="AY47" s="213"/>
      <c r="AZ47" s="213"/>
      <c r="BA47" s="213"/>
      <c r="BB47" s="213"/>
      <c r="BC47" s="213"/>
      <c r="BD47" s="213"/>
      <c r="BE47" s="213"/>
      <c r="BF47" s="213"/>
      <c r="BG47" s="213"/>
      <c r="BH47" s="213"/>
      <c r="BI47" s="213"/>
      <c r="BJ47" s="213"/>
      <c r="BK47" s="213"/>
      <c r="BL47" s="213"/>
      <c r="BM47" s="218"/>
    </row>
    <row r="48" spans="1:65">
      <c r="A48" s="29"/>
      <c r="B48" s="3" t="s">
        <v>86</v>
      </c>
      <c r="C48" s="28"/>
      <c r="D48" s="13">
        <v>5.5173241848513049E-3</v>
      </c>
      <c r="E48" s="147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3"/>
    </row>
    <row r="49" spans="1:65">
      <c r="A49" s="29"/>
      <c r="B49" s="3" t="s">
        <v>274</v>
      </c>
      <c r="C49" s="28"/>
      <c r="D49" s="13">
        <v>6.6613381477509392E-16</v>
      </c>
      <c r="E49" s="147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3"/>
    </row>
    <row r="50" spans="1:65">
      <c r="A50" s="29"/>
      <c r="B50" s="45" t="s">
        <v>275</v>
      </c>
      <c r="C50" s="46"/>
      <c r="D50" s="44" t="s">
        <v>276</v>
      </c>
      <c r="E50" s="147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3"/>
    </row>
    <row r="51" spans="1:65">
      <c r="B51" s="30"/>
      <c r="C51" s="20"/>
      <c r="D51" s="20"/>
      <c r="BM51" s="53"/>
    </row>
    <row r="52" spans="1:65" ht="15">
      <c r="B52" s="8" t="s">
        <v>476</v>
      </c>
      <c r="BM52" s="27" t="s">
        <v>66</v>
      </c>
    </row>
    <row r="53" spans="1:65" ht="15">
      <c r="A53" s="24" t="s">
        <v>130</v>
      </c>
      <c r="B53" s="18" t="s">
        <v>118</v>
      </c>
      <c r="C53" s="15" t="s">
        <v>119</v>
      </c>
      <c r="D53" s="16" t="s">
        <v>244</v>
      </c>
      <c r="E53" s="17" t="s">
        <v>244</v>
      </c>
      <c r="F53" s="17" t="s">
        <v>244</v>
      </c>
      <c r="G53" s="17" t="s">
        <v>244</v>
      </c>
      <c r="H53" s="17" t="s">
        <v>244</v>
      </c>
      <c r="I53" s="17" t="s">
        <v>244</v>
      </c>
      <c r="J53" s="17" t="s">
        <v>244</v>
      </c>
      <c r="K53" s="17" t="s">
        <v>244</v>
      </c>
      <c r="L53" s="17" t="s">
        <v>244</v>
      </c>
      <c r="M53" s="17" t="s">
        <v>244</v>
      </c>
      <c r="N53" s="17" t="s">
        <v>244</v>
      </c>
      <c r="O53" s="17" t="s">
        <v>244</v>
      </c>
      <c r="P53" s="17" t="s">
        <v>244</v>
      </c>
      <c r="Q53" s="17" t="s">
        <v>244</v>
      </c>
      <c r="R53" s="17" t="s">
        <v>244</v>
      </c>
      <c r="S53" s="17" t="s">
        <v>244</v>
      </c>
      <c r="T53" s="17" t="s">
        <v>244</v>
      </c>
      <c r="U53" s="17" t="s">
        <v>244</v>
      </c>
      <c r="V53" s="147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27">
        <v>1</v>
      </c>
    </row>
    <row r="54" spans="1:65">
      <c r="A54" s="29"/>
      <c r="B54" s="19" t="s">
        <v>245</v>
      </c>
      <c r="C54" s="9" t="s">
        <v>245</v>
      </c>
      <c r="D54" s="145" t="s">
        <v>247</v>
      </c>
      <c r="E54" s="146" t="s">
        <v>248</v>
      </c>
      <c r="F54" s="146" t="s">
        <v>249</v>
      </c>
      <c r="G54" s="146" t="s">
        <v>250</v>
      </c>
      <c r="H54" s="146" t="s">
        <v>251</v>
      </c>
      <c r="I54" s="146" t="s">
        <v>252</v>
      </c>
      <c r="J54" s="146" t="s">
        <v>253</v>
      </c>
      <c r="K54" s="146" t="s">
        <v>254</v>
      </c>
      <c r="L54" s="146" t="s">
        <v>255</v>
      </c>
      <c r="M54" s="146" t="s">
        <v>256</v>
      </c>
      <c r="N54" s="146" t="s">
        <v>257</v>
      </c>
      <c r="O54" s="146" t="s">
        <v>258</v>
      </c>
      <c r="P54" s="146" t="s">
        <v>259</v>
      </c>
      <c r="Q54" s="146" t="s">
        <v>260</v>
      </c>
      <c r="R54" s="146" t="s">
        <v>261</v>
      </c>
      <c r="S54" s="146" t="s">
        <v>262</v>
      </c>
      <c r="T54" s="146" t="s">
        <v>263</v>
      </c>
      <c r="U54" s="146" t="s">
        <v>264</v>
      </c>
      <c r="V54" s="147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27" t="s">
        <v>82</v>
      </c>
    </row>
    <row r="55" spans="1:65">
      <c r="A55" s="29"/>
      <c r="B55" s="19"/>
      <c r="C55" s="9"/>
      <c r="D55" s="10" t="s">
        <v>265</v>
      </c>
      <c r="E55" s="11" t="s">
        <v>266</v>
      </c>
      <c r="F55" s="11" t="s">
        <v>265</v>
      </c>
      <c r="G55" s="11" t="s">
        <v>266</v>
      </c>
      <c r="H55" s="11" t="s">
        <v>265</v>
      </c>
      <c r="I55" s="11" t="s">
        <v>265</v>
      </c>
      <c r="J55" s="11" t="s">
        <v>266</v>
      </c>
      <c r="K55" s="11" t="s">
        <v>266</v>
      </c>
      <c r="L55" s="11" t="s">
        <v>266</v>
      </c>
      <c r="M55" s="11" t="s">
        <v>267</v>
      </c>
      <c r="N55" s="11" t="s">
        <v>265</v>
      </c>
      <c r="O55" s="11" t="s">
        <v>266</v>
      </c>
      <c r="P55" s="11" t="s">
        <v>266</v>
      </c>
      <c r="Q55" s="11" t="s">
        <v>266</v>
      </c>
      <c r="R55" s="11" t="s">
        <v>266</v>
      </c>
      <c r="S55" s="11" t="s">
        <v>266</v>
      </c>
      <c r="T55" s="11" t="s">
        <v>266</v>
      </c>
      <c r="U55" s="11" t="s">
        <v>267</v>
      </c>
      <c r="V55" s="147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27">
        <v>1</v>
      </c>
    </row>
    <row r="56" spans="1:65">
      <c r="A56" s="29"/>
      <c r="B56" s="19"/>
      <c r="C56" s="9"/>
      <c r="D56" s="25" t="s">
        <v>122</v>
      </c>
      <c r="E56" s="25" t="s">
        <v>122</v>
      </c>
      <c r="F56" s="25" t="s">
        <v>123</v>
      </c>
      <c r="G56" s="25" t="s">
        <v>122</v>
      </c>
      <c r="H56" s="25" t="s">
        <v>122</v>
      </c>
      <c r="I56" s="25" t="s">
        <v>269</v>
      </c>
      <c r="J56" s="25" t="s">
        <v>122</v>
      </c>
      <c r="K56" s="25" t="s">
        <v>122</v>
      </c>
      <c r="L56" s="25" t="s">
        <v>122</v>
      </c>
      <c r="M56" s="25" t="s">
        <v>270</v>
      </c>
      <c r="N56" s="25" t="s">
        <v>122</v>
      </c>
      <c r="O56" s="25" t="s">
        <v>122</v>
      </c>
      <c r="P56" s="25" t="s">
        <v>122</v>
      </c>
      <c r="Q56" s="25" t="s">
        <v>122</v>
      </c>
      <c r="R56" s="25" t="s">
        <v>122</v>
      </c>
      <c r="S56" s="25" t="s">
        <v>122</v>
      </c>
      <c r="T56" s="25" t="s">
        <v>270</v>
      </c>
      <c r="U56" s="25" t="s">
        <v>122</v>
      </c>
      <c r="V56" s="147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7">
        <v>1</v>
      </c>
    </row>
    <row r="57" spans="1:65">
      <c r="A57" s="29"/>
      <c r="B57" s="18">
        <v>1</v>
      </c>
      <c r="C57" s="14">
        <v>1</v>
      </c>
      <c r="D57" s="210">
        <v>18.8</v>
      </c>
      <c r="E57" s="210">
        <v>20</v>
      </c>
      <c r="F57" s="210">
        <v>20.7</v>
      </c>
      <c r="G57" s="210">
        <v>18.999999999999996</v>
      </c>
      <c r="H57" s="211">
        <v>23.43</v>
      </c>
      <c r="I57" s="210">
        <v>20</v>
      </c>
      <c r="J57" s="210">
        <v>21.000000000000004</v>
      </c>
      <c r="K57" s="210">
        <v>20</v>
      </c>
      <c r="L57" s="210">
        <v>21.000000000000004</v>
      </c>
      <c r="M57" s="210">
        <v>19</v>
      </c>
      <c r="N57" s="210">
        <v>20</v>
      </c>
      <c r="O57" s="210">
        <v>22</v>
      </c>
      <c r="P57" s="210">
        <v>21</v>
      </c>
      <c r="Q57" s="210">
        <v>21</v>
      </c>
      <c r="R57" s="210">
        <v>20</v>
      </c>
      <c r="S57" s="210">
        <v>18.408015045195079</v>
      </c>
      <c r="T57" s="210">
        <v>20</v>
      </c>
      <c r="U57" s="210">
        <v>18</v>
      </c>
      <c r="V57" s="212"/>
      <c r="W57" s="213"/>
      <c r="X57" s="213"/>
      <c r="Y57" s="213"/>
      <c r="Z57" s="213"/>
      <c r="AA57" s="213"/>
      <c r="AB57" s="213"/>
      <c r="AC57" s="213"/>
      <c r="AD57" s="213"/>
      <c r="AE57" s="213"/>
      <c r="AF57" s="213"/>
      <c r="AG57" s="213"/>
      <c r="AH57" s="213"/>
      <c r="AI57" s="213"/>
      <c r="AJ57" s="213"/>
      <c r="AK57" s="213"/>
      <c r="AL57" s="213"/>
      <c r="AM57" s="213"/>
      <c r="AN57" s="213"/>
      <c r="AO57" s="213"/>
      <c r="AP57" s="213"/>
      <c r="AQ57" s="213"/>
      <c r="AR57" s="213"/>
      <c r="AS57" s="213"/>
      <c r="AT57" s="213"/>
      <c r="AU57" s="213"/>
      <c r="AV57" s="213"/>
      <c r="AW57" s="213"/>
      <c r="AX57" s="213"/>
      <c r="AY57" s="213"/>
      <c r="AZ57" s="213"/>
      <c r="BA57" s="213"/>
      <c r="BB57" s="213"/>
      <c r="BC57" s="213"/>
      <c r="BD57" s="213"/>
      <c r="BE57" s="213"/>
      <c r="BF57" s="213"/>
      <c r="BG57" s="213"/>
      <c r="BH57" s="213"/>
      <c r="BI57" s="213"/>
      <c r="BJ57" s="213"/>
      <c r="BK57" s="213"/>
      <c r="BL57" s="213"/>
      <c r="BM57" s="214">
        <v>1</v>
      </c>
    </row>
    <row r="58" spans="1:65">
      <c r="A58" s="29"/>
      <c r="B58" s="19">
        <v>1</v>
      </c>
      <c r="C58" s="9">
        <v>2</v>
      </c>
      <c r="D58" s="216">
        <v>19.100000000000001</v>
      </c>
      <c r="E58" s="216">
        <v>20</v>
      </c>
      <c r="F58" s="216">
        <v>19.600000000000001</v>
      </c>
      <c r="G58" s="216">
        <v>18.999999999999996</v>
      </c>
      <c r="H58" s="217">
        <v>23.56</v>
      </c>
      <c r="I58" s="216">
        <v>21</v>
      </c>
      <c r="J58" s="216">
        <v>20</v>
      </c>
      <c r="K58" s="216">
        <v>21</v>
      </c>
      <c r="L58" s="216">
        <v>21.000000000000004</v>
      </c>
      <c r="M58" s="216">
        <v>19</v>
      </c>
      <c r="N58" s="216">
        <v>20.100000000000001</v>
      </c>
      <c r="O58" s="216">
        <v>21.000000000000004</v>
      </c>
      <c r="P58" s="216">
        <v>20</v>
      </c>
      <c r="Q58" s="216">
        <v>21</v>
      </c>
      <c r="R58" s="216">
        <v>20</v>
      </c>
      <c r="S58" s="216">
        <v>19.097575949775777</v>
      </c>
      <c r="T58" s="216">
        <v>20</v>
      </c>
      <c r="U58" s="216">
        <v>18</v>
      </c>
      <c r="V58" s="212"/>
      <c r="W58" s="213"/>
      <c r="X58" s="213"/>
      <c r="Y58" s="213"/>
      <c r="Z58" s="213"/>
      <c r="AA58" s="213"/>
      <c r="AB58" s="213"/>
      <c r="AC58" s="213"/>
      <c r="AD58" s="213"/>
      <c r="AE58" s="213"/>
      <c r="AF58" s="213"/>
      <c r="AG58" s="213"/>
      <c r="AH58" s="213"/>
      <c r="AI58" s="213"/>
      <c r="AJ58" s="213"/>
      <c r="AK58" s="213"/>
      <c r="AL58" s="213"/>
      <c r="AM58" s="213"/>
      <c r="AN58" s="213"/>
      <c r="AO58" s="213"/>
      <c r="AP58" s="213"/>
      <c r="AQ58" s="213"/>
      <c r="AR58" s="213"/>
      <c r="AS58" s="213"/>
      <c r="AT58" s="213"/>
      <c r="AU58" s="213"/>
      <c r="AV58" s="213"/>
      <c r="AW58" s="213"/>
      <c r="AX58" s="213"/>
      <c r="AY58" s="213"/>
      <c r="AZ58" s="213"/>
      <c r="BA58" s="213"/>
      <c r="BB58" s="213"/>
      <c r="BC58" s="213"/>
      <c r="BD58" s="213"/>
      <c r="BE58" s="213"/>
      <c r="BF58" s="213"/>
      <c r="BG58" s="213"/>
      <c r="BH58" s="213"/>
      <c r="BI58" s="213"/>
      <c r="BJ58" s="213"/>
      <c r="BK58" s="213"/>
      <c r="BL58" s="213"/>
      <c r="BM58" s="214" t="e">
        <v>#N/A</v>
      </c>
    </row>
    <row r="59" spans="1:65">
      <c r="A59" s="29"/>
      <c r="B59" s="19">
        <v>1</v>
      </c>
      <c r="C59" s="9">
        <v>3</v>
      </c>
      <c r="D59" s="216">
        <v>19.600000000000001</v>
      </c>
      <c r="E59" s="216">
        <v>18.999999999999996</v>
      </c>
      <c r="F59" s="216">
        <v>19.399999999999999</v>
      </c>
      <c r="G59" s="216">
        <v>18.999999999999996</v>
      </c>
      <c r="H59" s="217">
        <v>23.37</v>
      </c>
      <c r="I59" s="216">
        <v>21</v>
      </c>
      <c r="J59" s="216">
        <v>18.999999999999996</v>
      </c>
      <c r="K59" s="216">
        <v>20</v>
      </c>
      <c r="L59" s="216">
        <v>21.000000000000004</v>
      </c>
      <c r="M59" s="216">
        <v>19</v>
      </c>
      <c r="N59" s="216">
        <v>20.2</v>
      </c>
      <c r="O59" s="216">
        <v>21.000000000000004</v>
      </c>
      <c r="P59" s="216">
        <v>21</v>
      </c>
      <c r="Q59" s="216">
        <v>21</v>
      </c>
      <c r="R59" s="216">
        <v>20</v>
      </c>
      <c r="S59" s="216">
        <v>20.138626111400665</v>
      </c>
      <c r="T59" s="216">
        <v>19</v>
      </c>
      <c r="U59" s="216">
        <v>18</v>
      </c>
      <c r="V59" s="212"/>
      <c r="W59" s="213"/>
      <c r="X59" s="213"/>
      <c r="Y59" s="213"/>
      <c r="Z59" s="213"/>
      <c r="AA59" s="213"/>
      <c r="AB59" s="213"/>
      <c r="AC59" s="213"/>
      <c r="AD59" s="213"/>
      <c r="AE59" s="213"/>
      <c r="AF59" s="213"/>
      <c r="AG59" s="213"/>
      <c r="AH59" s="213"/>
      <c r="AI59" s="213"/>
      <c r="AJ59" s="213"/>
      <c r="AK59" s="213"/>
      <c r="AL59" s="213"/>
      <c r="AM59" s="213"/>
      <c r="AN59" s="213"/>
      <c r="AO59" s="213"/>
      <c r="AP59" s="213"/>
      <c r="AQ59" s="213"/>
      <c r="AR59" s="213"/>
      <c r="AS59" s="213"/>
      <c r="AT59" s="213"/>
      <c r="AU59" s="213"/>
      <c r="AV59" s="213"/>
      <c r="AW59" s="213"/>
      <c r="AX59" s="213"/>
      <c r="AY59" s="213"/>
      <c r="AZ59" s="213"/>
      <c r="BA59" s="213"/>
      <c r="BB59" s="213"/>
      <c r="BC59" s="213"/>
      <c r="BD59" s="213"/>
      <c r="BE59" s="213"/>
      <c r="BF59" s="213"/>
      <c r="BG59" s="213"/>
      <c r="BH59" s="213"/>
      <c r="BI59" s="213"/>
      <c r="BJ59" s="213"/>
      <c r="BK59" s="213"/>
      <c r="BL59" s="213"/>
      <c r="BM59" s="214">
        <v>16</v>
      </c>
    </row>
    <row r="60" spans="1:65">
      <c r="A60" s="29"/>
      <c r="B60" s="19">
        <v>1</v>
      </c>
      <c r="C60" s="9">
        <v>4</v>
      </c>
      <c r="D60" s="216">
        <v>19.8</v>
      </c>
      <c r="E60" s="216">
        <v>18</v>
      </c>
      <c r="F60" s="216">
        <v>19.899999999999999</v>
      </c>
      <c r="G60" s="216">
        <v>20</v>
      </c>
      <c r="H60" s="217">
        <v>23.85</v>
      </c>
      <c r="I60" s="216">
        <v>20</v>
      </c>
      <c r="J60" s="216">
        <v>18.999999999999996</v>
      </c>
      <c r="K60" s="216">
        <v>21</v>
      </c>
      <c r="L60" s="216">
        <v>20</v>
      </c>
      <c r="M60" s="216">
        <v>20</v>
      </c>
      <c r="N60" s="216">
        <v>20.7</v>
      </c>
      <c r="O60" s="216">
        <v>22</v>
      </c>
      <c r="P60" s="216">
        <v>20</v>
      </c>
      <c r="Q60" s="216">
        <v>21</v>
      </c>
      <c r="R60" s="216">
        <v>20</v>
      </c>
      <c r="S60" s="216">
        <v>20.148853016971433</v>
      </c>
      <c r="T60" s="216">
        <v>19</v>
      </c>
      <c r="U60" s="216">
        <v>19</v>
      </c>
      <c r="V60" s="212"/>
      <c r="W60" s="213"/>
      <c r="X60" s="213"/>
      <c r="Y60" s="213"/>
      <c r="Z60" s="213"/>
      <c r="AA60" s="213"/>
      <c r="AB60" s="213"/>
      <c r="AC60" s="213"/>
      <c r="AD60" s="213"/>
      <c r="AE60" s="213"/>
      <c r="AF60" s="213"/>
      <c r="AG60" s="213"/>
      <c r="AH60" s="213"/>
      <c r="AI60" s="213"/>
      <c r="AJ60" s="213"/>
      <c r="AK60" s="213"/>
      <c r="AL60" s="213"/>
      <c r="AM60" s="213"/>
      <c r="AN60" s="213"/>
      <c r="AO60" s="213"/>
      <c r="AP60" s="213"/>
      <c r="AQ60" s="213"/>
      <c r="AR60" s="213"/>
      <c r="AS60" s="213"/>
      <c r="AT60" s="213"/>
      <c r="AU60" s="213"/>
      <c r="AV60" s="213"/>
      <c r="AW60" s="213"/>
      <c r="AX60" s="213"/>
      <c r="AY60" s="213"/>
      <c r="AZ60" s="213"/>
      <c r="BA60" s="213"/>
      <c r="BB60" s="213"/>
      <c r="BC60" s="213"/>
      <c r="BD60" s="213"/>
      <c r="BE60" s="213"/>
      <c r="BF60" s="213"/>
      <c r="BG60" s="213"/>
      <c r="BH60" s="213"/>
      <c r="BI60" s="213"/>
      <c r="BJ60" s="213"/>
      <c r="BK60" s="213"/>
      <c r="BL60" s="213"/>
      <c r="BM60" s="214">
        <v>19.908723671116441</v>
      </c>
    </row>
    <row r="61" spans="1:65">
      <c r="A61" s="29"/>
      <c r="B61" s="19">
        <v>1</v>
      </c>
      <c r="C61" s="9">
        <v>5</v>
      </c>
      <c r="D61" s="216">
        <v>19.899999999999999</v>
      </c>
      <c r="E61" s="216">
        <v>18.999999999999996</v>
      </c>
      <c r="F61" s="216">
        <v>19.3</v>
      </c>
      <c r="G61" s="216">
        <v>18.999999999999996</v>
      </c>
      <c r="H61" s="217">
        <v>23.82</v>
      </c>
      <c r="I61" s="216">
        <v>21</v>
      </c>
      <c r="J61" s="216">
        <v>21.000000000000004</v>
      </c>
      <c r="K61" s="216">
        <v>20</v>
      </c>
      <c r="L61" s="216">
        <v>20</v>
      </c>
      <c r="M61" s="216">
        <v>19</v>
      </c>
      <c r="N61" s="216">
        <v>20.3</v>
      </c>
      <c r="O61" s="216">
        <v>20</v>
      </c>
      <c r="P61" s="216">
        <v>20</v>
      </c>
      <c r="Q61" s="216">
        <v>21</v>
      </c>
      <c r="R61" s="216">
        <v>20</v>
      </c>
      <c r="S61" s="216">
        <v>20.624877479700718</v>
      </c>
      <c r="T61" s="216">
        <v>18</v>
      </c>
      <c r="U61" s="216">
        <v>18</v>
      </c>
      <c r="V61" s="212"/>
      <c r="W61" s="213"/>
      <c r="X61" s="213"/>
      <c r="Y61" s="213"/>
      <c r="Z61" s="213"/>
      <c r="AA61" s="213"/>
      <c r="AB61" s="213"/>
      <c r="AC61" s="213"/>
      <c r="AD61" s="213"/>
      <c r="AE61" s="213"/>
      <c r="AF61" s="213"/>
      <c r="AG61" s="213"/>
      <c r="AH61" s="213"/>
      <c r="AI61" s="213"/>
      <c r="AJ61" s="213"/>
      <c r="AK61" s="213"/>
      <c r="AL61" s="213"/>
      <c r="AM61" s="213"/>
      <c r="AN61" s="213"/>
      <c r="AO61" s="213"/>
      <c r="AP61" s="213"/>
      <c r="AQ61" s="213"/>
      <c r="AR61" s="213"/>
      <c r="AS61" s="213"/>
      <c r="AT61" s="213"/>
      <c r="AU61" s="213"/>
      <c r="AV61" s="213"/>
      <c r="AW61" s="213"/>
      <c r="AX61" s="213"/>
      <c r="AY61" s="213"/>
      <c r="AZ61" s="213"/>
      <c r="BA61" s="213"/>
      <c r="BB61" s="213"/>
      <c r="BC61" s="213"/>
      <c r="BD61" s="213"/>
      <c r="BE61" s="213"/>
      <c r="BF61" s="213"/>
      <c r="BG61" s="213"/>
      <c r="BH61" s="213"/>
      <c r="BI61" s="213"/>
      <c r="BJ61" s="213"/>
      <c r="BK61" s="213"/>
      <c r="BL61" s="213"/>
      <c r="BM61" s="214">
        <v>8</v>
      </c>
    </row>
    <row r="62" spans="1:65">
      <c r="A62" s="29"/>
      <c r="B62" s="19">
        <v>1</v>
      </c>
      <c r="C62" s="9">
        <v>6</v>
      </c>
      <c r="D62" s="216">
        <v>18.600000000000001</v>
      </c>
      <c r="E62" s="216">
        <v>18.999999999999996</v>
      </c>
      <c r="F62" s="216">
        <v>19.3</v>
      </c>
      <c r="G62" s="216">
        <v>18.999999999999996</v>
      </c>
      <c r="H62" s="217">
        <v>23.750000000000004</v>
      </c>
      <c r="I62" s="216">
        <v>21</v>
      </c>
      <c r="J62" s="216">
        <v>18.999999999999996</v>
      </c>
      <c r="K62" s="216">
        <v>21</v>
      </c>
      <c r="L62" s="216">
        <v>20</v>
      </c>
      <c r="M62" s="216">
        <v>21</v>
      </c>
      <c r="N62" s="216">
        <v>19.600000000000001</v>
      </c>
      <c r="O62" s="216">
        <v>21.000000000000004</v>
      </c>
      <c r="P62" s="216">
        <v>21</v>
      </c>
      <c r="Q62" s="216">
        <v>21</v>
      </c>
      <c r="R62" s="216">
        <v>20</v>
      </c>
      <c r="S62" s="216">
        <v>20.371866850833197</v>
      </c>
      <c r="T62" s="216">
        <v>19</v>
      </c>
      <c r="U62" s="216">
        <v>19</v>
      </c>
      <c r="V62" s="212"/>
      <c r="W62" s="213"/>
      <c r="X62" s="213"/>
      <c r="Y62" s="213"/>
      <c r="Z62" s="213"/>
      <c r="AA62" s="213"/>
      <c r="AB62" s="213"/>
      <c r="AC62" s="213"/>
      <c r="AD62" s="213"/>
      <c r="AE62" s="213"/>
      <c r="AF62" s="213"/>
      <c r="AG62" s="213"/>
      <c r="AH62" s="213"/>
      <c r="AI62" s="213"/>
      <c r="AJ62" s="213"/>
      <c r="AK62" s="213"/>
      <c r="AL62" s="213"/>
      <c r="AM62" s="213"/>
      <c r="AN62" s="213"/>
      <c r="AO62" s="213"/>
      <c r="AP62" s="213"/>
      <c r="AQ62" s="213"/>
      <c r="AR62" s="213"/>
      <c r="AS62" s="213"/>
      <c r="AT62" s="213"/>
      <c r="AU62" s="213"/>
      <c r="AV62" s="213"/>
      <c r="AW62" s="213"/>
      <c r="AX62" s="213"/>
      <c r="AY62" s="213"/>
      <c r="AZ62" s="213"/>
      <c r="BA62" s="213"/>
      <c r="BB62" s="213"/>
      <c r="BC62" s="213"/>
      <c r="BD62" s="213"/>
      <c r="BE62" s="213"/>
      <c r="BF62" s="213"/>
      <c r="BG62" s="213"/>
      <c r="BH62" s="213"/>
      <c r="BI62" s="213"/>
      <c r="BJ62" s="213"/>
      <c r="BK62" s="213"/>
      <c r="BL62" s="213"/>
      <c r="BM62" s="218"/>
    </row>
    <row r="63" spans="1:65">
      <c r="A63" s="29"/>
      <c r="B63" s="20" t="s">
        <v>271</v>
      </c>
      <c r="C63" s="12"/>
      <c r="D63" s="219">
        <v>19.3</v>
      </c>
      <c r="E63" s="219">
        <v>19.166666666666668</v>
      </c>
      <c r="F63" s="219">
        <v>19.7</v>
      </c>
      <c r="G63" s="219">
        <v>19.166666666666664</v>
      </c>
      <c r="H63" s="219">
        <v>23.63</v>
      </c>
      <c r="I63" s="219">
        <v>20.666666666666668</v>
      </c>
      <c r="J63" s="219">
        <v>19.833333333333332</v>
      </c>
      <c r="K63" s="219">
        <v>20.5</v>
      </c>
      <c r="L63" s="219">
        <v>20.500000000000004</v>
      </c>
      <c r="M63" s="219">
        <v>19.5</v>
      </c>
      <c r="N63" s="219">
        <v>20.150000000000002</v>
      </c>
      <c r="O63" s="219">
        <v>21.166666666666668</v>
      </c>
      <c r="P63" s="219">
        <v>20.5</v>
      </c>
      <c r="Q63" s="219">
        <v>21</v>
      </c>
      <c r="R63" s="219">
        <v>20</v>
      </c>
      <c r="S63" s="219">
        <v>19.798302408979477</v>
      </c>
      <c r="T63" s="219">
        <v>19.166666666666668</v>
      </c>
      <c r="U63" s="219">
        <v>18.333333333333332</v>
      </c>
      <c r="V63" s="212"/>
      <c r="W63" s="213"/>
      <c r="X63" s="213"/>
      <c r="Y63" s="213"/>
      <c r="Z63" s="213"/>
      <c r="AA63" s="213"/>
      <c r="AB63" s="213"/>
      <c r="AC63" s="213"/>
      <c r="AD63" s="213"/>
      <c r="AE63" s="213"/>
      <c r="AF63" s="213"/>
      <c r="AG63" s="213"/>
      <c r="AH63" s="213"/>
      <c r="AI63" s="213"/>
      <c r="AJ63" s="213"/>
      <c r="AK63" s="213"/>
      <c r="AL63" s="213"/>
      <c r="AM63" s="213"/>
      <c r="AN63" s="213"/>
      <c r="AO63" s="213"/>
      <c r="AP63" s="213"/>
      <c r="AQ63" s="213"/>
      <c r="AR63" s="213"/>
      <c r="AS63" s="213"/>
      <c r="AT63" s="213"/>
      <c r="AU63" s="213"/>
      <c r="AV63" s="213"/>
      <c r="AW63" s="213"/>
      <c r="AX63" s="213"/>
      <c r="AY63" s="213"/>
      <c r="AZ63" s="213"/>
      <c r="BA63" s="213"/>
      <c r="BB63" s="213"/>
      <c r="BC63" s="213"/>
      <c r="BD63" s="213"/>
      <c r="BE63" s="213"/>
      <c r="BF63" s="213"/>
      <c r="BG63" s="213"/>
      <c r="BH63" s="213"/>
      <c r="BI63" s="213"/>
      <c r="BJ63" s="213"/>
      <c r="BK63" s="213"/>
      <c r="BL63" s="213"/>
      <c r="BM63" s="218"/>
    </row>
    <row r="64" spans="1:65">
      <c r="A64" s="29"/>
      <c r="B64" s="3" t="s">
        <v>272</v>
      </c>
      <c r="C64" s="28"/>
      <c r="D64" s="216">
        <v>19.350000000000001</v>
      </c>
      <c r="E64" s="216">
        <v>18.999999999999996</v>
      </c>
      <c r="F64" s="216">
        <v>19.5</v>
      </c>
      <c r="G64" s="216">
        <v>18.999999999999996</v>
      </c>
      <c r="H64" s="216">
        <v>23.655000000000001</v>
      </c>
      <c r="I64" s="216">
        <v>21</v>
      </c>
      <c r="J64" s="216">
        <v>19.5</v>
      </c>
      <c r="K64" s="216">
        <v>20.5</v>
      </c>
      <c r="L64" s="216">
        <v>20.5</v>
      </c>
      <c r="M64" s="216">
        <v>19</v>
      </c>
      <c r="N64" s="216">
        <v>20.149999999999999</v>
      </c>
      <c r="O64" s="216">
        <v>21.000000000000004</v>
      </c>
      <c r="P64" s="216">
        <v>20.5</v>
      </c>
      <c r="Q64" s="216">
        <v>21</v>
      </c>
      <c r="R64" s="216">
        <v>20</v>
      </c>
      <c r="S64" s="216">
        <v>20.143739564186049</v>
      </c>
      <c r="T64" s="216">
        <v>19</v>
      </c>
      <c r="U64" s="216">
        <v>18</v>
      </c>
      <c r="V64" s="212"/>
      <c r="W64" s="213"/>
      <c r="X64" s="213"/>
      <c r="Y64" s="213"/>
      <c r="Z64" s="213"/>
      <c r="AA64" s="213"/>
      <c r="AB64" s="213"/>
      <c r="AC64" s="213"/>
      <c r="AD64" s="213"/>
      <c r="AE64" s="213"/>
      <c r="AF64" s="213"/>
      <c r="AG64" s="213"/>
      <c r="AH64" s="213"/>
      <c r="AI64" s="213"/>
      <c r="AJ64" s="213"/>
      <c r="AK64" s="213"/>
      <c r="AL64" s="213"/>
      <c r="AM64" s="213"/>
      <c r="AN64" s="213"/>
      <c r="AO64" s="213"/>
      <c r="AP64" s="213"/>
      <c r="AQ64" s="213"/>
      <c r="AR64" s="213"/>
      <c r="AS64" s="213"/>
      <c r="AT64" s="213"/>
      <c r="AU64" s="213"/>
      <c r="AV64" s="213"/>
      <c r="AW64" s="213"/>
      <c r="AX64" s="213"/>
      <c r="AY64" s="213"/>
      <c r="AZ64" s="213"/>
      <c r="BA64" s="213"/>
      <c r="BB64" s="213"/>
      <c r="BC64" s="213"/>
      <c r="BD64" s="213"/>
      <c r="BE64" s="213"/>
      <c r="BF64" s="213"/>
      <c r="BG64" s="213"/>
      <c r="BH64" s="213"/>
      <c r="BI64" s="213"/>
      <c r="BJ64" s="213"/>
      <c r="BK64" s="213"/>
      <c r="BL64" s="213"/>
      <c r="BM64" s="218"/>
    </row>
    <row r="65" spans="1:65">
      <c r="A65" s="29"/>
      <c r="B65" s="3" t="s">
        <v>273</v>
      </c>
      <c r="C65" s="28"/>
      <c r="D65" s="216">
        <v>0.5440588203494171</v>
      </c>
      <c r="E65" s="216">
        <v>0.75277265270908145</v>
      </c>
      <c r="F65" s="216">
        <v>0.54037024344425133</v>
      </c>
      <c r="G65" s="216">
        <v>0.40824829046386446</v>
      </c>
      <c r="H65" s="216">
        <v>0.2056210105995987</v>
      </c>
      <c r="I65" s="216">
        <v>0.5163977794943222</v>
      </c>
      <c r="J65" s="216">
        <v>0.98319208025017857</v>
      </c>
      <c r="K65" s="216">
        <v>0.54772255750516607</v>
      </c>
      <c r="L65" s="216">
        <v>0.54772255750516807</v>
      </c>
      <c r="M65" s="216">
        <v>0.83666002653407556</v>
      </c>
      <c r="N65" s="216">
        <v>0.36193922141707646</v>
      </c>
      <c r="O65" s="216">
        <v>0.75277265270908045</v>
      </c>
      <c r="P65" s="216">
        <v>0.54772255750516607</v>
      </c>
      <c r="Q65" s="216">
        <v>0</v>
      </c>
      <c r="R65" s="216">
        <v>0</v>
      </c>
      <c r="S65" s="216">
        <v>0.85730099640869606</v>
      </c>
      <c r="T65" s="216">
        <v>0.752772652709081</v>
      </c>
      <c r="U65" s="216">
        <v>0.5163977794943222</v>
      </c>
      <c r="V65" s="212"/>
      <c r="W65" s="213"/>
      <c r="X65" s="213"/>
      <c r="Y65" s="213"/>
      <c r="Z65" s="213"/>
      <c r="AA65" s="213"/>
      <c r="AB65" s="213"/>
      <c r="AC65" s="213"/>
      <c r="AD65" s="213"/>
      <c r="AE65" s="213"/>
      <c r="AF65" s="213"/>
      <c r="AG65" s="213"/>
      <c r="AH65" s="213"/>
      <c r="AI65" s="213"/>
      <c r="AJ65" s="213"/>
      <c r="AK65" s="213"/>
      <c r="AL65" s="213"/>
      <c r="AM65" s="213"/>
      <c r="AN65" s="213"/>
      <c r="AO65" s="213"/>
      <c r="AP65" s="213"/>
      <c r="AQ65" s="213"/>
      <c r="AR65" s="213"/>
      <c r="AS65" s="213"/>
      <c r="AT65" s="213"/>
      <c r="AU65" s="213"/>
      <c r="AV65" s="213"/>
      <c r="AW65" s="213"/>
      <c r="AX65" s="213"/>
      <c r="AY65" s="213"/>
      <c r="AZ65" s="213"/>
      <c r="BA65" s="213"/>
      <c r="BB65" s="213"/>
      <c r="BC65" s="213"/>
      <c r="BD65" s="213"/>
      <c r="BE65" s="213"/>
      <c r="BF65" s="213"/>
      <c r="BG65" s="213"/>
      <c r="BH65" s="213"/>
      <c r="BI65" s="213"/>
      <c r="BJ65" s="213"/>
      <c r="BK65" s="213"/>
      <c r="BL65" s="213"/>
      <c r="BM65" s="218"/>
    </row>
    <row r="66" spans="1:65">
      <c r="A66" s="29"/>
      <c r="B66" s="3" t="s">
        <v>86</v>
      </c>
      <c r="C66" s="28"/>
      <c r="D66" s="13">
        <v>2.8189576183907623E-2</v>
      </c>
      <c r="E66" s="13">
        <v>3.9275094923952071E-2</v>
      </c>
      <c r="F66" s="13">
        <v>2.7429961596154892E-2</v>
      </c>
      <c r="G66" s="13">
        <v>2.1299910806810322E-2</v>
      </c>
      <c r="H66" s="13">
        <v>8.7016932120016384E-3</v>
      </c>
      <c r="I66" s="13">
        <v>2.4986989330370427E-2</v>
      </c>
      <c r="J66" s="13">
        <v>4.9572709928580434E-2</v>
      </c>
      <c r="K66" s="13">
        <v>2.6718173536837371E-2</v>
      </c>
      <c r="L66" s="13">
        <v>2.6718173536837461E-2</v>
      </c>
      <c r="M66" s="13">
        <v>4.2905642386362852E-2</v>
      </c>
      <c r="N66" s="13">
        <v>1.7962244239060864E-2</v>
      </c>
      <c r="O66" s="13">
        <v>3.5564062332712462E-2</v>
      </c>
      <c r="P66" s="13">
        <v>2.6718173536837371E-2</v>
      </c>
      <c r="Q66" s="13">
        <v>0</v>
      </c>
      <c r="R66" s="13">
        <v>0</v>
      </c>
      <c r="S66" s="13">
        <v>4.3301742679709196E-2</v>
      </c>
      <c r="T66" s="13">
        <v>3.927509492395205E-2</v>
      </c>
      <c r="U66" s="13">
        <v>2.8167151608781211E-2</v>
      </c>
      <c r="V66" s="147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3"/>
    </row>
    <row r="67" spans="1:65">
      <c r="A67" s="29"/>
      <c r="B67" s="3" t="s">
        <v>274</v>
      </c>
      <c r="C67" s="28"/>
      <c r="D67" s="13">
        <v>-3.0575725554902178E-2</v>
      </c>
      <c r="E67" s="13">
        <v>-3.727295715728618E-2</v>
      </c>
      <c r="F67" s="13">
        <v>-1.0484030747749951E-2</v>
      </c>
      <c r="G67" s="13">
        <v>-3.7272957157286402E-2</v>
      </c>
      <c r="H67" s="13">
        <v>0.18691687073252128</v>
      </c>
      <c r="I67" s="13">
        <v>3.8070898369534811E-2</v>
      </c>
      <c r="J67" s="13">
        <v>-3.7867991453658378E-3</v>
      </c>
      <c r="K67" s="13">
        <v>2.9699358866554615E-2</v>
      </c>
      <c r="L67" s="13">
        <v>2.9699358866554837E-2</v>
      </c>
      <c r="M67" s="13">
        <v>-2.0529878151326009E-2</v>
      </c>
      <c r="N67" s="13">
        <v>1.2119125910296624E-2</v>
      </c>
      <c r="O67" s="13">
        <v>6.3185516878475179E-2</v>
      </c>
      <c r="P67" s="13">
        <v>2.9699358866554615E-2</v>
      </c>
      <c r="Q67" s="13">
        <v>5.4813977375494982E-2</v>
      </c>
      <c r="R67" s="13">
        <v>4.5847403576142476E-3</v>
      </c>
      <c r="S67" s="13">
        <v>-5.5463757476911235E-3</v>
      </c>
      <c r="T67" s="13">
        <v>-3.727295715728618E-2</v>
      </c>
      <c r="U67" s="13">
        <v>-7.913065467218694E-2</v>
      </c>
      <c r="V67" s="147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3"/>
    </row>
    <row r="68" spans="1:65">
      <c r="A68" s="29"/>
      <c r="B68" s="45" t="s">
        <v>275</v>
      </c>
      <c r="C68" s="46"/>
      <c r="D68" s="44">
        <v>0.69</v>
      </c>
      <c r="E68" s="44">
        <v>0.84</v>
      </c>
      <c r="F68" s="44">
        <v>0.24</v>
      </c>
      <c r="G68" s="44">
        <v>0.84</v>
      </c>
      <c r="H68" s="44">
        <v>4.17</v>
      </c>
      <c r="I68" s="44">
        <v>0.84</v>
      </c>
      <c r="J68" s="44">
        <v>0.09</v>
      </c>
      <c r="K68" s="44">
        <v>0.66</v>
      </c>
      <c r="L68" s="44">
        <v>0.66</v>
      </c>
      <c r="M68" s="44">
        <v>0.47</v>
      </c>
      <c r="N68" s="44">
        <v>0.26</v>
      </c>
      <c r="O68" s="44">
        <v>1.4</v>
      </c>
      <c r="P68" s="44">
        <v>0.66</v>
      </c>
      <c r="Q68" s="44">
        <v>1.22</v>
      </c>
      <c r="R68" s="44">
        <v>0.09</v>
      </c>
      <c r="S68" s="44">
        <v>0.13</v>
      </c>
      <c r="T68" s="44">
        <v>0.84</v>
      </c>
      <c r="U68" s="44">
        <v>1.78</v>
      </c>
      <c r="V68" s="147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3"/>
    </row>
    <row r="69" spans="1:65">
      <c r="B69" s="3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BM69" s="53"/>
    </row>
    <row r="70" spans="1:65" ht="15">
      <c r="B70" s="8" t="s">
        <v>477</v>
      </c>
      <c r="BM70" s="27" t="s">
        <v>66</v>
      </c>
    </row>
    <row r="71" spans="1:65" ht="15">
      <c r="A71" s="24" t="s">
        <v>131</v>
      </c>
      <c r="B71" s="18" t="s">
        <v>118</v>
      </c>
      <c r="C71" s="15" t="s">
        <v>119</v>
      </c>
      <c r="D71" s="16" t="s">
        <v>244</v>
      </c>
      <c r="E71" s="17" t="s">
        <v>244</v>
      </c>
      <c r="F71" s="17" t="s">
        <v>244</v>
      </c>
      <c r="G71" s="17" t="s">
        <v>244</v>
      </c>
      <c r="H71" s="17" t="s">
        <v>244</v>
      </c>
      <c r="I71" s="17" t="s">
        <v>244</v>
      </c>
      <c r="J71" s="17" t="s">
        <v>244</v>
      </c>
      <c r="K71" s="17" t="s">
        <v>244</v>
      </c>
      <c r="L71" s="17" t="s">
        <v>244</v>
      </c>
      <c r="M71" s="17" t="s">
        <v>244</v>
      </c>
      <c r="N71" s="17" t="s">
        <v>244</v>
      </c>
      <c r="O71" s="17" t="s">
        <v>244</v>
      </c>
      <c r="P71" s="17" t="s">
        <v>244</v>
      </c>
      <c r="Q71" s="17" t="s">
        <v>244</v>
      </c>
      <c r="R71" s="17" t="s">
        <v>244</v>
      </c>
      <c r="S71" s="17" t="s">
        <v>244</v>
      </c>
      <c r="T71" s="17" t="s">
        <v>244</v>
      </c>
      <c r="U71" s="17" t="s">
        <v>244</v>
      </c>
      <c r="V71" s="147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27">
        <v>1</v>
      </c>
    </row>
    <row r="72" spans="1:65">
      <c r="A72" s="29"/>
      <c r="B72" s="19" t="s">
        <v>245</v>
      </c>
      <c r="C72" s="9" t="s">
        <v>245</v>
      </c>
      <c r="D72" s="145" t="s">
        <v>247</v>
      </c>
      <c r="E72" s="146" t="s">
        <v>248</v>
      </c>
      <c r="F72" s="146" t="s">
        <v>249</v>
      </c>
      <c r="G72" s="146" t="s">
        <v>250</v>
      </c>
      <c r="H72" s="146" t="s">
        <v>251</v>
      </c>
      <c r="I72" s="146" t="s">
        <v>252</v>
      </c>
      <c r="J72" s="146" t="s">
        <v>253</v>
      </c>
      <c r="K72" s="146" t="s">
        <v>254</v>
      </c>
      <c r="L72" s="146" t="s">
        <v>255</v>
      </c>
      <c r="M72" s="146" t="s">
        <v>256</v>
      </c>
      <c r="N72" s="146" t="s">
        <v>257</v>
      </c>
      <c r="O72" s="146" t="s">
        <v>258</v>
      </c>
      <c r="P72" s="146" t="s">
        <v>259</v>
      </c>
      <c r="Q72" s="146" t="s">
        <v>260</v>
      </c>
      <c r="R72" s="146" t="s">
        <v>261</v>
      </c>
      <c r="S72" s="146" t="s">
        <v>262</v>
      </c>
      <c r="T72" s="146" t="s">
        <v>263</v>
      </c>
      <c r="U72" s="146" t="s">
        <v>264</v>
      </c>
      <c r="V72" s="147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7" t="s">
        <v>82</v>
      </c>
    </row>
    <row r="73" spans="1:65">
      <c r="A73" s="29"/>
      <c r="B73" s="19"/>
      <c r="C73" s="9"/>
      <c r="D73" s="10" t="s">
        <v>265</v>
      </c>
      <c r="E73" s="11" t="s">
        <v>266</v>
      </c>
      <c r="F73" s="11" t="s">
        <v>265</v>
      </c>
      <c r="G73" s="11" t="s">
        <v>266</v>
      </c>
      <c r="H73" s="11" t="s">
        <v>265</v>
      </c>
      <c r="I73" s="11" t="s">
        <v>265</v>
      </c>
      <c r="J73" s="11" t="s">
        <v>266</v>
      </c>
      <c r="K73" s="11" t="s">
        <v>266</v>
      </c>
      <c r="L73" s="11" t="s">
        <v>266</v>
      </c>
      <c r="M73" s="11" t="s">
        <v>267</v>
      </c>
      <c r="N73" s="11" t="s">
        <v>265</v>
      </c>
      <c r="O73" s="11" t="s">
        <v>266</v>
      </c>
      <c r="P73" s="11" t="s">
        <v>266</v>
      </c>
      <c r="Q73" s="11" t="s">
        <v>266</v>
      </c>
      <c r="R73" s="11" t="s">
        <v>266</v>
      </c>
      <c r="S73" s="11" t="s">
        <v>266</v>
      </c>
      <c r="T73" s="11" t="s">
        <v>266</v>
      </c>
      <c r="U73" s="11" t="s">
        <v>267</v>
      </c>
      <c r="V73" s="147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7">
        <v>1</v>
      </c>
    </row>
    <row r="74" spans="1:65">
      <c r="A74" s="29"/>
      <c r="B74" s="19"/>
      <c r="C74" s="9"/>
      <c r="D74" s="25" t="s">
        <v>122</v>
      </c>
      <c r="E74" s="25" t="s">
        <v>122</v>
      </c>
      <c r="F74" s="25" t="s">
        <v>123</v>
      </c>
      <c r="G74" s="25" t="s">
        <v>122</v>
      </c>
      <c r="H74" s="25" t="s">
        <v>122</v>
      </c>
      <c r="I74" s="25" t="s">
        <v>269</v>
      </c>
      <c r="J74" s="25" t="s">
        <v>122</v>
      </c>
      <c r="K74" s="25" t="s">
        <v>122</v>
      </c>
      <c r="L74" s="25" t="s">
        <v>122</v>
      </c>
      <c r="M74" s="25" t="s">
        <v>270</v>
      </c>
      <c r="N74" s="25" t="s">
        <v>122</v>
      </c>
      <c r="O74" s="25" t="s">
        <v>122</v>
      </c>
      <c r="P74" s="25" t="s">
        <v>122</v>
      </c>
      <c r="Q74" s="25" t="s">
        <v>122</v>
      </c>
      <c r="R74" s="25" t="s">
        <v>122</v>
      </c>
      <c r="S74" s="25" t="s">
        <v>122</v>
      </c>
      <c r="T74" s="25" t="s">
        <v>270</v>
      </c>
      <c r="U74" s="25" t="s">
        <v>122</v>
      </c>
      <c r="V74" s="147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1</v>
      </c>
    </row>
    <row r="75" spans="1:65">
      <c r="A75" s="29"/>
      <c r="B75" s="18">
        <v>1</v>
      </c>
      <c r="C75" s="14">
        <v>1</v>
      </c>
      <c r="D75" s="210">
        <v>21.5</v>
      </c>
      <c r="E75" s="210">
        <v>21.000000000000004</v>
      </c>
      <c r="F75" s="210">
        <v>23.3</v>
      </c>
      <c r="G75" s="210">
        <v>21.000000000000004</v>
      </c>
      <c r="H75" s="210">
        <v>23.555250000000001</v>
      </c>
      <c r="I75" s="210">
        <v>19.8</v>
      </c>
      <c r="J75" s="210">
        <v>20</v>
      </c>
      <c r="K75" s="210">
        <v>18.2</v>
      </c>
      <c r="L75" s="210">
        <v>21.000000000000004</v>
      </c>
      <c r="M75" s="210">
        <v>20</v>
      </c>
      <c r="N75" s="210">
        <v>22.9</v>
      </c>
      <c r="O75" s="210">
        <v>22</v>
      </c>
      <c r="P75" s="220">
        <v>25</v>
      </c>
      <c r="Q75" s="210">
        <v>20</v>
      </c>
      <c r="R75" s="210">
        <v>20</v>
      </c>
      <c r="S75" s="210">
        <v>20.948717971547627</v>
      </c>
      <c r="T75" s="211" t="s">
        <v>110</v>
      </c>
      <c r="U75" s="220">
        <v>10</v>
      </c>
      <c r="V75" s="212"/>
      <c r="W75" s="213"/>
      <c r="X75" s="213"/>
      <c r="Y75" s="213"/>
      <c r="Z75" s="213"/>
      <c r="AA75" s="213"/>
      <c r="AB75" s="213"/>
      <c r="AC75" s="213"/>
      <c r="AD75" s="213"/>
      <c r="AE75" s="213"/>
      <c r="AF75" s="213"/>
      <c r="AG75" s="213"/>
      <c r="AH75" s="213"/>
      <c r="AI75" s="213"/>
      <c r="AJ75" s="213"/>
      <c r="AK75" s="213"/>
      <c r="AL75" s="213"/>
      <c r="AM75" s="213"/>
      <c r="AN75" s="213"/>
      <c r="AO75" s="213"/>
      <c r="AP75" s="213"/>
      <c r="AQ75" s="213"/>
      <c r="AR75" s="213"/>
      <c r="AS75" s="213"/>
      <c r="AT75" s="213"/>
      <c r="AU75" s="213"/>
      <c r="AV75" s="213"/>
      <c r="AW75" s="213"/>
      <c r="AX75" s="213"/>
      <c r="AY75" s="213"/>
      <c r="AZ75" s="213"/>
      <c r="BA75" s="213"/>
      <c r="BB75" s="213"/>
      <c r="BC75" s="213"/>
      <c r="BD75" s="213"/>
      <c r="BE75" s="213"/>
      <c r="BF75" s="213"/>
      <c r="BG75" s="213"/>
      <c r="BH75" s="213"/>
      <c r="BI75" s="213"/>
      <c r="BJ75" s="213"/>
      <c r="BK75" s="213"/>
      <c r="BL75" s="213"/>
      <c r="BM75" s="214">
        <v>1</v>
      </c>
    </row>
    <row r="76" spans="1:65">
      <c r="A76" s="29"/>
      <c r="B76" s="19">
        <v>1</v>
      </c>
      <c r="C76" s="9">
        <v>2</v>
      </c>
      <c r="D76" s="216">
        <v>21.2</v>
      </c>
      <c r="E76" s="216">
        <v>18.999999999999996</v>
      </c>
      <c r="F76" s="216">
        <v>22.1</v>
      </c>
      <c r="G76" s="216">
        <v>21.000000000000004</v>
      </c>
      <c r="H76" s="216">
        <v>23.735749999999999</v>
      </c>
      <c r="I76" s="216">
        <v>21</v>
      </c>
      <c r="J76" s="216">
        <v>21.000000000000004</v>
      </c>
      <c r="K76" s="216">
        <v>17.3</v>
      </c>
      <c r="L76" s="216">
        <v>22</v>
      </c>
      <c r="M76" s="216">
        <v>21</v>
      </c>
      <c r="N76" s="216">
        <v>22.1</v>
      </c>
      <c r="O76" s="216">
        <v>21.000000000000004</v>
      </c>
      <c r="P76" s="216">
        <v>21</v>
      </c>
      <c r="Q76" s="216">
        <v>20</v>
      </c>
      <c r="R76" s="216">
        <v>20</v>
      </c>
      <c r="S76" s="216">
        <v>20.716357644888166</v>
      </c>
      <c r="T76" s="217" t="s">
        <v>110</v>
      </c>
      <c r="U76" s="216">
        <v>20</v>
      </c>
      <c r="V76" s="212"/>
      <c r="W76" s="213"/>
      <c r="X76" s="213"/>
      <c r="Y76" s="213"/>
      <c r="Z76" s="213"/>
      <c r="AA76" s="213"/>
      <c r="AB76" s="213"/>
      <c r="AC76" s="213"/>
      <c r="AD76" s="213"/>
      <c r="AE76" s="213"/>
      <c r="AF76" s="213"/>
      <c r="AG76" s="213"/>
      <c r="AH76" s="213"/>
      <c r="AI76" s="213"/>
      <c r="AJ76" s="213"/>
      <c r="AK76" s="213"/>
      <c r="AL76" s="213"/>
      <c r="AM76" s="213"/>
      <c r="AN76" s="213"/>
      <c r="AO76" s="213"/>
      <c r="AP76" s="213"/>
      <c r="AQ76" s="213"/>
      <c r="AR76" s="213"/>
      <c r="AS76" s="213"/>
      <c r="AT76" s="213"/>
      <c r="AU76" s="213"/>
      <c r="AV76" s="213"/>
      <c r="AW76" s="213"/>
      <c r="AX76" s="213"/>
      <c r="AY76" s="213"/>
      <c r="AZ76" s="213"/>
      <c r="BA76" s="213"/>
      <c r="BB76" s="213"/>
      <c r="BC76" s="213"/>
      <c r="BD76" s="213"/>
      <c r="BE76" s="213"/>
      <c r="BF76" s="213"/>
      <c r="BG76" s="213"/>
      <c r="BH76" s="213"/>
      <c r="BI76" s="213"/>
      <c r="BJ76" s="213"/>
      <c r="BK76" s="213"/>
      <c r="BL76" s="213"/>
      <c r="BM76" s="214" t="e">
        <v>#N/A</v>
      </c>
    </row>
    <row r="77" spans="1:65">
      <c r="A77" s="29"/>
      <c r="B77" s="19">
        <v>1</v>
      </c>
      <c r="C77" s="9">
        <v>3</v>
      </c>
      <c r="D77" s="216">
        <v>22.7</v>
      </c>
      <c r="E77" s="216">
        <v>23</v>
      </c>
      <c r="F77" s="216">
        <v>21.8</v>
      </c>
      <c r="G77" s="216">
        <v>21.000000000000004</v>
      </c>
      <c r="H77" s="216">
        <v>23.735749999999999</v>
      </c>
      <c r="I77" s="216">
        <v>21</v>
      </c>
      <c r="J77" s="216">
        <v>21.000000000000004</v>
      </c>
      <c r="K77" s="216">
        <v>18.5</v>
      </c>
      <c r="L77" s="216">
        <v>22</v>
      </c>
      <c r="M77" s="216">
        <v>21</v>
      </c>
      <c r="N77" s="216">
        <v>22.7</v>
      </c>
      <c r="O77" s="216">
        <v>21.000000000000004</v>
      </c>
      <c r="P77" s="216">
        <v>20</v>
      </c>
      <c r="Q77" s="216">
        <v>20</v>
      </c>
      <c r="R77" s="216">
        <v>20</v>
      </c>
      <c r="S77" s="216">
        <v>21.268623993637178</v>
      </c>
      <c r="T77" s="217" t="s">
        <v>110</v>
      </c>
      <c r="U77" s="216">
        <v>20</v>
      </c>
      <c r="V77" s="212"/>
      <c r="W77" s="213"/>
      <c r="X77" s="213"/>
      <c r="Y77" s="213"/>
      <c r="Z77" s="213"/>
      <c r="AA77" s="213"/>
      <c r="AB77" s="213"/>
      <c r="AC77" s="213"/>
      <c r="AD77" s="213"/>
      <c r="AE77" s="213"/>
      <c r="AF77" s="213"/>
      <c r="AG77" s="213"/>
      <c r="AH77" s="213"/>
      <c r="AI77" s="213"/>
      <c r="AJ77" s="213"/>
      <c r="AK77" s="213"/>
      <c r="AL77" s="213"/>
      <c r="AM77" s="213"/>
      <c r="AN77" s="213"/>
      <c r="AO77" s="213"/>
      <c r="AP77" s="213"/>
      <c r="AQ77" s="213"/>
      <c r="AR77" s="213"/>
      <c r="AS77" s="213"/>
      <c r="AT77" s="213"/>
      <c r="AU77" s="213"/>
      <c r="AV77" s="213"/>
      <c r="AW77" s="213"/>
      <c r="AX77" s="213"/>
      <c r="AY77" s="213"/>
      <c r="AZ77" s="213"/>
      <c r="BA77" s="213"/>
      <c r="BB77" s="213"/>
      <c r="BC77" s="213"/>
      <c r="BD77" s="213"/>
      <c r="BE77" s="213"/>
      <c r="BF77" s="213"/>
      <c r="BG77" s="213"/>
      <c r="BH77" s="213"/>
      <c r="BI77" s="213"/>
      <c r="BJ77" s="213"/>
      <c r="BK77" s="213"/>
      <c r="BL77" s="213"/>
      <c r="BM77" s="214">
        <v>16</v>
      </c>
    </row>
    <row r="78" spans="1:65">
      <c r="A78" s="29"/>
      <c r="B78" s="19">
        <v>1</v>
      </c>
      <c r="C78" s="9">
        <v>4</v>
      </c>
      <c r="D78" s="216">
        <v>22.9</v>
      </c>
      <c r="E78" s="216">
        <v>21.000000000000004</v>
      </c>
      <c r="F78" s="216">
        <v>21.4</v>
      </c>
      <c r="G78" s="216">
        <v>22</v>
      </c>
      <c r="H78" s="216">
        <v>23.6845</v>
      </c>
      <c r="I78" s="216">
        <v>20.399999999999999</v>
      </c>
      <c r="J78" s="216">
        <v>18.999999999999996</v>
      </c>
      <c r="K78" s="216">
        <v>19</v>
      </c>
      <c r="L78" s="216">
        <v>20</v>
      </c>
      <c r="M78" s="216">
        <v>22</v>
      </c>
      <c r="N78" s="216">
        <v>22.6</v>
      </c>
      <c r="O78" s="216">
        <v>23</v>
      </c>
      <c r="P78" s="216">
        <v>20</v>
      </c>
      <c r="Q78" s="216">
        <v>20</v>
      </c>
      <c r="R78" s="216">
        <v>20</v>
      </c>
      <c r="S78" s="216">
        <v>21.805996444497485</v>
      </c>
      <c r="T78" s="217" t="s">
        <v>110</v>
      </c>
      <c r="U78" s="216">
        <v>20</v>
      </c>
      <c r="V78" s="212"/>
      <c r="W78" s="213"/>
      <c r="X78" s="213"/>
      <c r="Y78" s="213"/>
      <c r="Z78" s="213"/>
      <c r="AA78" s="213"/>
      <c r="AB78" s="213"/>
      <c r="AC78" s="213"/>
      <c r="AD78" s="213"/>
      <c r="AE78" s="213"/>
      <c r="AF78" s="213"/>
      <c r="AG78" s="213"/>
      <c r="AH78" s="213"/>
      <c r="AI78" s="213"/>
      <c r="AJ78" s="213"/>
      <c r="AK78" s="213"/>
      <c r="AL78" s="213"/>
      <c r="AM78" s="213"/>
      <c r="AN78" s="213"/>
      <c r="AO78" s="213"/>
      <c r="AP78" s="213"/>
      <c r="AQ78" s="213"/>
      <c r="AR78" s="213"/>
      <c r="AS78" s="213"/>
      <c r="AT78" s="213"/>
      <c r="AU78" s="213"/>
      <c r="AV78" s="213"/>
      <c r="AW78" s="213"/>
      <c r="AX78" s="213"/>
      <c r="AY78" s="213"/>
      <c r="AZ78" s="213"/>
      <c r="BA78" s="213"/>
      <c r="BB78" s="213"/>
      <c r="BC78" s="213"/>
      <c r="BD78" s="213"/>
      <c r="BE78" s="213"/>
      <c r="BF78" s="213"/>
      <c r="BG78" s="213"/>
      <c r="BH78" s="213"/>
      <c r="BI78" s="213"/>
      <c r="BJ78" s="213"/>
      <c r="BK78" s="213"/>
      <c r="BL78" s="213"/>
      <c r="BM78" s="214">
        <v>21.022751087395548</v>
      </c>
    </row>
    <row r="79" spans="1:65">
      <c r="A79" s="29"/>
      <c r="B79" s="19">
        <v>1</v>
      </c>
      <c r="C79" s="9">
        <v>5</v>
      </c>
      <c r="D79" s="216">
        <v>22.8</v>
      </c>
      <c r="E79" s="216">
        <v>21.000000000000004</v>
      </c>
      <c r="F79" s="216">
        <v>21.7</v>
      </c>
      <c r="G79" s="216">
        <v>22</v>
      </c>
      <c r="H79" s="216">
        <v>23.394500000000001</v>
      </c>
      <c r="I79" s="216">
        <v>21.2</v>
      </c>
      <c r="J79" s="216">
        <v>21.000000000000004</v>
      </c>
      <c r="K79" s="216">
        <v>18</v>
      </c>
      <c r="L79" s="216">
        <v>20</v>
      </c>
      <c r="M79" s="216">
        <v>22</v>
      </c>
      <c r="N79" s="216">
        <v>22.5</v>
      </c>
      <c r="O79" s="216">
        <v>22</v>
      </c>
      <c r="P79" s="216">
        <v>22</v>
      </c>
      <c r="Q79" s="216">
        <v>20</v>
      </c>
      <c r="R79" s="216">
        <v>20</v>
      </c>
      <c r="S79" s="216">
        <v>21.340547920912229</v>
      </c>
      <c r="T79" s="217" t="s">
        <v>110</v>
      </c>
      <c r="U79" s="216">
        <v>20</v>
      </c>
      <c r="V79" s="212"/>
      <c r="W79" s="213"/>
      <c r="X79" s="213"/>
      <c r="Y79" s="213"/>
      <c r="Z79" s="213"/>
      <c r="AA79" s="213"/>
      <c r="AB79" s="213"/>
      <c r="AC79" s="213"/>
      <c r="AD79" s="213"/>
      <c r="AE79" s="213"/>
      <c r="AF79" s="213"/>
      <c r="AG79" s="213"/>
      <c r="AH79" s="213"/>
      <c r="AI79" s="213"/>
      <c r="AJ79" s="213"/>
      <c r="AK79" s="213"/>
      <c r="AL79" s="213"/>
      <c r="AM79" s="213"/>
      <c r="AN79" s="213"/>
      <c r="AO79" s="213"/>
      <c r="AP79" s="213"/>
      <c r="AQ79" s="213"/>
      <c r="AR79" s="213"/>
      <c r="AS79" s="213"/>
      <c r="AT79" s="213"/>
      <c r="AU79" s="213"/>
      <c r="AV79" s="213"/>
      <c r="AW79" s="213"/>
      <c r="AX79" s="213"/>
      <c r="AY79" s="213"/>
      <c r="AZ79" s="213"/>
      <c r="BA79" s="213"/>
      <c r="BB79" s="213"/>
      <c r="BC79" s="213"/>
      <c r="BD79" s="213"/>
      <c r="BE79" s="213"/>
      <c r="BF79" s="213"/>
      <c r="BG79" s="213"/>
      <c r="BH79" s="213"/>
      <c r="BI79" s="213"/>
      <c r="BJ79" s="213"/>
      <c r="BK79" s="213"/>
      <c r="BL79" s="213"/>
      <c r="BM79" s="214">
        <v>9</v>
      </c>
    </row>
    <row r="80" spans="1:65">
      <c r="A80" s="29"/>
      <c r="B80" s="19">
        <v>1</v>
      </c>
      <c r="C80" s="9">
        <v>6</v>
      </c>
      <c r="D80" s="216">
        <v>22.3</v>
      </c>
      <c r="E80" s="216">
        <v>21.000000000000004</v>
      </c>
      <c r="F80" s="216">
        <v>21.4</v>
      </c>
      <c r="G80" s="216">
        <v>21.000000000000004</v>
      </c>
      <c r="H80" s="216">
        <v>23.318750000000001</v>
      </c>
      <c r="I80" s="216">
        <v>20.5</v>
      </c>
      <c r="J80" s="216">
        <v>18.999999999999996</v>
      </c>
      <c r="K80" s="216">
        <v>18.2</v>
      </c>
      <c r="L80" s="216">
        <v>20</v>
      </c>
      <c r="M80" s="216">
        <v>22</v>
      </c>
      <c r="N80" s="216">
        <v>21</v>
      </c>
      <c r="O80" s="216">
        <v>21.000000000000004</v>
      </c>
      <c r="P80" s="216">
        <v>21</v>
      </c>
      <c r="Q80" s="216">
        <v>20</v>
      </c>
      <c r="R80" s="216">
        <v>20</v>
      </c>
      <c r="S80" s="216">
        <v>22.015866938863137</v>
      </c>
      <c r="T80" s="217" t="s">
        <v>110</v>
      </c>
      <c r="U80" s="216">
        <v>20</v>
      </c>
      <c r="V80" s="212"/>
      <c r="W80" s="213"/>
      <c r="X80" s="213"/>
      <c r="Y80" s="213"/>
      <c r="Z80" s="213"/>
      <c r="AA80" s="213"/>
      <c r="AB80" s="213"/>
      <c r="AC80" s="213"/>
      <c r="AD80" s="213"/>
      <c r="AE80" s="213"/>
      <c r="AF80" s="213"/>
      <c r="AG80" s="213"/>
      <c r="AH80" s="213"/>
      <c r="AI80" s="213"/>
      <c r="AJ80" s="213"/>
      <c r="AK80" s="213"/>
      <c r="AL80" s="213"/>
      <c r="AM80" s="213"/>
      <c r="AN80" s="213"/>
      <c r="AO80" s="213"/>
      <c r="AP80" s="213"/>
      <c r="AQ80" s="213"/>
      <c r="AR80" s="213"/>
      <c r="AS80" s="213"/>
      <c r="AT80" s="213"/>
      <c r="AU80" s="213"/>
      <c r="AV80" s="213"/>
      <c r="AW80" s="213"/>
      <c r="AX80" s="213"/>
      <c r="AY80" s="213"/>
      <c r="AZ80" s="213"/>
      <c r="BA80" s="213"/>
      <c r="BB80" s="213"/>
      <c r="BC80" s="213"/>
      <c r="BD80" s="213"/>
      <c r="BE80" s="213"/>
      <c r="BF80" s="213"/>
      <c r="BG80" s="213"/>
      <c r="BH80" s="213"/>
      <c r="BI80" s="213"/>
      <c r="BJ80" s="213"/>
      <c r="BK80" s="213"/>
      <c r="BL80" s="213"/>
      <c r="BM80" s="218"/>
    </row>
    <row r="81" spans="1:65">
      <c r="A81" s="29"/>
      <c r="B81" s="20" t="s">
        <v>271</v>
      </c>
      <c r="C81" s="12"/>
      <c r="D81" s="219">
        <v>22.233333333333334</v>
      </c>
      <c r="E81" s="219">
        <v>21</v>
      </c>
      <c r="F81" s="219">
        <v>21.95</v>
      </c>
      <c r="G81" s="219">
        <v>21.333333333333339</v>
      </c>
      <c r="H81" s="219">
        <v>23.57075</v>
      </c>
      <c r="I81" s="219">
        <v>20.65</v>
      </c>
      <c r="J81" s="219">
        <v>20.166666666666668</v>
      </c>
      <c r="K81" s="219">
        <v>18.2</v>
      </c>
      <c r="L81" s="219">
        <v>20.833333333333332</v>
      </c>
      <c r="M81" s="219">
        <v>21.333333333333332</v>
      </c>
      <c r="N81" s="219">
        <v>22.3</v>
      </c>
      <c r="O81" s="219">
        <v>21.666666666666668</v>
      </c>
      <c r="P81" s="219">
        <v>21.5</v>
      </c>
      <c r="Q81" s="219">
        <v>20</v>
      </c>
      <c r="R81" s="219">
        <v>20</v>
      </c>
      <c r="S81" s="219">
        <v>21.349351819057635</v>
      </c>
      <c r="T81" s="219" t="s">
        <v>647</v>
      </c>
      <c r="U81" s="219">
        <v>18.333333333333332</v>
      </c>
      <c r="V81" s="212"/>
      <c r="W81" s="213"/>
      <c r="X81" s="213"/>
      <c r="Y81" s="213"/>
      <c r="Z81" s="213"/>
      <c r="AA81" s="213"/>
      <c r="AB81" s="213"/>
      <c r="AC81" s="213"/>
      <c r="AD81" s="213"/>
      <c r="AE81" s="213"/>
      <c r="AF81" s="213"/>
      <c r="AG81" s="213"/>
      <c r="AH81" s="213"/>
      <c r="AI81" s="213"/>
      <c r="AJ81" s="213"/>
      <c r="AK81" s="213"/>
      <c r="AL81" s="213"/>
      <c r="AM81" s="213"/>
      <c r="AN81" s="213"/>
      <c r="AO81" s="213"/>
      <c r="AP81" s="213"/>
      <c r="AQ81" s="213"/>
      <c r="AR81" s="213"/>
      <c r="AS81" s="213"/>
      <c r="AT81" s="213"/>
      <c r="AU81" s="213"/>
      <c r="AV81" s="213"/>
      <c r="AW81" s="213"/>
      <c r="AX81" s="213"/>
      <c r="AY81" s="213"/>
      <c r="AZ81" s="213"/>
      <c r="BA81" s="213"/>
      <c r="BB81" s="213"/>
      <c r="BC81" s="213"/>
      <c r="BD81" s="213"/>
      <c r="BE81" s="213"/>
      <c r="BF81" s="213"/>
      <c r="BG81" s="213"/>
      <c r="BH81" s="213"/>
      <c r="BI81" s="213"/>
      <c r="BJ81" s="213"/>
      <c r="BK81" s="213"/>
      <c r="BL81" s="213"/>
      <c r="BM81" s="218"/>
    </row>
    <row r="82" spans="1:65">
      <c r="A82" s="29"/>
      <c r="B82" s="3" t="s">
        <v>272</v>
      </c>
      <c r="C82" s="28"/>
      <c r="D82" s="216">
        <v>22.5</v>
      </c>
      <c r="E82" s="216">
        <v>21.000000000000004</v>
      </c>
      <c r="F82" s="216">
        <v>21.75</v>
      </c>
      <c r="G82" s="216">
        <v>21.000000000000004</v>
      </c>
      <c r="H82" s="216">
        <v>23.619875</v>
      </c>
      <c r="I82" s="216">
        <v>20.75</v>
      </c>
      <c r="J82" s="216">
        <v>20.5</v>
      </c>
      <c r="K82" s="216">
        <v>18.2</v>
      </c>
      <c r="L82" s="216">
        <v>20.5</v>
      </c>
      <c r="M82" s="216">
        <v>21.5</v>
      </c>
      <c r="N82" s="216">
        <v>22.55</v>
      </c>
      <c r="O82" s="216">
        <v>21.5</v>
      </c>
      <c r="P82" s="216">
        <v>21</v>
      </c>
      <c r="Q82" s="216">
        <v>20</v>
      </c>
      <c r="R82" s="216">
        <v>20</v>
      </c>
      <c r="S82" s="216">
        <v>21.304585957274703</v>
      </c>
      <c r="T82" s="216" t="s">
        <v>647</v>
      </c>
      <c r="U82" s="216">
        <v>20</v>
      </c>
      <c r="V82" s="212"/>
      <c r="W82" s="213"/>
      <c r="X82" s="213"/>
      <c r="Y82" s="213"/>
      <c r="Z82" s="213"/>
      <c r="AA82" s="213"/>
      <c r="AB82" s="213"/>
      <c r="AC82" s="213"/>
      <c r="AD82" s="213"/>
      <c r="AE82" s="213"/>
      <c r="AF82" s="213"/>
      <c r="AG82" s="213"/>
      <c r="AH82" s="213"/>
      <c r="AI82" s="213"/>
      <c r="AJ82" s="213"/>
      <c r="AK82" s="213"/>
      <c r="AL82" s="213"/>
      <c r="AM82" s="213"/>
      <c r="AN82" s="213"/>
      <c r="AO82" s="213"/>
      <c r="AP82" s="213"/>
      <c r="AQ82" s="213"/>
      <c r="AR82" s="213"/>
      <c r="AS82" s="213"/>
      <c r="AT82" s="213"/>
      <c r="AU82" s="213"/>
      <c r="AV82" s="213"/>
      <c r="AW82" s="213"/>
      <c r="AX82" s="213"/>
      <c r="AY82" s="213"/>
      <c r="AZ82" s="213"/>
      <c r="BA82" s="213"/>
      <c r="BB82" s="213"/>
      <c r="BC82" s="213"/>
      <c r="BD82" s="213"/>
      <c r="BE82" s="213"/>
      <c r="BF82" s="213"/>
      <c r="BG82" s="213"/>
      <c r="BH82" s="213"/>
      <c r="BI82" s="213"/>
      <c r="BJ82" s="213"/>
      <c r="BK82" s="213"/>
      <c r="BL82" s="213"/>
      <c r="BM82" s="218"/>
    </row>
    <row r="83" spans="1:65">
      <c r="A83" s="29"/>
      <c r="B83" s="3" t="s">
        <v>273</v>
      </c>
      <c r="C83" s="28"/>
      <c r="D83" s="216">
        <v>0.72018516137634114</v>
      </c>
      <c r="E83" s="216">
        <v>1.2649110640673529</v>
      </c>
      <c r="F83" s="216">
        <v>0.71203932475671672</v>
      </c>
      <c r="G83" s="216">
        <v>0.51639777949432042</v>
      </c>
      <c r="H83" s="216">
        <v>0.18010961939885309</v>
      </c>
      <c r="I83" s="216">
        <v>0.52057660339281453</v>
      </c>
      <c r="J83" s="216">
        <v>0.98319208025017857</v>
      </c>
      <c r="K83" s="216">
        <v>0.5621387729022076</v>
      </c>
      <c r="L83" s="216">
        <v>0.98319208025017513</v>
      </c>
      <c r="M83" s="216">
        <v>0.81649658092772603</v>
      </c>
      <c r="N83" s="216">
        <v>0.68992753242641336</v>
      </c>
      <c r="O83" s="216">
        <v>0.81649658092772426</v>
      </c>
      <c r="P83" s="216">
        <v>1.8708286933869707</v>
      </c>
      <c r="Q83" s="216">
        <v>0</v>
      </c>
      <c r="R83" s="216">
        <v>0</v>
      </c>
      <c r="S83" s="216">
        <v>0.49407495657952033</v>
      </c>
      <c r="T83" s="216" t="s">
        <v>647</v>
      </c>
      <c r="U83" s="216">
        <v>4.0824829046386277</v>
      </c>
      <c r="V83" s="212"/>
      <c r="W83" s="213"/>
      <c r="X83" s="213"/>
      <c r="Y83" s="213"/>
      <c r="Z83" s="213"/>
      <c r="AA83" s="213"/>
      <c r="AB83" s="213"/>
      <c r="AC83" s="213"/>
      <c r="AD83" s="213"/>
      <c r="AE83" s="213"/>
      <c r="AF83" s="213"/>
      <c r="AG83" s="213"/>
      <c r="AH83" s="213"/>
      <c r="AI83" s="213"/>
      <c r="AJ83" s="213"/>
      <c r="AK83" s="213"/>
      <c r="AL83" s="213"/>
      <c r="AM83" s="213"/>
      <c r="AN83" s="213"/>
      <c r="AO83" s="213"/>
      <c r="AP83" s="213"/>
      <c r="AQ83" s="213"/>
      <c r="AR83" s="213"/>
      <c r="AS83" s="213"/>
      <c r="AT83" s="213"/>
      <c r="AU83" s="213"/>
      <c r="AV83" s="213"/>
      <c r="AW83" s="213"/>
      <c r="AX83" s="213"/>
      <c r="AY83" s="213"/>
      <c r="AZ83" s="213"/>
      <c r="BA83" s="213"/>
      <c r="BB83" s="213"/>
      <c r="BC83" s="213"/>
      <c r="BD83" s="213"/>
      <c r="BE83" s="213"/>
      <c r="BF83" s="213"/>
      <c r="BG83" s="213"/>
      <c r="BH83" s="213"/>
      <c r="BI83" s="213"/>
      <c r="BJ83" s="213"/>
      <c r="BK83" s="213"/>
      <c r="BL83" s="213"/>
      <c r="BM83" s="218"/>
    </row>
    <row r="84" spans="1:65">
      <c r="A84" s="29"/>
      <c r="B84" s="3" t="s">
        <v>86</v>
      </c>
      <c r="C84" s="28"/>
      <c r="D84" s="13">
        <v>3.2392136193838433E-2</v>
      </c>
      <c r="E84" s="13">
        <v>6.0233860193683472E-2</v>
      </c>
      <c r="F84" s="13">
        <v>3.2439149191649967E-2</v>
      </c>
      <c r="G84" s="13">
        <v>2.4206145913796263E-2</v>
      </c>
      <c r="H84" s="13">
        <v>7.6412341312369391E-3</v>
      </c>
      <c r="I84" s="13">
        <v>2.520952074541475E-2</v>
      </c>
      <c r="J84" s="13">
        <v>4.8753326293397278E-2</v>
      </c>
      <c r="K84" s="13">
        <v>3.0886745763857561E-2</v>
      </c>
      <c r="L84" s="13">
        <v>4.719321985200841E-2</v>
      </c>
      <c r="M84" s="13">
        <v>3.8273277230987161E-2</v>
      </c>
      <c r="N84" s="13">
        <v>3.0938454368897458E-2</v>
      </c>
      <c r="O84" s="13">
        <v>3.7684457581279578E-2</v>
      </c>
      <c r="P84" s="13">
        <v>8.7015288064510268E-2</v>
      </c>
      <c r="Q84" s="13">
        <v>0</v>
      </c>
      <c r="R84" s="13">
        <v>0</v>
      </c>
      <c r="S84" s="13">
        <v>2.3142386746303052E-2</v>
      </c>
      <c r="T84" s="13" t="s">
        <v>647</v>
      </c>
      <c r="U84" s="13">
        <v>0.22268088570756153</v>
      </c>
      <c r="V84" s="147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3"/>
    </row>
    <row r="85" spans="1:65">
      <c r="A85" s="29"/>
      <c r="B85" s="3" t="s">
        <v>274</v>
      </c>
      <c r="C85" s="28"/>
      <c r="D85" s="13">
        <v>5.758438754781281E-2</v>
      </c>
      <c r="E85" s="13">
        <v>-1.0822126609865146E-3</v>
      </c>
      <c r="F85" s="13">
        <v>4.4106925337683123E-2</v>
      </c>
      <c r="G85" s="13">
        <v>1.4773625233283738E-2</v>
      </c>
      <c r="H85" s="13">
        <v>0.12120197313909764</v>
      </c>
      <c r="I85" s="13">
        <v>-1.7730842449970141E-2</v>
      </c>
      <c r="J85" s="13">
        <v>-4.0721807396661647E-2</v>
      </c>
      <c r="K85" s="13">
        <v>-0.13427125097285508</v>
      </c>
      <c r="L85" s="13">
        <v>-9.0101316081215854E-3</v>
      </c>
      <c r="M85" s="13">
        <v>1.4773625233283516E-2</v>
      </c>
      <c r="N85" s="13">
        <v>6.0755555126666749E-2</v>
      </c>
      <c r="O85" s="13">
        <v>3.0629463127553658E-2</v>
      </c>
      <c r="P85" s="13">
        <v>2.2701544180418587E-2</v>
      </c>
      <c r="Q85" s="13">
        <v>-4.8649726343796718E-2</v>
      </c>
      <c r="R85" s="13">
        <v>-4.8649726343796718E-2</v>
      </c>
      <c r="S85" s="13">
        <v>1.5535584772152111E-2</v>
      </c>
      <c r="T85" s="13" t="s">
        <v>647</v>
      </c>
      <c r="U85" s="13">
        <v>-0.12792891581514709</v>
      </c>
      <c r="V85" s="147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3"/>
    </row>
    <row r="86" spans="1:65">
      <c r="A86" s="29"/>
      <c r="B86" s="45" t="s">
        <v>275</v>
      </c>
      <c r="C86" s="46"/>
      <c r="D86" s="44">
        <v>0.89</v>
      </c>
      <c r="E86" s="44">
        <v>0.33</v>
      </c>
      <c r="F86" s="44">
        <v>0.61</v>
      </c>
      <c r="G86" s="44">
        <v>0</v>
      </c>
      <c r="H86" s="44">
        <v>2.21</v>
      </c>
      <c r="I86" s="44">
        <v>0.67</v>
      </c>
      <c r="J86" s="44">
        <v>1.1499999999999999</v>
      </c>
      <c r="K86" s="44">
        <v>3.09</v>
      </c>
      <c r="L86" s="44">
        <v>0.49</v>
      </c>
      <c r="M86" s="44">
        <v>0</v>
      </c>
      <c r="N86" s="44">
        <v>0.95</v>
      </c>
      <c r="O86" s="44">
        <v>0.33</v>
      </c>
      <c r="P86" s="44">
        <v>0.16</v>
      </c>
      <c r="Q86" s="44">
        <v>1.32</v>
      </c>
      <c r="R86" s="44">
        <v>1.32</v>
      </c>
      <c r="S86" s="44">
        <v>0.02</v>
      </c>
      <c r="T86" s="44" t="s">
        <v>276</v>
      </c>
      <c r="U86" s="44">
        <v>2.96</v>
      </c>
      <c r="V86" s="147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3"/>
    </row>
    <row r="87" spans="1:65">
      <c r="B87" s="30" t="s">
        <v>277</v>
      </c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BM87" s="53"/>
    </row>
    <row r="88" spans="1:65">
      <c r="BM88" s="53"/>
    </row>
    <row r="89" spans="1:65" ht="15">
      <c r="B89" s="8" t="s">
        <v>478</v>
      </c>
      <c r="BM89" s="27" t="s">
        <v>278</v>
      </c>
    </row>
    <row r="90" spans="1:65" ht="15">
      <c r="A90" s="24" t="s">
        <v>216</v>
      </c>
      <c r="B90" s="18" t="s">
        <v>118</v>
      </c>
      <c r="C90" s="15" t="s">
        <v>119</v>
      </c>
      <c r="D90" s="16" t="s">
        <v>244</v>
      </c>
      <c r="E90" s="147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27">
        <v>1</v>
      </c>
    </row>
    <row r="91" spans="1:65">
      <c r="A91" s="29"/>
      <c r="B91" s="19" t="s">
        <v>245</v>
      </c>
      <c r="C91" s="9" t="s">
        <v>245</v>
      </c>
      <c r="D91" s="145" t="s">
        <v>251</v>
      </c>
      <c r="E91" s="147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27" t="s">
        <v>82</v>
      </c>
    </row>
    <row r="92" spans="1:65">
      <c r="A92" s="29"/>
      <c r="B92" s="19"/>
      <c r="C92" s="9"/>
      <c r="D92" s="10" t="s">
        <v>266</v>
      </c>
      <c r="E92" s="147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7">
        <v>0</v>
      </c>
    </row>
    <row r="93" spans="1:65">
      <c r="A93" s="29"/>
      <c r="B93" s="19"/>
      <c r="C93" s="9"/>
      <c r="D93" s="25" t="s">
        <v>122</v>
      </c>
      <c r="E93" s="147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7">
        <v>0</v>
      </c>
    </row>
    <row r="94" spans="1:65">
      <c r="A94" s="29"/>
      <c r="B94" s="18">
        <v>1</v>
      </c>
      <c r="C94" s="14">
        <v>1</v>
      </c>
      <c r="D94" s="221">
        <v>158.39599999999999</v>
      </c>
      <c r="E94" s="222"/>
      <c r="F94" s="223"/>
      <c r="G94" s="223"/>
      <c r="H94" s="223"/>
      <c r="I94" s="223"/>
      <c r="J94" s="223"/>
      <c r="K94" s="223"/>
      <c r="L94" s="223"/>
      <c r="M94" s="223"/>
      <c r="N94" s="223"/>
      <c r="O94" s="223"/>
      <c r="P94" s="223"/>
      <c r="Q94" s="223"/>
      <c r="R94" s="223"/>
      <c r="S94" s="223"/>
      <c r="T94" s="223"/>
      <c r="U94" s="223"/>
      <c r="V94" s="223"/>
      <c r="W94" s="223"/>
      <c r="X94" s="223"/>
      <c r="Y94" s="223"/>
      <c r="Z94" s="223"/>
      <c r="AA94" s="223"/>
      <c r="AB94" s="223"/>
      <c r="AC94" s="223"/>
      <c r="AD94" s="223"/>
      <c r="AE94" s="223"/>
      <c r="AF94" s="223"/>
      <c r="AG94" s="223"/>
      <c r="AH94" s="223"/>
      <c r="AI94" s="223"/>
      <c r="AJ94" s="223"/>
      <c r="AK94" s="223"/>
      <c r="AL94" s="223"/>
      <c r="AM94" s="223"/>
      <c r="AN94" s="223"/>
      <c r="AO94" s="223"/>
      <c r="AP94" s="223"/>
      <c r="AQ94" s="223"/>
      <c r="AR94" s="223"/>
      <c r="AS94" s="223"/>
      <c r="AT94" s="223"/>
      <c r="AU94" s="223"/>
      <c r="AV94" s="223"/>
      <c r="AW94" s="223"/>
      <c r="AX94" s="223"/>
      <c r="AY94" s="223"/>
      <c r="AZ94" s="223"/>
      <c r="BA94" s="223"/>
      <c r="BB94" s="223"/>
      <c r="BC94" s="223"/>
      <c r="BD94" s="223"/>
      <c r="BE94" s="223"/>
      <c r="BF94" s="223"/>
      <c r="BG94" s="223"/>
      <c r="BH94" s="223"/>
      <c r="BI94" s="223"/>
      <c r="BJ94" s="223"/>
      <c r="BK94" s="223"/>
      <c r="BL94" s="223"/>
      <c r="BM94" s="224">
        <v>1</v>
      </c>
    </row>
    <row r="95" spans="1:65">
      <c r="A95" s="29"/>
      <c r="B95" s="19">
        <v>1</v>
      </c>
      <c r="C95" s="9">
        <v>2</v>
      </c>
      <c r="D95" s="225">
        <v>159.42599999999999</v>
      </c>
      <c r="E95" s="222"/>
      <c r="F95" s="223"/>
      <c r="G95" s="223"/>
      <c r="H95" s="223"/>
      <c r="I95" s="223"/>
      <c r="J95" s="223"/>
      <c r="K95" s="223"/>
      <c r="L95" s="223"/>
      <c r="M95" s="223"/>
      <c r="N95" s="223"/>
      <c r="O95" s="223"/>
      <c r="P95" s="223"/>
      <c r="Q95" s="223"/>
      <c r="R95" s="223"/>
      <c r="S95" s="223"/>
      <c r="T95" s="223"/>
      <c r="U95" s="223"/>
      <c r="V95" s="223"/>
      <c r="W95" s="223"/>
      <c r="X95" s="223"/>
      <c r="Y95" s="223"/>
      <c r="Z95" s="223"/>
      <c r="AA95" s="223"/>
      <c r="AB95" s="223"/>
      <c r="AC95" s="223"/>
      <c r="AD95" s="223"/>
      <c r="AE95" s="223"/>
      <c r="AF95" s="223"/>
      <c r="AG95" s="223"/>
      <c r="AH95" s="223"/>
      <c r="AI95" s="223"/>
      <c r="AJ95" s="223"/>
      <c r="AK95" s="223"/>
      <c r="AL95" s="223"/>
      <c r="AM95" s="223"/>
      <c r="AN95" s="223"/>
      <c r="AO95" s="223"/>
      <c r="AP95" s="223"/>
      <c r="AQ95" s="223"/>
      <c r="AR95" s="223"/>
      <c r="AS95" s="223"/>
      <c r="AT95" s="223"/>
      <c r="AU95" s="223"/>
      <c r="AV95" s="223"/>
      <c r="AW95" s="223"/>
      <c r="AX95" s="223"/>
      <c r="AY95" s="223"/>
      <c r="AZ95" s="223"/>
      <c r="BA95" s="223"/>
      <c r="BB95" s="223"/>
      <c r="BC95" s="223"/>
      <c r="BD95" s="223"/>
      <c r="BE95" s="223"/>
      <c r="BF95" s="223"/>
      <c r="BG95" s="223"/>
      <c r="BH95" s="223"/>
      <c r="BI95" s="223"/>
      <c r="BJ95" s="223"/>
      <c r="BK95" s="223"/>
      <c r="BL95" s="223"/>
      <c r="BM95" s="224">
        <v>1</v>
      </c>
    </row>
    <row r="96" spans="1:65">
      <c r="A96" s="29"/>
      <c r="B96" s="19">
        <v>1</v>
      </c>
      <c r="C96" s="9">
        <v>3</v>
      </c>
      <c r="D96" s="225">
        <v>157.626</v>
      </c>
      <c r="E96" s="222"/>
      <c r="F96" s="223"/>
      <c r="G96" s="223"/>
      <c r="H96" s="223"/>
      <c r="I96" s="223"/>
      <c r="J96" s="223"/>
      <c r="K96" s="223"/>
      <c r="L96" s="223"/>
      <c r="M96" s="223"/>
      <c r="N96" s="223"/>
      <c r="O96" s="223"/>
      <c r="P96" s="223"/>
      <c r="Q96" s="223"/>
      <c r="R96" s="223"/>
      <c r="S96" s="223"/>
      <c r="T96" s="223"/>
      <c r="U96" s="223"/>
      <c r="V96" s="223"/>
      <c r="W96" s="223"/>
      <c r="X96" s="223"/>
      <c r="Y96" s="223"/>
      <c r="Z96" s="223"/>
      <c r="AA96" s="223"/>
      <c r="AB96" s="223"/>
      <c r="AC96" s="223"/>
      <c r="AD96" s="223"/>
      <c r="AE96" s="223"/>
      <c r="AF96" s="223"/>
      <c r="AG96" s="223"/>
      <c r="AH96" s="223"/>
      <c r="AI96" s="223"/>
      <c r="AJ96" s="223"/>
      <c r="AK96" s="223"/>
      <c r="AL96" s="223"/>
      <c r="AM96" s="223"/>
      <c r="AN96" s="223"/>
      <c r="AO96" s="223"/>
      <c r="AP96" s="223"/>
      <c r="AQ96" s="223"/>
      <c r="AR96" s="223"/>
      <c r="AS96" s="223"/>
      <c r="AT96" s="223"/>
      <c r="AU96" s="223"/>
      <c r="AV96" s="223"/>
      <c r="AW96" s="223"/>
      <c r="AX96" s="223"/>
      <c r="AY96" s="223"/>
      <c r="AZ96" s="223"/>
      <c r="BA96" s="223"/>
      <c r="BB96" s="223"/>
      <c r="BC96" s="223"/>
      <c r="BD96" s="223"/>
      <c r="BE96" s="223"/>
      <c r="BF96" s="223"/>
      <c r="BG96" s="223"/>
      <c r="BH96" s="223"/>
      <c r="BI96" s="223"/>
      <c r="BJ96" s="223"/>
      <c r="BK96" s="223"/>
      <c r="BL96" s="223"/>
      <c r="BM96" s="224">
        <v>16</v>
      </c>
    </row>
    <row r="97" spans="1:65">
      <c r="A97" s="29"/>
      <c r="B97" s="19">
        <v>1</v>
      </c>
      <c r="C97" s="9">
        <v>4</v>
      </c>
      <c r="D97" s="225">
        <v>158.23599999999999</v>
      </c>
      <c r="E97" s="222"/>
      <c r="F97" s="223"/>
      <c r="G97" s="223"/>
      <c r="H97" s="223"/>
      <c r="I97" s="223"/>
      <c r="J97" s="223"/>
      <c r="K97" s="223"/>
      <c r="L97" s="223"/>
      <c r="M97" s="223"/>
      <c r="N97" s="223"/>
      <c r="O97" s="223"/>
      <c r="P97" s="223"/>
      <c r="Q97" s="223"/>
      <c r="R97" s="223"/>
      <c r="S97" s="223"/>
      <c r="T97" s="223"/>
      <c r="U97" s="223"/>
      <c r="V97" s="223"/>
      <c r="W97" s="223"/>
      <c r="X97" s="223"/>
      <c r="Y97" s="223"/>
      <c r="Z97" s="223"/>
      <c r="AA97" s="223"/>
      <c r="AB97" s="223"/>
      <c r="AC97" s="223"/>
      <c r="AD97" s="223"/>
      <c r="AE97" s="223"/>
      <c r="AF97" s="223"/>
      <c r="AG97" s="223"/>
      <c r="AH97" s="223"/>
      <c r="AI97" s="223"/>
      <c r="AJ97" s="223"/>
      <c r="AK97" s="223"/>
      <c r="AL97" s="223"/>
      <c r="AM97" s="223"/>
      <c r="AN97" s="223"/>
      <c r="AO97" s="223"/>
      <c r="AP97" s="223"/>
      <c r="AQ97" s="223"/>
      <c r="AR97" s="223"/>
      <c r="AS97" s="223"/>
      <c r="AT97" s="223"/>
      <c r="AU97" s="223"/>
      <c r="AV97" s="223"/>
      <c r="AW97" s="223"/>
      <c r="AX97" s="223"/>
      <c r="AY97" s="223"/>
      <c r="AZ97" s="223"/>
      <c r="BA97" s="223"/>
      <c r="BB97" s="223"/>
      <c r="BC97" s="223"/>
      <c r="BD97" s="223"/>
      <c r="BE97" s="223"/>
      <c r="BF97" s="223"/>
      <c r="BG97" s="223"/>
      <c r="BH97" s="223"/>
      <c r="BI97" s="223"/>
      <c r="BJ97" s="223"/>
      <c r="BK97" s="223"/>
      <c r="BL97" s="223"/>
      <c r="BM97" s="224">
        <v>158.56933333333299</v>
      </c>
    </row>
    <row r="98" spans="1:65">
      <c r="A98" s="29"/>
      <c r="B98" s="19">
        <v>1</v>
      </c>
      <c r="C98" s="9">
        <v>5</v>
      </c>
      <c r="D98" s="225">
        <v>159.14599999999999</v>
      </c>
      <c r="E98" s="222"/>
      <c r="F98" s="223"/>
      <c r="G98" s="223"/>
      <c r="H98" s="223"/>
      <c r="I98" s="223"/>
      <c r="J98" s="223"/>
      <c r="K98" s="223"/>
      <c r="L98" s="223"/>
      <c r="M98" s="223"/>
      <c r="N98" s="223"/>
      <c r="O98" s="223"/>
      <c r="P98" s="223"/>
      <c r="Q98" s="223"/>
      <c r="R98" s="223"/>
      <c r="S98" s="223"/>
      <c r="T98" s="223"/>
      <c r="U98" s="223"/>
      <c r="V98" s="223"/>
      <c r="W98" s="223"/>
      <c r="X98" s="223"/>
      <c r="Y98" s="223"/>
      <c r="Z98" s="223"/>
      <c r="AA98" s="223"/>
      <c r="AB98" s="223"/>
      <c r="AC98" s="223"/>
      <c r="AD98" s="223"/>
      <c r="AE98" s="223"/>
      <c r="AF98" s="223"/>
      <c r="AG98" s="223"/>
      <c r="AH98" s="223"/>
      <c r="AI98" s="223"/>
      <c r="AJ98" s="223"/>
      <c r="AK98" s="223"/>
      <c r="AL98" s="223"/>
      <c r="AM98" s="223"/>
      <c r="AN98" s="223"/>
      <c r="AO98" s="223"/>
      <c r="AP98" s="223"/>
      <c r="AQ98" s="223"/>
      <c r="AR98" s="223"/>
      <c r="AS98" s="223"/>
      <c r="AT98" s="223"/>
      <c r="AU98" s="223"/>
      <c r="AV98" s="223"/>
      <c r="AW98" s="223"/>
      <c r="AX98" s="223"/>
      <c r="AY98" s="223"/>
      <c r="AZ98" s="223"/>
      <c r="BA98" s="223"/>
      <c r="BB98" s="223"/>
      <c r="BC98" s="223"/>
      <c r="BD98" s="223"/>
      <c r="BE98" s="223"/>
      <c r="BF98" s="223"/>
      <c r="BG98" s="223"/>
      <c r="BH98" s="223"/>
      <c r="BI98" s="223"/>
      <c r="BJ98" s="223"/>
      <c r="BK98" s="223"/>
      <c r="BL98" s="223"/>
      <c r="BM98" s="224">
        <v>7</v>
      </c>
    </row>
    <row r="99" spans="1:65">
      <c r="A99" s="29"/>
      <c r="B99" s="19">
        <v>1</v>
      </c>
      <c r="C99" s="9">
        <v>6</v>
      </c>
      <c r="D99" s="225">
        <v>158.58600000000001</v>
      </c>
      <c r="E99" s="222"/>
      <c r="F99" s="223"/>
      <c r="G99" s="223"/>
      <c r="H99" s="223"/>
      <c r="I99" s="223"/>
      <c r="J99" s="223"/>
      <c r="K99" s="223"/>
      <c r="L99" s="223"/>
      <c r="M99" s="223"/>
      <c r="N99" s="223"/>
      <c r="O99" s="223"/>
      <c r="P99" s="223"/>
      <c r="Q99" s="223"/>
      <c r="R99" s="223"/>
      <c r="S99" s="223"/>
      <c r="T99" s="223"/>
      <c r="U99" s="223"/>
      <c r="V99" s="223"/>
      <c r="W99" s="223"/>
      <c r="X99" s="223"/>
      <c r="Y99" s="223"/>
      <c r="Z99" s="223"/>
      <c r="AA99" s="223"/>
      <c r="AB99" s="223"/>
      <c r="AC99" s="223"/>
      <c r="AD99" s="223"/>
      <c r="AE99" s="223"/>
      <c r="AF99" s="223"/>
      <c r="AG99" s="223"/>
      <c r="AH99" s="223"/>
      <c r="AI99" s="223"/>
      <c r="AJ99" s="223"/>
      <c r="AK99" s="223"/>
      <c r="AL99" s="223"/>
      <c r="AM99" s="223"/>
      <c r="AN99" s="223"/>
      <c r="AO99" s="223"/>
      <c r="AP99" s="223"/>
      <c r="AQ99" s="223"/>
      <c r="AR99" s="223"/>
      <c r="AS99" s="223"/>
      <c r="AT99" s="223"/>
      <c r="AU99" s="223"/>
      <c r="AV99" s="223"/>
      <c r="AW99" s="223"/>
      <c r="AX99" s="223"/>
      <c r="AY99" s="223"/>
      <c r="AZ99" s="223"/>
      <c r="BA99" s="223"/>
      <c r="BB99" s="223"/>
      <c r="BC99" s="223"/>
      <c r="BD99" s="223"/>
      <c r="BE99" s="223"/>
      <c r="BF99" s="223"/>
      <c r="BG99" s="223"/>
      <c r="BH99" s="223"/>
      <c r="BI99" s="223"/>
      <c r="BJ99" s="223"/>
      <c r="BK99" s="223"/>
      <c r="BL99" s="223"/>
      <c r="BM99" s="226"/>
    </row>
    <row r="100" spans="1:65">
      <c r="A100" s="29"/>
      <c r="B100" s="20" t="s">
        <v>271</v>
      </c>
      <c r="C100" s="12"/>
      <c r="D100" s="227">
        <v>158.56933333333333</v>
      </c>
      <c r="E100" s="222"/>
      <c r="F100" s="223"/>
      <c r="G100" s="223"/>
      <c r="H100" s="223"/>
      <c r="I100" s="223"/>
      <c r="J100" s="223"/>
      <c r="K100" s="223"/>
      <c r="L100" s="223"/>
      <c r="M100" s="223"/>
      <c r="N100" s="223"/>
      <c r="O100" s="223"/>
      <c r="P100" s="223"/>
      <c r="Q100" s="223"/>
      <c r="R100" s="223"/>
      <c r="S100" s="223"/>
      <c r="T100" s="223"/>
      <c r="U100" s="223"/>
      <c r="V100" s="223"/>
      <c r="W100" s="223"/>
      <c r="X100" s="223"/>
      <c r="Y100" s="223"/>
      <c r="Z100" s="223"/>
      <c r="AA100" s="223"/>
      <c r="AB100" s="223"/>
      <c r="AC100" s="223"/>
      <c r="AD100" s="223"/>
      <c r="AE100" s="223"/>
      <c r="AF100" s="223"/>
      <c r="AG100" s="223"/>
      <c r="AH100" s="223"/>
      <c r="AI100" s="223"/>
      <c r="AJ100" s="223"/>
      <c r="AK100" s="223"/>
      <c r="AL100" s="223"/>
      <c r="AM100" s="223"/>
      <c r="AN100" s="223"/>
      <c r="AO100" s="223"/>
      <c r="AP100" s="223"/>
      <c r="AQ100" s="223"/>
      <c r="AR100" s="223"/>
      <c r="AS100" s="223"/>
      <c r="AT100" s="223"/>
      <c r="AU100" s="223"/>
      <c r="AV100" s="223"/>
      <c r="AW100" s="223"/>
      <c r="AX100" s="223"/>
      <c r="AY100" s="223"/>
      <c r="AZ100" s="223"/>
      <c r="BA100" s="223"/>
      <c r="BB100" s="223"/>
      <c r="BC100" s="223"/>
      <c r="BD100" s="223"/>
      <c r="BE100" s="223"/>
      <c r="BF100" s="223"/>
      <c r="BG100" s="223"/>
      <c r="BH100" s="223"/>
      <c r="BI100" s="223"/>
      <c r="BJ100" s="223"/>
      <c r="BK100" s="223"/>
      <c r="BL100" s="223"/>
      <c r="BM100" s="226"/>
    </row>
    <row r="101" spans="1:65">
      <c r="A101" s="29"/>
      <c r="B101" s="3" t="s">
        <v>272</v>
      </c>
      <c r="C101" s="28"/>
      <c r="D101" s="225">
        <v>158.49099999999999</v>
      </c>
      <c r="E101" s="222"/>
      <c r="F101" s="223"/>
      <c r="G101" s="223"/>
      <c r="H101" s="223"/>
      <c r="I101" s="223"/>
      <c r="J101" s="223"/>
      <c r="K101" s="223"/>
      <c r="L101" s="223"/>
      <c r="M101" s="223"/>
      <c r="N101" s="223"/>
      <c r="O101" s="223"/>
      <c r="P101" s="223"/>
      <c r="Q101" s="223"/>
      <c r="R101" s="223"/>
      <c r="S101" s="223"/>
      <c r="T101" s="223"/>
      <c r="U101" s="223"/>
      <c r="V101" s="223"/>
      <c r="W101" s="223"/>
      <c r="X101" s="223"/>
      <c r="Y101" s="223"/>
      <c r="Z101" s="223"/>
      <c r="AA101" s="223"/>
      <c r="AB101" s="223"/>
      <c r="AC101" s="223"/>
      <c r="AD101" s="223"/>
      <c r="AE101" s="223"/>
      <c r="AF101" s="223"/>
      <c r="AG101" s="223"/>
      <c r="AH101" s="223"/>
      <c r="AI101" s="223"/>
      <c r="AJ101" s="223"/>
      <c r="AK101" s="223"/>
      <c r="AL101" s="223"/>
      <c r="AM101" s="223"/>
      <c r="AN101" s="223"/>
      <c r="AO101" s="223"/>
      <c r="AP101" s="223"/>
      <c r="AQ101" s="223"/>
      <c r="AR101" s="223"/>
      <c r="AS101" s="223"/>
      <c r="AT101" s="223"/>
      <c r="AU101" s="223"/>
      <c r="AV101" s="223"/>
      <c r="AW101" s="223"/>
      <c r="AX101" s="223"/>
      <c r="AY101" s="223"/>
      <c r="AZ101" s="223"/>
      <c r="BA101" s="223"/>
      <c r="BB101" s="223"/>
      <c r="BC101" s="223"/>
      <c r="BD101" s="223"/>
      <c r="BE101" s="223"/>
      <c r="BF101" s="223"/>
      <c r="BG101" s="223"/>
      <c r="BH101" s="223"/>
      <c r="BI101" s="223"/>
      <c r="BJ101" s="223"/>
      <c r="BK101" s="223"/>
      <c r="BL101" s="223"/>
      <c r="BM101" s="226"/>
    </row>
    <row r="102" spans="1:65">
      <c r="A102" s="29"/>
      <c r="B102" s="3" t="s">
        <v>273</v>
      </c>
      <c r="C102" s="28"/>
      <c r="D102" s="225">
        <v>0.64772422115176453</v>
      </c>
      <c r="E102" s="222"/>
      <c r="F102" s="223"/>
      <c r="G102" s="223"/>
      <c r="H102" s="223"/>
      <c r="I102" s="223"/>
      <c r="J102" s="223"/>
      <c r="K102" s="223"/>
      <c r="L102" s="223"/>
      <c r="M102" s="223"/>
      <c r="N102" s="223"/>
      <c r="O102" s="223"/>
      <c r="P102" s="223"/>
      <c r="Q102" s="223"/>
      <c r="R102" s="223"/>
      <c r="S102" s="223"/>
      <c r="T102" s="223"/>
      <c r="U102" s="223"/>
      <c r="V102" s="223"/>
      <c r="W102" s="223"/>
      <c r="X102" s="223"/>
      <c r="Y102" s="223"/>
      <c r="Z102" s="223"/>
      <c r="AA102" s="223"/>
      <c r="AB102" s="223"/>
      <c r="AC102" s="223"/>
      <c r="AD102" s="223"/>
      <c r="AE102" s="223"/>
      <c r="AF102" s="223"/>
      <c r="AG102" s="223"/>
      <c r="AH102" s="223"/>
      <c r="AI102" s="223"/>
      <c r="AJ102" s="223"/>
      <c r="AK102" s="223"/>
      <c r="AL102" s="223"/>
      <c r="AM102" s="223"/>
      <c r="AN102" s="223"/>
      <c r="AO102" s="223"/>
      <c r="AP102" s="223"/>
      <c r="AQ102" s="223"/>
      <c r="AR102" s="223"/>
      <c r="AS102" s="223"/>
      <c r="AT102" s="223"/>
      <c r="AU102" s="223"/>
      <c r="AV102" s="223"/>
      <c r="AW102" s="223"/>
      <c r="AX102" s="223"/>
      <c r="AY102" s="223"/>
      <c r="AZ102" s="223"/>
      <c r="BA102" s="223"/>
      <c r="BB102" s="223"/>
      <c r="BC102" s="223"/>
      <c r="BD102" s="223"/>
      <c r="BE102" s="223"/>
      <c r="BF102" s="223"/>
      <c r="BG102" s="223"/>
      <c r="BH102" s="223"/>
      <c r="BI102" s="223"/>
      <c r="BJ102" s="223"/>
      <c r="BK102" s="223"/>
      <c r="BL102" s="223"/>
      <c r="BM102" s="226"/>
    </row>
    <row r="103" spans="1:65">
      <c r="A103" s="29"/>
      <c r="B103" s="3" t="s">
        <v>86</v>
      </c>
      <c r="C103" s="28"/>
      <c r="D103" s="13">
        <v>4.0848013139474079E-3</v>
      </c>
      <c r="E103" s="147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3"/>
    </row>
    <row r="104" spans="1:65">
      <c r="A104" s="29"/>
      <c r="B104" s="3" t="s">
        <v>274</v>
      </c>
      <c r="C104" s="28"/>
      <c r="D104" s="13">
        <v>2.2204460492503131E-15</v>
      </c>
      <c r="E104" s="147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3"/>
    </row>
    <row r="105" spans="1:65">
      <c r="A105" s="29"/>
      <c r="B105" s="45" t="s">
        <v>275</v>
      </c>
      <c r="C105" s="46"/>
      <c r="D105" s="44" t="s">
        <v>276</v>
      </c>
      <c r="E105" s="147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3"/>
    </row>
    <row r="106" spans="1:65">
      <c r="B106" s="30"/>
      <c r="C106" s="20"/>
      <c r="D106" s="20"/>
      <c r="BM106" s="53"/>
    </row>
    <row r="107" spans="1:65" ht="15">
      <c r="B107" s="8" t="s">
        <v>479</v>
      </c>
      <c r="BM107" s="27" t="s">
        <v>278</v>
      </c>
    </row>
    <row r="108" spans="1:65" ht="15">
      <c r="A108" s="24" t="s">
        <v>113</v>
      </c>
      <c r="B108" s="18" t="s">
        <v>118</v>
      </c>
      <c r="C108" s="15" t="s">
        <v>119</v>
      </c>
      <c r="D108" s="16" t="s">
        <v>244</v>
      </c>
      <c r="E108" s="147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27">
        <v>1</v>
      </c>
    </row>
    <row r="109" spans="1:65">
      <c r="A109" s="29"/>
      <c r="B109" s="19" t="s">
        <v>245</v>
      </c>
      <c r="C109" s="9" t="s">
        <v>245</v>
      </c>
      <c r="D109" s="145" t="s">
        <v>251</v>
      </c>
      <c r="E109" s="147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27" t="s">
        <v>82</v>
      </c>
    </row>
    <row r="110" spans="1:65">
      <c r="A110" s="29"/>
      <c r="B110" s="19"/>
      <c r="C110" s="9"/>
      <c r="D110" s="10" t="s">
        <v>266</v>
      </c>
      <c r="E110" s="147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7">
        <v>0</v>
      </c>
    </row>
    <row r="111" spans="1:65">
      <c r="A111" s="29"/>
      <c r="B111" s="19"/>
      <c r="C111" s="9"/>
      <c r="D111" s="25" t="s">
        <v>122</v>
      </c>
      <c r="E111" s="147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7">
        <v>0</v>
      </c>
    </row>
    <row r="112" spans="1:65">
      <c r="A112" s="29"/>
      <c r="B112" s="18">
        <v>1</v>
      </c>
      <c r="C112" s="14">
        <v>1</v>
      </c>
      <c r="D112" s="221">
        <v>273.49200000000002</v>
      </c>
      <c r="E112" s="222"/>
      <c r="F112" s="223"/>
      <c r="G112" s="223"/>
      <c r="H112" s="223"/>
      <c r="I112" s="223"/>
      <c r="J112" s="223"/>
      <c r="K112" s="223"/>
      <c r="L112" s="223"/>
      <c r="M112" s="223"/>
      <c r="N112" s="223"/>
      <c r="O112" s="223"/>
      <c r="P112" s="223"/>
      <c r="Q112" s="223"/>
      <c r="R112" s="223"/>
      <c r="S112" s="223"/>
      <c r="T112" s="223"/>
      <c r="U112" s="223"/>
      <c r="V112" s="223"/>
      <c r="W112" s="223"/>
      <c r="X112" s="223"/>
      <c r="Y112" s="223"/>
      <c r="Z112" s="223"/>
      <c r="AA112" s="223"/>
      <c r="AB112" s="223"/>
      <c r="AC112" s="223"/>
      <c r="AD112" s="223"/>
      <c r="AE112" s="223"/>
      <c r="AF112" s="223"/>
      <c r="AG112" s="223"/>
      <c r="AH112" s="223"/>
      <c r="AI112" s="223"/>
      <c r="AJ112" s="223"/>
      <c r="AK112" s="223"/>
      <c r="AL112" s="223"/>
      <c r="AM112" s="223"/>
      <c r="AN112" s="223"/>
      <c r="AO112" s="223"/>
      <c r="AP112" s="223"/>
      <c r="AQ112" s="223"/>
      <c r="AR112" s="223"/>
      <c r="AS112" s="223"/>
      <c r="AT112" s="223"/>
      <c r="AU112" s="223"/>
      <c r="AV112" s="223"/>
      <c r="AW112" s="223"/>
      <c r="AX112" s="223"/>
      <c r="AY112" s="223"/>
      <c r="AZ112" s="223"/>
      <c r="BA112" s="223"/>
      <c r="BB112" s="223"/>
      <c r="BC112" s="223"/>
      <c r="BD112" s="223"/>
      <c r="BE112" s="223"/>
      <c r="BF112" s="223"/>
      <c r="BG112" s="223"/>
      <c r="BH112" s="223"/>
      <c r="BI112" s="223"/>
      <c r="BJ112" s="223"/>
      <c r="BK112" s="223"/>
      <c r="BL112" s="223"/>
      <c r="BM112" s="224">
        <v>1</v>
      </c>
    </row>
    <row r="113" spans="1:65">
      <c r="A113" s="29"/>
      <c r="B113" s="19">
        <v>1</v>
      </c>
      <c r="C113" s="9">
        <v>2</v>
      </c>
      <c r="D113" s="225">
        <v>271.97199999999998</v>
      </c>
      <c r="E113" s="222"/>
      <c r="F113" s="223"/>
      <c r="G113" s="223"/>
      <c r="H113" s="223"/>
      <c r="I113" s="223"/>
      <c r="J113" s="223"/>
      <c r="K113" s="223"/>
      <c r="L113" s="223"/>
      <c r="M113" s="223"/>
      <c r="N113" s="223"/>
      <c r="O113" s="223"/>
      <c r="P113" s="223"/>
      <c r="Q113" s="223"/>
      <c r="R113" s="223"/>
      <c r="S113" s="223"/>
      <c r="T113" s="223"/>
      <c r="U113" s="223"/>
      <c r="V113" s="223"/>
      <c r="W113" s="223"/>
      <c r="X113" s="223"/>
      <c r="Y113" s="223"/>
      <c r="Z113" s="223"/>
      <c r="AA113" s="223"/>
      <c r="AB113" s="223"/>
      <c r="AC113" s="223"/>
      <c r="AD113" s="223"/>
      <c r="AE113" s="223"/>
      <c r="AF113" s="223"/>
      <c r="AG113" s="223"/>
      <c r="AH113" s="223"/>
      <c r="AI113" s="223"/>
      <c r="AJ113" s="223"/>
      <c r="AK113" s="223"/>
      <c r="AL113" s="223"/>
      <c r="AM113" s="223"/>
      <c r="AN113" s="223"/>
      <c r="AO113" s="223"/>
      <c r="AP113" s="223"/>
      <c r="AQ113" s="223"/>
      <c r="AR113" s="223"/>
      <c r="AS113" s="223"/>
      <c r="AT113" s="223"/>
      <c r="AU113" s="223"/>
      <c r="AV113" s="223"/>
      <c r="AW113" s="223"/>
      <c r="AX113" s="223"/>
      <c r="AY113" s="223"/>
      <c r="AZ113" s="223"/>
      <c r="BA113" s="223"/>
      <c r="BB113" s="223"/>
      <c r="BC113" s="223"/>
      <c r="BD113" s="223"/>
      <c r="BE113" s="223"/>
      <c r="BF113" s="223"/>
      <c r="BG113" s="223"/>
      <c r="BH113" s="223"/>
      <c r="BI113" s="223"/>
      <c r="BJ113" s="223"/>
      <c r="BK113" s="223"/>
      <c r="BL113" s="223"/>
      <c r="BM113" s="224">
        <v>1</v>
      </c>
    </row>
    <row r="114" spans="1:65">
      <c r="A114" s="29"/>
      <c r="B114" s="19">
        <v>1</v>
      </c>
      <c r="C114" s="9">
        <v>3</v>
      </c>
      <c r="D114" s="225">
        <v>272.18200000000002</v>
      </c>
      <c r="E114" s="222"/>
      <c r="F114" s="223"/>
      <c r="G114" s="223"/>
      <c r="H114" s="223"/>
      <c r="I114" s="223"/>
      <c r="J114" s="223"/>
      <c r="K114" s="223"/>
      <c r="L114" s="223"/>
      <c r="M114" s="223"/>
      <c r="N114" s="223"/>
      <c r="O114" s="223"/>
      <c r="P114" s="223"/>
      <c r="Q114" s="223"/>
      <c r="R114" s="223"/>
      <c r="S114" s="223"/>
      <c r="T114" s="223"/>
      <c r="U114" s="223"/>
      <c r="V114" s="223"/>
      <c r="W114" s="223"/>
      <c r="X114" s="223"/>
      <c r="Y114" s="223"/>
      <c r="Z114" s="223"/>
      <c r="AA114" s="223"/>
      <c r="AB114" s="223"/>
      <c r="AC114" s="223"/>
      <c r="AD114" s="223"/>
      <c r="AE114" s="223"/>
      <c r="AF114" s="223"/>
      <c r="AG114" s="223"/>
      <c r="AH114" s="223"/>
      <c r="AI114" s="223"/>
      <c r="AJ114" s="223"/>
      <c r="AK114" s="223"/>
      <c r="AL114" s="223"/>
      <c r="AM114" s="223"/>
      <c r="AN114" s="223"/>
      <c r="AO114" s="223"/>
      <c r="AP114" s="223"/>
      <c r="AQ114" s="223"/>
      <c r="AR114" s="223"/>
      <c r="AS114" s="223"/>
      <c r="AT114" s="223"/>
      <c r="AU114" s="223"/>
      <c r="AV114" s="223"/>
      <c r="AW114" s="223"/>
      <c r="AX114" s="223"/>
      <c r="AY114" s="223"/>
      <c r="AZ114" s="223"/>
      <c r="BA114" s="223"/>
      <c r="BB114" s="223"/>
      <c r="BC114" s="223"/>
      <c r="BD114" s="223"/>
      <c r="BE114" s="223"/>
      <c r="BF114" s="223"/>
      <c r="BG114" s="223"/>
      <c r="BH114" s="223"/>
      <c r="BI114" s="223"/>
      <c r="BJ114" s="223"/>
      <c r="BK114" s="223"/>
      <c r="BL114" s="223"/>
      <c r="BM114" s="224">
        <v>16</v>
      </c>
    </row>
    <row r="115" spans="1:65">
      <c r="A115" s="29"/>
      <c r="B115" s="19">
        <v>1</v>
      </c>
      <c r="C115" s="9">
        <v>4</v>
      </c>
      <c r="D115" s="225">
        <v>270.16199999999998</v>
      </c>
      <c r="E115" s="222"/>
      <c r="F115" s="223"/>
      <c r="G115" s="223"/>
      <c r="H115" s="223"/>
      <c r="I115" s="223"/>
      <c r="J115" s="223"/>
      <c r="K115" s="223"/>
      <c r="L115" s="223"/>
      <c r="M115" s="223"/>
      <c r="N115" s="223"/>
      <c r="O115" s="223"/>
      <c r="P115" s="223"/>
      <c r="Q115" s="223"/>
      <c r="R115" s="223"/>
      <c r="S115" s="223"/>
      <c r="T115" s="223"/>
      <c r="U115" s="223"/>
      <c r="V115" s="223"/>
      <c r="W115" s="223"/>
      <c r="X115" s="223"/>
      <c r="Y115" s="223"/>
      <c r="Z115" s="223"/>
      <c r="AA115" s="223"/>
      <c r="AB115" s="223"/>
      <c r="AC115" s="223"/>
      <c r="AD115" s="223"/>
      <c r="AE115" s="223"/>
      <c r="AF115" s="223"/>
      <c r="AG115" s="223"/>
      <c r="AH115" s="223"/>
      <c r="AI115" s="223"/>
      <c r="AJ115" s="223"/>
      <c r="AK115" s="223"/>
      <c r="AL115" s="223"/>
      <c r="AM115" s="223"/>
      <c r="AN115" s="223"/>
      <c r="AO115" s="223"/>
      <c r="AP115" s="223"/>
      <c r="AQ115" s="223"/>
      <c r="AR115" s="223"/>
      <c r="AS115" s="223"/>
      <c r="AT115" s="223"/>
      <c r="AU115" s="223"/>
      <c r="AV115" s="223"/>
      <c r="AW115" s="223"/>
      <c r="AX115" s="223"/>
      <c r="AY115" s="223"/>
      <c r="AZ115" s="223"/>
      <c r="BA115" s="223"/>
      <c r="BB115" s="223"/>
      <c r="BC115" s="223"/>
      <c r="BD115" s="223"/>
      <c r="BE115" s="223"/>
      <c r="BF115" s="223"/>
      <c r="BG115" s="223"/>
      <c r="BH115" s="223"/>
      <c r="BI115" s="223"/>
      <c r="BJ115" s="223"/>
      <c r="BK115" s="223"/>
      <c r="BL115" s="223"/>
      <c r="BM115" s="224">
        <v>271.81866666666701</v>
      </c>
    </row>
    <row r="116" spans="1:65">
      <c r="A116" s="29"/>
      <c r="B116" s="19">
        <v>1</v>
      </c>
      <c r="C116" s="9">
        <v>5</v>
      </c>
      <c r="D116" s="225">
        <v>271.702</v>
      </c>
      <c r="E116" s="222"/>
      <c r="F116" s="223"/>
      <c r="G116" s="223"/>
      <c r="H116" s="223"/>
      <c r="I116" s="223"/>
      <c r="J116" s="223"/>
      <c r="K116" s="223"/>
      <c r="L116" s="223"/>
      <c r="M116" s="223"/>
      <c r="N116" s="223"/>
      <c r="O116" s="223"/>
      <c r="P116" s="223"/>
      <c r="Q116" s="223"/>
      <c r="R116" s="223"/>
      <c r="S116" s="223"/>
      <c r="T116" s="223"/>
      <c r="U116" s="223"/>
      <c r="V116" s="223"/>
      <c r="W116" s="223"/>
      <c r="X116" s="223"/>
      <c r="Y116" s="223"/>
      <c r="Z116" s="223"/>
      <c r="AA116" s="223"/>
      <c r="AB116" s="223"/>
      <c r="AC116" s="223"/>
      <c r="AD116" s="223"/>
      <c r="AE116" s="223"/>
      <c r="AF116" s="223"/>
      <c r="AG116" s="223"/>
      <c r="AH116" s="223"/>
      <c r="AI116" s="223"/>
      <c r="AJ116" s="223"/>
      <c r="AK116" s="223"/>
      <c r="AL116" s="223"/>
      <c r="AM116" s="223"/>
      <c r="AN116" s="223"/>
      <c r="AO116" s="223"/>
      <c r="AP116" s="223"/>
      <c r="AQ116" s="223"/>
      <c r="AR116" s="223"/>
      <c r="AS116" s="223"/>
      <c r="AT116" s="223"/>
      <c r="AU116" s="223"/>
      <c r="AV116" s="223"/>
      <c r="AW116" s="223"/>
      <c r="AX116" s="223"/>
      <c r="AY116" s="223"/>
      <c r="AZ116" s="223"/>
      <c r="BA116" s="223"/>
      <c r="BB116" s="223"/>
      <c r="BC116" s="223"/>
      <c r="BD116" s="223"/>
      <c r="BE116" s="223"/>
      <c r="BF116" s="223"/>
      <c r="BG116" s="223"/>
      <c r="BH116" s="223"/>
      <c r="BI116" s="223"/>
      <c r="BJ116" s="223"/>
      <c r="BK116" s="223"/>
      <c r="BL116" s="223"/>
      <c r="BM116" s="224">
        <v>7</v>
      </c>
    </row>
    <row r="117" spans="1:65">
      <c r="A117" s="29"/>
      <c r="B117" s="19">
        <v>1</v>
      </c>
      <c r="C117" s="9">
        <v>6</v>
      </c>
      <c r="D117" s="225">
        <v>271.40199999999999</v>
      </c>
      <c r="E117" s="222"/>
      <c r="F117" s="223"/>
      <c r="G117" s="223"/>
      <c r="H117" s="223"/>
      <c r="I117" s="223"/>
      <c r="J117" s="223"/>
      <c r="K117" s="223"/>
      <c r="L117" s="223"/>
      <c r="M117" s="223"/>
      <c r="N117" s="223"/>
      <c r="O117" s="223"/>
      <c r="P117" s="223"/>
      <c r="Q117" s="223"/>
      <c r="R117" s="223"/>
      <c r="S117" s="223"/>
      <c r="T117" s="223"/>
      <c r="U117" s="223"/>
      <c r="V117" s="223"/>
      <c r="W117" s="223"/>
      <c r="X117" s="223"/>
      <c r="Y117" s="223"/>
      <c r="Z117" s="223"/>
      <c r="AA117" s="223"/>
      <c r="AB117" s="223"/>
      <c r="AC117" s="223"/>
      <c r="AD117" s="223"/>
      <c r="AE117" s="223"/>
      <c r="AF117" s="223"/>
      <c r="AG117" s="223"/>
      <c r="AH117" s="223"/>
      <c r="AI117" s="223"/>
      <c r="AJ117" s="223"/>
      <c r="AK117" s="223"/>
      <c r="AL117" s="223"/>
      <c r="AM117" s="223"/>
      <c r="AN117" s="223"/>
      <c r="AO117" s="223"/>
      <c r="AP117" s="223"/>
      <c r="AQ117" s="223"/>
      <c r="AR117" s="223"/>
      <c r="AS117" s="223"/>
      <c r="AT117" s="223"/>
      <c r="AU117" s="223"/>
      <c r="AV117" s="223"/>
      <c r="AW117" s="223"/>
      <c r="AX117" s="223"/>
      <c r="AY117" s="223"/>
      <c r="AZ117" s="223"/>
      <c r="BA117" s="223"/>
      <c r="BB117" s="223"/>
      <c r="BC117" s="223"/>
      <c r="BD117" s="223"/>
      <c r="BE117" s="223"/>
      <c r="BF117" s="223"/>
      <c r="BG117" s="223"/>
      <c r="BH117" s="223"/>
      <c r="BI117" s="223"/>
      <c r="BJ117" s="223"/>
      <c r="BK117" s="223"/>
      <c r="BL117" s="223"/>
      <c r="BM117" s="226"/>
    </row>
    <row r="118" spans="1:65">
      <c r="A118" s="29"/>
      <c r="B118" s="20" t="s">
        <v>271</v>
      </c>
      <c r="C118" s="12"/>
      <c r="D118" s="227">
        <v>271.81866666666667</v>
      </c>
      <c r="E118" s="222"/>
      <c r="F118" s="223"/>
      <c r="G118" s="223"/>
      <c r="H118" s="223"/>
      <c r="I118" s="223"/>
      <c r="J118" s="223"/>
      <c r="K118" s="223"/>
      <c r="L118" s="223"/>
      <c r="M118" s="223"/>
      <c r="N118" s="223"/>
      <c r="O118" s="223"/>
      <c r="P118" s="223"/>
      <c r="Q118" s="223"/>
      <c r="R118" s="223"/>
      <c r="S118" s="223"/>
      <c r="T118" s="223"/>
      <c r="U118" s="223"/>
      <c r="V118" s="223"/>
      <c r="W118" s="223"/>
      <c r="X118" s="223"/>
      <c r="Y118" s="223"/>
      <c r="Z118" s="223"/>
      <c r="AA118" s="223"/>
      <c r="AB118" s="223"/>
      <c r="AC118" s="223"/>
      <c r="AD118" s="223"/>
      <c r="AE118" s="223"/>
      <c r="AF118" s="223"/>
      <c r="AG118" s="223"/>
      <c r="AH118" s="223"/>
      <c r="AI118" s="223"/>
      <c r="AJ118" s="223"/>
      <c r="AK118" s="223"/>
      <c r="AL118" s="223"/>
      <c r="AM118" s="223"/>
      <c r="AN118" s="223"/>
      <c r="AO118" s="223"/>
      <c r="AP118" s="223"/>
      <c r="AQ118" s="223"/>
      <c r="AR118" s="223"/>
      <c r="AS118" s="223"/>
      <c r="AT118" s="223"/>
      <c r="AU118" s="223"/>
      <c r="AV118" s="223"/>
      <c r="AW118" s="223"/>
      <c r="AX118" s="223"/>
      <c r="AY118" s="223"/>
      <c r="AZ118" s="223"/>
      <c r="BA118" s="223"/>
      <c r="BB118" s="223"/>
      <c r="BC118" s="223"/>
      <c r="BD118" s="223"/>
      <c r="BE118" s="223"/>
      <c r="BF118" s="223"/>
      <c r="BG118" s="223"/>
      <c r="BH118" s="223"/>
      <c r="BI118" s="223"/>
      <c r="BJ118" s="223"/>
      <c r="BK118" s="223"/>
      <c r="BL118" s="223"/>
      <c r="BM118" s="226"/>
    </row>
    <row r="119" spans="1:65">
      <c r="A119" s="29"/>
      <c r="B119" s="3" t="s">
        <v>272</v>
      </c>
      <c r="C119" s="28"/>
      <c r="D119" s="225">
        <v>271.83699999999999</v>
      </c>
      <c r="E119" s="222"/>
      <c r="F119" s="223"/>
      <c r="G119" s="223"/>
      <c r="H119" s="223"/>
      <c r="I119" s="223"/>
      <c r="J119" s="223"/>
      <c r="K119" s="223"/>
      <c r="L119" s="223"/>
      <c r="M119" s="223"/>
      <c r="N119" s="223"/>
      <c r="O119" s="223"/>
      <c r="P119" s="223"/>
      <c r="Q119" s="223"/>
      <c r="R119" s="223"/>
      <c r="S119" s="223"/>
      <c r="T119" s="223"/>
      <c r="U119" s="223"/>
      <c r="V119" s="223"/>
      <c r="W119" s="223"/>
      <c r="X119" s="223"/>
      <c r="Y119" s="223"/>
      <c r="Z119" s="223"/>
      <c r="AA119" s="223"/>
      <c r="AB119" s="223"/>
      <c r="AC119" s="223"/>
      <c r="AD119" s="223"/>
      <c r="AE119" s="223"/>
      <c r="AF119" s="223"/>
      <c r="AG119" s="223"/>
      <c r="AH119" s="223"/>
      <c r="AI119" s="223"/>
      <c r="AJ119" s="223"/>
      <c r="AK119" s="223"/>
      <c r="AL119" s="223"/>
      <c r="AM119" s="223"/>
      <c r="AN119" s="223"/>
      <c r="AO119" s="223"/>
      <c r="AP119" s="223"/>
      <c r="AQ119" s="223"/>
      <c r="AR119" s="223"/>
      <c r="AS119" s="223"/>
      <c r="AT119" s="223"/>
      <c r="AU119" s="223"/>
      <c r="AV119" s="223"/>
      <c r="AW119" s="223"/>
      <c r="AX119" s="223"/>
      <c r="AY119" s="223"/>
      <c r="AZ119" s="223"/>
      <c r="BA119" s="223"/>
      <c r="BB119" s="223"/>
      <c r="BC119" s="223"/>
      <c r="BD119" s="223"/>
      <c r="BE119" s="223"/>
      <c r="BF119" s="223"/>
      <c r="BG119" s="223"/>
      <c r="BH119" s="223"/>
      <c r="BI119" s="223"/>
      <c r="BJ119" s="223"/>
      <c r="BK119" s="223"/>
      <c r="BL119" s="223"/>
      <c r="BM119" s="226"/>
    </row>
    <row r="120" spans="1:65">
      <c r="A120" s="29"/>
      <c r="B120" s="3" t="s">
        <v>273</v>
      </c>
      <c r="C120" s="28"/>
      <c r="D120" s="225">
        <v>1.0851113614125958</v>
      </c>
      <c r="E120" s="222"/>
      <c r="F120" s="223"/>
      <c r="G120" s="223"/>
      <c r="H120" s="223"/>
      <c r="I120" s="223"/>
      <c r="J120" s="223"/>
      <c r="K120" s="223"/>
      <c r="L120" s="223"/>
      <c r="M120" s="223"/>
      <c r="N120" s="223"/>
      <c r="O120" s="223"/>
      <c r="P120" s="223"/>
      <c r="Q120" s="223"/>
      <c r="R120" s="223"/>
      <c r="S120" s="223"/>
      <c r="T120" s="223"/>
      <c r="U120" s="223"/>
      <c r="V120" s="223"/>
      <c r="W120" s="223"/>
      <c r="X120" s="223"/>
      <c r="Y120" s="223"/>
      <c r="Z120" s="223"/>
      <c r="AA120" s="223"/>
      <c r="AB120" s="223"/>
      <c r="AC120" s="223"/>
      <c r="AD120" s="223"/>
      <c r="AE120" s="223"/>
      <c r="AF120" s="223"/>
      <c r="AG120" s="223"/>
      <c r="AH120" s="223"/>
      <c r="AI120" s="223"/>
      <c r="AJ120" s="223"/>
      <c r="AK120" s="223"/>
      <c r="AL120" s="223"/>
      <c r="AM120" s="223"/>
      <c r="AN120" s="223"/>
      <c r="AO120" s="223"/>
      <c r="AP120" s="223"/>
      <c r="AQ120" s="223"/>
      <c r="AR120" s="223"/>
      <c r="AS120" s="223"/>
      <c r="AT120" s="223"/>
      <c r="AU120" s="223"/>
      <c r="AV120" s="223"/>
      <c r="AW120" s="223"/>
      <c r="AX120" s="223"/>
      <c r="AY120" s="223"/>
      <c r="AZ120" s="223"/>
      <c r="BA120" s="223"/>
      <c r="BB120" s="223"/>
      <c r="BC120" s="223"/>
      <c r="BD120" s="223"/>
      <c r="BE120" s="223"/>
      <c r="BF120" s="223"/>
      <c r="BG120" s="223"/>
      <c r="BH120" s="223"/>
      <c r="BI120" s="223"/>
      <c r="BJ120" s="223"/>
      <c r="BK120" s="223"/>
      <c r="BL120" s="223"/>
      <c r="BM120" s="226"/>
    </row>
    <row r="121" spans="1:65">
      <c r="A121" s="29"/>
      <c r="B121" s="3" t="s">
        <v>86</v>
      </c>
      <c r="C121" s="28"/>
      <c r="D121" s="13">
        <v>3.9920413661041028E-3</v>
      </c>
      <c r="E121" s="147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3"/>
    </row>
    <row r="122" spans="1:65">
      <c r="A122" s="29"/>
      <c r="B122" s="3" t="s">
        <v>274</v>
      </c>
      <c r="C122" s="28"/>
      <c r="D122" s="13">
        <v>-1.2212453270876722E-15</v>
      </c>
      <c r="E122" s="147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3"/>
    </row>
    <row r="123" spans="1:65">
      <c r="A123" s="29"/>
      <c r="B123" s="45" t="s">
        <v>275</v>
      </c>
      <c r="C123" s="46"/>
      <c r="D123" s="44" t="s">
        <v>276</v>
      </c>
      <c r="E123" s="147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3"/>
    </row>
    <row r="124" spans="1:65">
      <c r="B124" s="30"/>
      <c r="C124" s="20"/>
      <c r="D124" s="20"/>
      <c r="BM124" s="53"/>
    </row>
    <row r="125" spans="1:65">
      <c r="BM125" s="53"/>
    </row>
    <row r="126" spans="1:65">
      <c r="BM126" s="53"/>
    </row>
    <row r="127" spans="1:65">
      <c r="BM127" s="53"/>
    </row>
    <row r="128" spans="1:65">
      <c r="BM128" s="53"/>
    </row>
    <row r="129" spans="65:65">
      <c r="BM129" s="53"/>
    </row>
    <row r="130" spans="65:65">
      <c r="BM130" s="53"/>
    </row>
    <row r="131" spans="65:65">
      <c r="BM131" s="53"/>
    </row>
    <row r="132" spans="65:65">
      <c r="BM132" s="53"/>
    </row>
    <row r="133" spans="65:65">
      <c r="BM133" s="53"/>
    </row>
    <row r="134" spans="65:65">
      <c r="BM134" s="53"/>
    </row>
    <row r="135" spans="65:65">
      <c r="BM135" s="53"/>
    </row>
    <row r="136" spans="65:65">
      <c r="BM136" s="53"/>
    </row>
    <row r="137" spans="65:65">
      <c r="BM137" s="53"/>
    </row>
    <row r="138" spans="65:65">
      <c r="BM138" s="53"/>
    </row>
    <row r="139" spans="65:65">
      <c r="BM139" s="53"/>
    </row>
    <row r="140" spans="65:65">
      <c r="BM140" s="53"/>
    </row>
    <row r="141" spans="65:65">
      <c r="BM141" s="53"/>
    </row>
    <row r="142" spans="65:65">
      <c r="BM142" s="53"/>
    </row>
    <row r="143" spans="65:65">
      <c r="BM143" s="53"/>
    </row>
    <row r="144" spans="65:65">
      <c r="BM144" s="53"/>
    </row>
    <row r="145" spans="65:65">
      <c r="BM145" s="53"/>
    </row>
    <row r="146" spans="65:65">
      <c r="BM146" s="53"/>
    </row>
    <row r="147" spans="65:65">
      <c r="BM147" s="53"/>
    </row>
    <row r="148" spans="65:65">
      <c r="BM148" s="53"/>
    </row>
    <row r="149" spans="65:65">
      <c r="BM149" s="53"/>
    </row>
    <row r="150" spans="65:65">
      <c r="BM150" s="53"/>
    </row>
    <row r="151" spans="65:65">
      <c r="BM151" s="53"/>
    </row>
    <row r="152" spans="65:65">
      <c r="BM152" s="53"/>
    </row>
    <row r="153" spans="65:65">
      <c r="BM153" s="53"/>
    </row>
    <row r="154" spans="65:65">
      <c r="BM154" s="53"/>
    </row>
    <row r="155" spans="65:65">
      <c r="BM155" s="53"/>
    </row>
    <row r="156" spans="65:65">
      <c r="BM156" s="53"/>
    </row>
    <row r="157" spans="65:65">
      <c r="BM157" s="53"/>
    </row>
    <row r="158" spans="65:65">
      <c r="BM158" s="53"/>
    </row>
    <row r="159" spans="65:65">
      <c r="BM159" s="53"/>
    </row>
    <row r="160" spans="65:65">
      <c r="BM160" s="53"/>
    </row>
    <row r="161" spans="65:65">
      <c r="BM161" s="53"/>
    </row>
    <row r="162" spans="65:65">
      <c r="BM162" s="53"/>
    </row>
    <row r="163" spans="65:65">
      <c r="BM163" s="53"/>
    </row>
    <row r="164" spans="65:65">
      <c r="BM164" s="53"/>
    </row>
    <row r="165" spans="65:65">
      <c r="BM165" s="53"/>
    </row>
    <row r="166" spans="65:65">
      <c r="BM166" s="53"/>
    </row>
    <row r="167" spans="65:65">
      <c r="BM167" s="53"/>
    </row>
    <row r="168" spans="65:65">
      <c r="BM168" s="53"/>
    </row>
    <row r="169" spans="65:65">
      <c r="BM169" s="53"/>
    </row>
    <row r="170" spans="65:65">
      <c r="BM170" s="53"/>
    </row>
    <row r="171" spans="65:65">
      <c r="BM171" s="53"/>
    </row>
    <row r="172" spans="65:65">
      <c r="BM172" s="53"/>
    </row>
    <row r="173" spans="65:65">
      <c r="BM173" s="54"/>
    </row>
    <row r="174" spans="65:65">
      <c r="BM174" s="55"/>
    </row>
    <row r="175" spans="65:65">
      <c r="BM175" s="55"/>
    </row>
    <row r="176" spans="65:65">
      <c r="BM176" s="55"/>
    </row>
    <row r="177" spans="65:65">
      <c r="BM177" s="55"/>
    </row>
    <row r="178" spans="65:65">
      <c r="BM178" s="55"/>
    </row>
    <row r="179" spans="65:65">
      <c r="BM179" s="55"/>
    </row>
    <row r="180" spans="65:65">
      <c r="BM180" s="55"/>
    </row>
    <row r="181" spans="65:65">
      <c r="BM181" s="55"/>
    </row>
    <row r="182" spans="65:65">
      <c r="BM182" s="55"/>
    </row>
    <row r="183" spans="65:65">
      <c r="BM183" s="55"/>
    </row>
    <row r="184" spans="65:65">
      <c r="BM184" s="55"/>
    </row>
    <row r="185" spans="65:65">
      <c r="BM185" s="55"/>
    </row>
    <row r="186" spans="65:65">
      <c r="BM186" s="55"/>
    </row>
    <row r="187" spans="65:65">
      <c r="BM187" s="55"/>
    </row>
    <row r="188" spans="65:65">
      <c r="BM188" s="55"/>
    </row>
    <row r="189" spans="65:65">
      <c r="BM189" s="55"/>
    </row>
    <row r="190" spans="65:65">
      <c r="BM190" s="55"/>
    </row>
    <row r="191" spans="65:65">
      <c r="BM191" s="55"/>
    </row>
    <row r="192" spans="65:65">
      <c r="BM192" s="55"/>
    </row>
    <row r="193" spans="65:65">
      <c r="BM193" s="55"/>
    </row>
    <row r="194" spans="65:65">
      <c r="BM194" s="55"/>
    </row>
    <row r="195" spans="65:65">
      <c r="BM195" s="55"/>
    </row>
    <row r="196" spans="65:65">
      <c r="BM196" s="55"/>
    </row>
    <row r="197" spans="65:65">
      <c r="BM197" s="55"/>
    </row>
    <row r="198" spans="65:65">
      <c r="BM198" s="55"/>
    </row>
    <row r="199" spans="65:65">
      <c r="BM199" s="55"/>
    </row>
    <row r="200" spans="65:65">
      <c r="BM200" s="55"/>
    </row>
    <row r="201" spans="65:65">
      <c r="BM201" s="55"/>
    </row>
    <row r="202" spans="65:65">
      <c r="BM202" s="55"/>
    </row>
    <row r="203" spans="65:65">
      <c r="BM203" s="55"/>
    </row>
    <row r="204" spans="65:65">
      <c r="BM204" s="55"/>
    </row>
    <row r="205" spans="65:65">
      <c r="BM205" s="55"/>
    </row>
    <row r="206" spans="65:65">
      <c r="BM206" s="55"/>
    </row>
    <row r="207" spans="65:65">
      <c r="BM207" s="55"/>
    </row>
  </sheetData>
  <dataConsolidate/>
  <conditionalFormatting sqref="B6:C25 E6:V25 B39:D44 B57:U62 B75:U80 B94:D99 B112:D117">
    <cfRule type="expression" dxfId="20" priority="18">
      <formula>AND($B6&lt;&gt;$B5,NOT(ISBLANK(INDIRECT(Anlyt_LabRefThisCol))))</formula>
    </cfRule>
  </conditionalFormatting>
  <conditionalFormatting sqref="C2:V31 C35:D50 C53:U68 C71:U86 C90:D105 C108:D123">
    <cfRule type="expression" dxfId="19" priority="16" stopIfTrue="1">
      <formula>AND(ISBLANK(INDIRECT(Anlyt_LabRefLastCol)),ISBLANK(INDIRECT(Anlyt_LabRefThisCol)))</formula>
    </cfRule>
    <cfRule type="expression" dxfId="18" priority="17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2671A-40BE-4975-9381-F98EE360532E}">
  <sheetPr codeName="Sheet12"/>
  <dimension ref="A1:BN223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9" width="11.28515625" style="2" bestFit="1" customWidth="1"/>
    <col min="10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2" bestFit="1" customWidth="1"/>
    <col min="66" max="16384" width="9.140625" style="2"/>
  </cols>
  <sheetData>
    <row r="1" spans="1:66" ht="15">
      <c r="B1" s="8" t="s">
        <v>480</v>
      </c>
      <c r="BM1" s="27" t="s">
        <v>278</v>
      </c>
    </row>
    <row r="2" spans="1:66" ht="15">
      <c r="A2" s="24" t="s">
        <v>98</v>
      </c>
      <c r="B2" s="18" t="s">
        <v>118</v>
      </c>
      <c r="C2" s="15" t="s">
        <v>119</v>
      </c>
      <c r="D2" s="14" t="s">
        <v>244</v>
      </c>
      <c r="E2" s="16" t="s">
        <v>244</v>
      </c>
      <c r="F2" s="17" t="s">
        <v>244</v>
      </c>
      <c r="G2" s="17" t="s">
        <v>244</v>
      </c>
      <c r="H2" s="17" t="s">
        <v>244</v>
      </c>
      <c r="I2" s="17" t="s">
        <v>244</v>
      </c>
      <c r="J2" s="147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245</v>
      </c>
      <c r="C3" s="9" t="s">
        <v>245</v>
      </c>
      <c r="D3" s="144" t="s">
        <v>246</v>
      </c>
      <c r="E3" s="145" t="s">
        <v>247</v>
      </c>
      <c r="F3" s="146" t="s">
        <v>249</v>
      </c>
      <c r="G3" s="146" t="s">
        <v>252</v>
      </c>
      <c r="H3" s="146" t="s">
        <v>262</v>
      </c>
      <c r="I3" s="146" t="s">
        <v>279</v>
      </c>
      <c r="J3" s="147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82</v>
      </c>
    </row>
    <row r="4" spans="1:66">
      <c r="A4" s="29"/>
      <c r="B4" s="19"/>
      <c r="C4" s="9"/>
      <c r="D4" s="9" t="s">
        <v>120</v>
      </c>
      <c r="E4" s="10" t="s">
        <v>280</v>
      </c>
      <c r="F4" s="11" t="s">
        <v>281</v>
      </c>
      <c r="G4" s="11" t="s">
        <v>282</v>
      </c>
      <c r="H4" s="11" t="s">
        <v>282</v>
      </c>
      <c r="I4" s="11" t="s">
        <v>283</v>
      </c>
      <c r="J4" s="147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1</v>
      </c>
    </row>
    <row r="5" spans="1:66">
      <c r="A5" s="29"/>
      <c r="B5" s="19"/>
      <c r="C5" s="9"/>
      <c r="D5" s="26" t="s">
        <v>268</v>
      </c>
      <c r="E5" s="25" t="s">
        <v>284</v>
      </c>
      <c r="F5" s="25" t="s">
        <v>123</v>
      </c>
      <c r="G5" s="25" t="s">
        <v>284</v>
      </c>
      <c r="H5" s="25" t="s">
        <v>285</v>
      </c>
      <c r="I5" s="25" t="s">
        <v>286</v>
      </c>
      <c r="J5" s="147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1</v>
      </c>
    </row>
    <row r="6" spans="1:66">
      <c r="A6" s="29"/>
      <c r="B6" s="18">
        <v>1</v>
      </c>
      <c r="C6" s="14">
        <v>1</v>
      </c>
      <c r="D6" s="209">
        <v>15.455688923513291</v>
      </c>
      <c r="E6" s="210">
        <v>14.1</v>
      </c>
      <c r="F6" s="210">
        <v>16</v>
      </c>
      <c r="G6" s="210">
        <v>12</v>
      </c>
      <c r="H6" s="210">
        <v>12.365181074038688</v>
      </c>
      <c r="I6" s="211">
        <v>45</v>
      </c>
      <c r="J6" s="212"/>
      <c r="K6" s="213"/>
      <c r="L6" s="213"/>
      <c r="M6" s="213"/>
      <c r="N6" s="213"/>
      <c r="O6" s="213"/>
      <c r="P6" s="213"/>
      <c r="Q6" s="213"/>
      <c r="R6" s="213"/>
      <c r="S6" s="213"/>
      <c r="T6" s="213"/>
      <c r="U6" s="213"/>
      <c r="V6" s="213"/>
      <c r="W6" s="213"/>
      <c r="X6" s="213"/>
      <c r="Y6" s="213"/>
      <c r="Z6" s="213"/>
      <c r="AA6" s="213"/>
      <c r="AB6" s="213"/>
      <c r="AC6" s="213"/>
      <c r="AD6" s="213"/>
      <c r="AE6" s="213"/>
      <c r="AF6" s="213"/>
      <c r="AG6" s="213"/>
      <c r="AH6" s="213"/>
      <c r="AI6" s="213"/>
      <c r="AJ6" s="213"/>
      <c r="AK6" s="213"/>
      <c r="AL6" s="213"/>
      <c r="AM6" s="213"/>
      <c r="AN6" s="213"/>
      <c r="AO6" s="213"/>
      <c r="AP6" s="213"/>
      <c r="AQ6" s="213"/>
      <c r="AR6" s="213"/>
      <c r="AS6" s="213"/>
      <c r="AT6" s="213"/>
      <c r="AU6" s="213"/>
      <c r="AV6" s="213"/>
      <c r="AW6" s="213"/>
      <c r="AX6" s="213"/>
      <c r="AY6" s="213"/>
      <c r="AZ6" s="213"/>
      <c r="BA6" s="213"/>
      <c r="BB6" s="213"/>
      <c r="BC6" s="213"/>
      <c r="BD6" s="213"/>
      <c r="BE6" s="213"/>
      <c r="BF6" s="213"/>
      <c r="BG6" s="213"/>
      <c r="BH6" s="213"/>
      <c r="BI6" s="213"/>
      <c r="BJ6" s="213"/>
      <c r="BK6" s="213"/>
      <c r="BL6" s="213"/>
      <c r="BM6" s="214">
        <v>1</v>
      </c>
    </row>
    <row r="7" spans="1:66">
      <c r="A7" s="29"/>
      <c r="B7" s="19">
        <v>1</v>
      </c>
      <c r="C7" s="9">
        <v>2</v>
      </c>
      <c r="D7" s="215">
        <v>18.871619780012583</v>
      </c>
      <c r="E7" s="216">
        <v>16.2</v>
      </c>
      <c r="F7" s="216">
        <v>17</v>
      </c>
      <c r="G7" s="216">
        <v>11</v>
      </c>
      <c r="H7" s="216">
        <v>11.337387795877495</v>
      </c>
      <c r="I7" s="217">
        <v>50.000000000000007</v>
      </c>
      <c r="J7" s="212"/>
      <c r="K7" s="213"/>
      <c r="L7" s="213"/>
      <c r="M7" s="213"/>
      <c r="N7" s="213"/>
      <c r="O7" s="213"/>
      <c r="P7" s="213"/>
      <c r="Q7" s="213"/>
      <c r="R7" s="213"/>
      <c r="S7" s="213"/>
      <c r="T7" s="213"/>
      <c r="U7" s="213"/>
      <c r="V7" s="213"/>
      <c r="W7" s="213"/>
      <c r="X7" s="213"/>
      <c r="Y7" s="213"/>
      <c r="Z7" s="213"/>
      <c r="AA7" s="213"/>
      <c r="AB7" s="213"/>
      <c r="AC7" s="213"/>
      <c r="AD7" s="213"/>
      <c r="AE7" s="213"/>
      <c r="AF7" s="213"/>
      <c r="AG7" s="213"/>
      <c r="AH7" s="213"/>
      <c r="AI7" s="213"/>
      <c r="AJ7" s="213"/>
      <c r="AK7" s="213"/>
      <c r="AL7" s="213"/>
      <c r="AM7" s="213"/>
      <c r="AN7" s="213"/>
      <c r="AO7" s="213"/>
      <c r="AP7" s="213"/>
      <c r="AQ7" s="213"/>
      <c r="AR7" s="213"/>
      <c r="AS7" s="213"/>
      <c r="AT7" s="213"/>
      <c r="AU7" s="213"/>
      <c r="AV7" s="213"/>
      <c r="AW7" s="213"/>
      <c r="AX7" s="213"/>
      <c r="AY7" s="213"/>
      <c r="AZ7" s="213"/>
      <c r="BA7" s="213"/>
      <c r="BB7" s="213"/>
      <c r="BC7" s="213"/>
      <c r="BD7" s="213"/>
      <c r="BE7" s="213"/>
      <c r="BF7" s="213"/>
      <c r="BG7" s="213"/>
      <c r="BH7" s="213"/>
      <c r="BI7" s="213"/>
      <c r="BJ7" s="213"/>
      <c r="BK7" s="213"/>
      <c r="BL7" s="213"/>
      <c r="BM7" s="214">
        <v>3</v>
      </c>
    </row>
    <row r="8" spans="1:66">
      <c r="A8" s="29"/>
      <c r="B8" s="19">
        <v>1</v>
      </c>
      <c r="C8" s="9">
        <v>3</v>
      </c>
      <c r="D8" s="215">
        <v>17.251804722102676</v>
      </c>
      <c r="E8" s="216">
        <v>15.399999999999999</v>
      </c>
      <c r="F8" s="216">
        <v>16</v>
      </c>
      <c r="G8" s="216">
        <v>10</v>
      </c>
      <c r="H8" s="216">
        <v>12.722306767113949</v>
      </c>
      <c r="I8" s="217">
        <v>40</v>
      </c>
      <c r="J8" s="212"/>
      <c r="K8" s="213"/>
      <c r="L8" s="213"/>
      <c r="M8" s="213"/>
      <c r="N8" s="213"/>
      <c r="O8" s="213"/>
      <c r="P8" s="213"/>
      <c r="Q8" s="213"/>
      <c r="R8" s="213"/>
      <c r="S8" s="213"/>
      <c r="T8" s="213"/>
      <c r="U8" s="213"/>
      <c r="V8" s="213"/>
      <c r="W8" s="213"/>
      <c r="X8" s="213"/>
      <c r="Y8" s="213"/>
      <c r="Z8" s="213"/>
      <c r="AA8" s="213"/>
      <c r="AB8" s="213"/>
      <c r="AC8" s="213"/>
      <c r="AD8" s="213"/>
      <c r="AE8" s="213"/>
      <c r="AF8" s="213"/>
      <c r="AG8" s="213"/>
      <c r="AH8" s="213"/>
      <c r="AI8" s="213"/>
      <c r="AJ8" s="213"/>
      <c r="AK8" s="213"/>
      <c r="AL8" s="213"/>
      <c r="AM8" s="213"/>
      <c r="AN8" s="213"/>
      <c r="AO8" s="213"/>
      <c r="AP8" s="213"/>
      <c r="AQ8" s="213"/>
      <c r="AR8" s="213"/>
      <c r="AS8" s="213"/>
      <c r="AT8" s="213"/>
      <c r="AU8" s="213"/>
      <c r="AV8" s="213"/>
      <c r="AW8" s="213"/>
      <c r="AX8" s="213"/>
      <c r="AY8" s="213"/>
      <c r="AZ8" s="213"/>
      <c r="BA8" s="213"/>
      <c r="BB8" s="213"/>
      <c r="BC8" s="213"/>
      <c r="BD8" s="213"/>
      <c r="BE8" s="213"/>
      <c r="BF8" s="213"/>
      <c r="BG8" s="213"/>
      <c r="BH8" s="213"/>
      <c r="BI8" s="213"/>
      <c r="BJ8" s="213"/>
      <c r="BK8" s="213"/>
      <c r="BL8" s="213"/>
      <c r="BM8" s="214">
        <v>16</v>
      </c>
    </row>
    <row r="9" spans="1:66">
      <c r="A9" s="29"/>
      <c r="B9" s="19">
        <v>1</v>
      </c>
      <c r="C9" s="9">
        <v>4</v>
      </c>
      <c r="D9" s="215">
        <v>15.724147639801982</v>
      </c>
      <c r="E9" s="216">
        <v>14.8</v>
      </c>
      <c r="F9" s="216">
        <v>14</v>
      </c>
      <c r="G9" s="216">
        <v>13</v>
      </c>
      <c r="H9" s="216">
        <v>14.523199909377018</v>
      </c>
      <c r="I9" s="217">
        <v>29.999999999999996</v>
      </c>
      <c r="J9" s="212"/>
      <c r="K9" s="213"/>
      <c r="L9" s="213"/>
      <c r="M9" s="213"/>
      <c r="N9" s="213"/>
      <c r="O9" s="213"/>
      <c r="P9" s="213"/>
      <c r="Q9" s="213"/>
      <c r="R9" s="213"/>
      <c r="S9" s="213"/>
      <c r="T9" s="213"/>
      <c r="U9" s="213"/>
      <c r="V9" s="213"/>
      <c r="W9" s="213"/>
      <c r="X9" s="213"/>
      <c r="Y9" s="213"/>
      <c r="Z9" s="213"/>
      <c r="AA9" s="213"/>
      <c r="AB9" s="213"/>
      <c r="AC9" s="213"/>
      <c r="AD9" s="213"/>
      <c r="AE9" s="213"/>
      <c r="AF9" s="213"/>
      <c r="AG9" s="213"/>
      <c r="AH9" s="213"/>
      <c r="AI9" s="213"/>
      <c r="AJ9" s="213"/>
      <c r="AK9" s="213"/>
      <c r="AL9" s="213"/>
      <c r="AM9" s="213"/>
      <c r="AN9" s="213"/>
      <c r="AO9" s="213"/>
      <c r="AP9" s="213"/>
      <c r="AQ9" s="213"/>
      <c r="AR9" s="213"/>
      <c r="AS9" s="213"/>
      <c r="AT9" s="213"/>
      <c r="AU9" s="213"/>
      <c r="AV9" s="213"/>
      <c r="AW9" s="213"/>
      <c r="AX9" s="213"/>
      <c r="AY9" s="213"/>
      <c r="AZ9" s="213"/>
      <c r="BA9" s="213"/>
      <c r="BB9" s="213"/>
      <c r="BC9" s="213"/>
      <c r="BD9" s="213"/>
      <c r="BE9" s="213"/>
      <c r="BF9" s="213"/>
      <c r="BG9" s="213"/>
      <c r="BH9" s="213"/>
      <c r="BI9" s="213"/>
      <c r="BJ9" s="213"/>
      <c r="BK9" s="213"/>
      <c r="BL9" s="213"/>
      <c r="BM9" s="214">
        <v>13.3829793549728</v>
      </c>
      <c r="BN9" s="27"/>
    </row>
    <row r="10" spans="1:66">
      <c r="A10" s="29"/>
      <c r="B10" s="19">
        <v>1</v>
      </c>
      <c r="C10" s="9">
        <v>5</v>
      </c>
      <c r="D10" s="215">
        <v>21.271057962244051</v>
      </c>
      <c r="E10" s="216">
        <v>12.8</v>
      </c>
      <c r="F10" s="216">
        <v>16</v>
      </c>
      <c r="G10" s="216">
        <v>10</v>
      </c>
      <c r="H10" s="216">
        <v>11.764838479518341</v>
      </c>
      <c r="I10" s="217">
        <v>40</v>
      </c>
      <c r="J10" s="212"/>
      <c r="K10" s="213"/>
      <c r="L10" s="213"/>
      <c r="M10" s="213"/>
      <c r="N10" s="213"/>
      <c r="O10" s="213"/>
      <c r="P10" s="213"/>
      <c r="Q10" s="213"/>
      <c r="R10" s="213"/>
      <c r="S10" s="213"/>
      <c r="T10" s="213"/>
      <c r="U10" s="213"/>
      <c r="V10" s="213"/>
      <c r="W10" s="213"/>
      <c r="X10" s="213"/>
      <c r="Y10" s="213"/>
      <c r="Z10" s="213"/>
      <c r="AA10" s="213"/>
      <c r="AB10" s="213"/>
      <c r="AC10" s="213"/>
      <c r="AD10" s="213"/>
      <c r="AE10" s="213"/>
      <c r="AF10" s="213"/>
      <c r="AG10" s="213"/>
      <c r="AH10" s="213"/>
      <c r="AI10" s="213"/>
      <c r="AJ10" s="213"/>
      <c r="AK10" s="213"/>
      <c r="AL10" s="213"/>
      <c r="AM10" s="213"/>
      <c r="AN10" s="213"/>
      <c r="AO10" s="213"/>
      <c r="AP10" s="213"/>
      <c r="AQ10" s="213"/>
      <c r="AR10" s="213"/>
      <c r="AS10" s="213"/>
      <c r="AT10" s="213"/>
      <c r="AU10" s="213"/>
      <c r="AV10" s="213"/>
      <c r="AW10" s="213"/>
      <c r="AX10" s="213"/>
      <c r="AY10" s="213"/>
      <c r="AZ10" s="213"/>
      <c r="BA10" s="213"/>
      <c r="BB10" s="213"/>
      <c r="BC10" s="213"/>
      <c r="BD10" s="213"/>
      <c r="BE10" s="213"/>
      <c r="BF10" s="213"/>
      <c r="BG10" s="213"/>
      <c r="BH10" s="213"/>
      <c r="BI10" s="213"/>
      <c r="BJ10" s="213"/>
      <c r="BK10" s="213"/>
      <c r="BL10" s="213"/>
      <c r="BM10" s="214">
        <v>9</v>
      </c>
    </row>
    <row r="11" spans="1:66">
      <c r="A11" s="29"/>
      <c r="B11" s="19">
        <v>1</v>
      </c>
      <c r="C11" s="9">
        <v>6</v>
      </c>
      <c r="D11" s="215">
        <v>17.991801654564043</v>
      </c>
      <c r="E11" s="216">
        <v>13.4</v>
      </c>
      <c r="F11" s="216">
        <v>16</v>
      </c>
      <c r="G11" s="216">
        <v>10</v>
      </c>
      <c r="H11" s="216">
        <v>10.778590493421593</v>
      </c>
      <c r="I11" s="217">
        <v>40</v>
      </c>
      <c r="J11" s="212"/>
      <c r="K11" s="213"/>
      <c r="L11" s="213"/>
      <c r="M11" s="213"/>
      <c r="N11" s="213"/>
      <c r="O11" s="213"/>
      <c r="P11" s="213"/>
      <c r="Q11" s="213"/>
      <c r="R11" s="213"/>
      <c r="S11" s="213"/>
      <c r="T11" s="213"/>
      <c r="U11" s="213"/>
      <c r="V11" s="213"/>
      <c r="W11" s="213"/>
      <c r="X11" s="213"/>
      <c r="Y11" s="213"/>
      <c r="Z11" s="213"/>
      <c r="AA11" s="213"/>
      <c r="AB11" s="213"/>
      <c r="AC11" s="213"/>
      <c r="AD11" s="213"/>
      <c r="AE11" s="213"/>
      <c r="AF11" s="213"/>
      <c r="AG11" s="213"/>
      <c r="AH11" s="213"/>
      <c r="AI11" s="213"/>
      <c r="AJ11" s="213"/>
      <c r="AK11" s="213"/>
      <c r="AL11" s="213"/>
      <c r="AM11" s="213"/>
      <c r="AN11" s="213"/>
      <c r="AO11" s="213"/>
      <c r="AP11" s="213"/>
      <c r="AQ11" s="213"/>
      <c r="AR11" s="213"/>
      <c r="AS11" s="213"/>
      <c r="AT11" s="213"/>
      <c r="AU11" s="213"/>
      <c r="AV11" s="213"/>
      <c r="AW11" s="213"/>
      <c r="AX11" s="213"/>
      <c r="AY11" s="213"/>
      <c r="AZ11" s="213"/>
      <c r="BA11" s="213"/>
      <c r="BB11" s="213"/>
      <c r="BC11" s="213"/>
      <c r="BD11" s="213"/>
      <c r="BE11" s="213"/>
      <c r="BF11" s="213"/>
      <c r="BG11" s="213"/>
      <c r="BH11" s="213"/>
      <c r="BI11" s="213"/>
      <c r="BJ11" s="213"/>
      <c r="BK11" s="213"/>
      <c r="BL11" s="213"/>
      <c r="BM11" s="218"/>
    </row>
    <row r="12" spans="1:66">
      <c r="A12" s="29"/>
      <c r="B12" s="19"/>
      <c r="C12" s="9">
        <v>7</v>
      </c>
      <c r="D12" s="215">
        <v>16.800925880984288</v>
      </c>
      <c r="E12" s="216"/>
      <c r="F12" s="216"/>
      <c r="G12" s="216"/>
      <c r="H12" s="216"/>
      <c r="I12" s="216"/>
      <c r="J12" s="212"/>
      <c r="K12" s="213"/>
      <c r="L12" s="213"/>
      <c r="M12" s="213"/>
      <c r="N12" s="213"/>
      <c r="O12" s="213"/>
      <c r="P12" s="213"/>
      <c r="Q12" s="213"/>
      <c r="R12" s="213"/>
      <c r="S12" s="213"/>
      <c r="T12" s="213"/>
      <c r="U12" s="213"/>
      <c r="V12" s="213"/>
      <c r="W12" s="213"/>
      <c r="X12" s="213"/>
      <c r="Y12" s="213"/>
      <c r="Z12" s="213"/>
      <c r="AA12" s="213"/>
      <c r="AB12" s="213"/>
      <c r="AC12" s="213"/>
      <c r="AD12" s="213"/>
      <c r="AE12" s="213"/>
      <c r="AF12" s="213"/>
      <c r="AG12" s="213"/>
      <c r="AH12" s="213"/>
      <c r="AI12" s="213"/>
      <c r="AJ12" s="213"/>
      <c r="AK12" s="213"/>
      <c r="AL12" s="213"/>
      <c r="AM12" s="213"/>
      <c r="AN12" s="213"/>
      <c r="AO12" s="213"/>
      <c r="AP12" s="213"/>
      <c r="AQ12" s="213"/>
      <c r="AR12" s="213"/>
      <c r="AS12" s="213"/>
      <c r="AT12" s="213"/>
      <c r="AU12" s="213"/>
      <c r="AV12" s="213"/>
      <c r="AW12" s="213"/>
      <c r="AX12" s="213"/>
      <c r="AY12" s="213"/>
      <c r="AZ12" s="213"/>
      <c r="BA12" s="213"/>
      <c r="BB12" s="213"/>
      <c r="BC12" s="213"/>
      <c r="BD12" s="213"/>
      <c r="BE12" s="213"/>
      <c r="BF12" s="213"/>
      <c r="BG12" s="213"/>
      <c r="BH12" s="213"/>
      <c r="BI12" s="213"/>
      <c r="BJ12" s="213"/>
      <c r="BK12" s="213"/>
      <c r="BL12" s="213"/>
      <c r="BM12" s="218"/>
    </row>
    <row r="13" spans="1:66">
      <c r="A13" s="29"/>
      <c r="B13" s="19"/>
      <c r="C13" s="9">
        <v>8</v>
      </c>
      <c r="D13" s="215">
        <v>13.823211329041383</v>
      </c>
      <c r="E13" s="216"/>
      <c r="F13" s="216"/>
      <c r="G13" s="216"/>
      <c r="H13" s="216"/>
      <c r="I13" s="216"/>
      <c r="J13" s="212"/>
      <c r="K13" s="213"/>
      <c r="L13" s="213"/>
      <c r="M13" s="213"/>
      <c r="N13" s="213"/>
      <c r="O13" s="213"/>
      <c r="P13" s="213"/>
      <c r="Q13" s="213"/>
      <c r="R13" s="213"/>
      <c r="S13" s="213"/>
      <c r="T13" s="213"/>
      <c r="U13" s="213"/>
      <c r="V13" s="213"/>
      <c r="W13" s="213"/>
      <c r="X13" s="213"/>
      <c r="Y13" s="213"/>
      <c r="Z13" s="213"/>
      <c r="AA13" s="213"/>
      <c r="AB13" s="213"/>
      <c r="AC13" s="213"/>
      <c r="AD13" s="213"/>
      <c r="AE13" s="213"/>
      <c r="AF13" s="213"/>
      <c r="AG13" s="213"/>
      <c r="AH13" s="213"/>
      <c r="AI13" s="213"/>
      <c r="AJ13" s="213"/>
      <c r="AK13" s="213"/>
      <c r="AL13" s="213"/>
      <c r="AM13" s="213"/>
      <c r="AN13" s="213"/>
      <c r="AO13" s="213"/>
      <c r="AP13" s="213"/>
      <c r="AQ13" s="213"/>
      <c r="AR13" s="213"/>
      <c r="AS13" s="213"/>
      <c r="AT13" s="213"/>
      <c r="AU13" s="213"/>
      <c r="AV13" s="213"/>
      <c r="AW13" s="213"/>
      <c r="AX13" s="213"/>
      <c r="AY13" s="213"/>
      <c r="AZ13" s="213"/>
      <c r="BA13" s="213"/>
      <c r="BB13" s="213"/>
      <c r="BC13" s="213"/>
      <c r="BD13" s="213"/>
      <c r="BE13" s="213"/>
      <c r="BF13" s="213"/>
      <c r="BG13" s="213"/>
      <c r="BH13" s="213"/>
      <c r="BI13" s="213"/>
      <c r="BJ13" s="213"/>
      <c r="BK13" s="213"/>
      <c r="BL13" s="213"/>
      <c r="BM13" s="218"/>
    </row>
    <row r="14" spans="1:66">
      <c r="A14" s="29"/>
      <c r="B14" s="19"/>
      <c r="C14" s="9">
        <v>9</v>
      </c>
      <c r="D14" s="215">
        <v>24.683976240809461</v>
      </c>
      <c r="E14" s="216"/>
      <c r="F14" s="216"/>
      <c r="G14" s="216"/>
      <c r="H14" s="216"/>
      <c r="I14" s="216"/>
      <c r="J14" s="212"/>
      <c r="K14" s="213"/>
      <c r="L14" s="213"/>
      <c r="M14" s="213"/>
      <c r="N14" s="213"/>
      <c r="O14" s="213"/>
      <c r="P14" s="213"/>
      <c r="Q14" s="213"/>
      <c r="R14" s="213"/>
      <c r="S14" s="213"/>
      <c r="T14" s="213"/>
      <c r="U14" s="213"/>
      <c r="V14" s="213"/>
      <c r="W14" s="213"/>
      <c r="X14" s="213"/>
      <c r="Y14" s="213"/>
      <c r="Z14" s="213"/>
      <c r="AA14" s="213"/>
      <c r="AB14" s="213"/>
      <c r="AC14" s="213"/>
      <c r="AD14" s="213"/>
      <c r="AE14" s="213"/>
      <c r="AF14" s="213"/>
      <c r="AG14" s="213"/>
      <c r="AH14" s="213"/>
      <c r="AI14" s="213"/>
      <c r="AJ14" s="213"/>
      <c r="AK14" s="213"/>
      <c r="AL14" s="213"/>
      <c r="AM14" s="213"/>
      <c r="AN14" s="213"/>
      <c r="AO14" s="213"/>
      <c r="AP14" s="213"/>
      <c r="AQ14" s="213"/>
      <c r="AR14" s="213"/>
      <c r="AS14" s="213"/>
      <c r="AT14" s="213"/>
      <c r="AU14" s="213"/>
      <c r="AV14" s="213"/>
      <c r="AW14" s="213"/>
      <c r="AX14" s="213"/>
      <c r="AY14" s="213"/>
      <c r="AZ14" s="213"/>
      <c r="BA14" s="213"/>
      <c r="BB14" s="213"/>
      <c r="BC14" s="213"/>
      <c r="BD14" s="213"/>
      <c r="BE14" s="213"/>
      <c r="BF14" s="213"/>
      <c r="BG14" s="213"/>
      <c r="BH14" s="213"/>
      <c r="BI14" s="213"/>
      <c r="BJ14" s="213"/>
      <c r="BK14" s="213"/>
      <c r="BL14" s="213"/>
      <c r="BM14" s="218"/>
    </row>
    <row r="15" spans="1:66">
      <c r="A15" s="29"/>
      <c r="B15" s="19"/>
      <c r="C15" s="9">
        <v>10</v>
      </c>
      <c r="D15" s="215">
        <v>21.920610451544199</v>
      </c>
      <c r="E15" s="216"/>
      <c r="F15" s="216"/>
      <c r="G15" s="216"/>
      <c r="H15" s="216"/>
      <c r="I15" s="216"/>
      <c r="J15" s="212"/>
      <c r="K15" s="213"/>
      <c r="L15" s="213"/>
      <c r="M15" s="213"/>
      <c r="N15" s="213"/>
      <c r="O15" s="213"/>
      <c r="P15" s="213"/>
      <c r="Q15" s="213"/>
      <c r="R15" s="213"/>
      <c r="S15" s="213"/>
      <c r="T15" s="213"/>
      <c r="U15" s="213"/>
      <c r="V15" s="213"/>
      <c r="W15" s="213"/>
      <c r="X15" s="213"/>
      <c r="Y15" s="213"/>
      <c r="Z15" s="213"/>
      <c r="AA15" s="213"/>
      <c r="AB15" s="213"/>
      <c r="AC15" s="213"/>
      <c r="AD15" s="213"/>
      <c r="AE15" s="213"/>
      <c r="AF15" s="213"/>
      <c r="AG15" s="213"/>
      <c r="AH15" s="213"/>
      <c r="AI15" s="213"/>
      <c r="AJ15" s="213"/>
      <c r="AK15" s="213"/>
      <c r="AL15" s="213"/>
      <c r="AM15" s="213"/>
      <c r="AN15" s="213"/>
      <c r="AO15" s="213"/>
      <c r="AP15" s="213"/>
      <c r="AQ15" s="213"/>
      <c r="AR15" s="213"/>
      <c r="AS15" s="213"/>
      <c r="AT15" s="213"/>
      <c r="AU15" s="213"/>
      <c r="AV15" s="213"/>
      <c r="AW15" s="213"/>
      <c r="AX15" s="213"/>
      <c r="AY15" s="213"/>
      <c r="AZ15" s="213"/>
      <c r="BA15" s="213"/>
      <c r="BB15" s="213"/>
      <c r="BC15" s="213"/>
      <c r="BD15" s="213"/>
      <c r="BE15" s="213"/>
      <c r="BF15" s="213"/>
      <c r="BG15" s="213"/>
      <c r="BH15" s="213"/>
      <c r="BI15" s="213"/>
      <c r="BJ15" s="213"/>
      <c r="BK15" s="213"/>
      <c r="BL15" s="213"/>
      <c r="BM15" s="218"/>
    </row>
    <row r="16" spans="1:66">
      <c r="A16" s="29"/>
      <c r="B16" s="19"/>
      <c r="C16" s="9">
        <v>11</v>
      </c>
      <c r="D16" s="215">
        <v>20.257497828842613</v>
      </c>
      <c r="E16" s="216"/>
      <c r="F16" s="216"/>
      <c r="G16" s="216"/>
      <c r="H16" s="216"/>
      <c r="I16" s="216"/>
      <c r="J16" s="212"/>
      <c r="K16" s="213"/>
      <c r="L16" s="213"/>
      <c r="M16" s="213"/>
      <c r="N16" s="213"/>
      <c r="O16" s="213"/>
      <c r="P16" s="213"/>
      <c r="Q16" s="213"/>
      <c r="R16" s="213"/>
      <c r="S16" s="213"/>
      <c r="T16" s="213"/>
      <c r="U16" s="213"/>
      <c r="V16" s="213"/>
      <c r="W16" s="213"/>
      <c r="X16" s="213"/>
      <c r="Y16" s="213"/>
      <c r="Z16" s="213"/>
      <c r="AA16" s="213"/>
      <c r="AB16" s="213"/>
      <c r="AC16" s="213"/>
      <c r="AD16" s="213"/>
      <c r="AE16" s="213"/>
      <c r="AF16" s="213"/>
      <c r="AG16" s="213"/>
      <c r="AH16" s="213"/>
      <c r="AI16" s="213"/>
      <c r="AJ16" s="213"/>
      <c r="AK16" s="213"/>
      <c r="AL16" s="213"/>
      <c r="AM16" s="213"/>
      <c r="AN16" s="213"/>
      <c r="AO16" s="213"/>
      <c r="AP16" s="213"/>
      <c r="AQ16" s="213"/>
      <c r="AR16" s="213"/>
      <c r="AS16" s="213"/>
      <c r="AT16" s="213"/>
      <c r="AU16" s="213"/>
      <c r="AV16" s="213"/>
      <c r="AW16" s="213"/>
      <c r="AX16" s="213"/>
      <c r="AY16" s="213"/>
      <c r="AZ16" s="213"/>
      <c r="BA16" s="213"/>
      <c r="BB16" s="213"/>
      <c r="BC16" s="213"/>
      <c r="BD16" s="213"/>
      <c r="BE16" s="213"/>
      <c r="BF16" s="213"/>
      <c r="BG16" s="213"/>
      <c r="BH16" s="213"/>
      <c r="BI16" s="213"/>
      <c r="BJ16" s="213"/>
      <c r="BK16" s="213"/>
      <c r="BL16" s="213"/>
      <c r="BM16" s="218"/>
    </row>
    <row r="17" spans="1:65">
      <c r="A17" s="29"/>
      <c r="B17" s="19"/>
      <c r="C17" s="9">
        <v>12</v>
      </c>
      <c r="D17" s="215">
        <v>18.172973785233054</v>
      </c>
      <c r="E17" s="216"/>
      <c r="F17" s="216"/>
      <c r="G17" s="216"/>
      <c r="H17" s="216"/>
      <c r="I17" s="216"/>
      <c r="J17" s="212"/>
      <c r="K17" s="213"/>
      <c r="L17" s="213"/>
      <c r="M17" s="213"/>
      <c r="N17" s="213"/>
      <c r="O17" s="213"/>
      <c r="P17" s="213"/>
      <c r="Q17" s="213"/>
      <c r="R17" s="213"/>
      <c r="S17" s="213"/>
      <c r="T17" s="213"/>
      <c r="U17" s="213"/>
      <c r="V17" s="213"/>
      <c r="W17" s="213"/>
      <c r="X17" s="213"/>
      <c r="Y17" s="213"/>
      <c r="Z17" s="213"/>
      <c r="AA17" s="213"/>
      <c r="AB17" s="213"/>
      <c r="AC17" s="213"/>
      <c r="AD17" s="213"/>
      <c r="AE17" s="213"/>
      <c r="AF17" s="213"/>
      <c r="AG17" s="213"/>
      <c r="AH17" s="213"/>
      <c r="AI17" s="213"/>
      <c r="AJ17" s="213"/>
      <c r="AK17" s="213"/>
      <c r="AL17" s="213"/>
      <c r="AM17" s="213"/>
      <c r="AN17" s="213"/>
      <c r="AO17" s="213"/>
      <c r="AP17" s="213"/>
      <c r="AQ17" s="213"/>
      <c r="AR17" s="213"/>
      <c r="AS17" s="213"/>
      <c r="AT17" s="213"/>
      <c r="AU17" s="213"/>
      <c r="AV17" s="213"/>
      <c r="AW17" s="213"/>
      <c r="AX17" s="213"/>
      <c r="AY17" s="213"/>
      <c r="AZ17" s="213"/>
      <c r="BA17" s="213"/>
      <c r="BB17" s="213"/>
      <c r="BC17" s="213"/>
      <c r="BD17" s="213"/>
      <c r="BE17" s="213"/>
      <c r="BF17" s="213"/>
      <c r="BG17" s="213"/>
      <c r="BH17" s="213"/>
      <c r="BI17" s="213"/>
      <c r="BJ17" s="213"/>
      <c r="BK17" s="213"/>
      <c r="BL17" s="213"/>
      <c r="BM17" s="218"/>
    </row>
    <row r="18" spans="1:65">
      <c r="A18" s="29"/>
      <c r="B18" s="19"/>
      <c r="C18" s="9">
        <v>13</v>
      </c>
      <c r="D18" s="215">
        <v>23.818499502680591</v>
      </c>
      <c r="E18" s="216"/>
      <c r="F18" s="216"/>
      <c r="G18" s="216"/>
      <c r="H18" s="216"/>
      <c r="I18" s="216"/>
      <c r="J18" s="212"/>
      <c r="K18" s="213"/>
      <c r="L18" s="213"/>
      <c r="M18" s="213"/>
      <c r="N18" s="213"/>
      <c r="O18" s="213"/>
      <c r="P18" s="213"/>
      <c r="Q18" s="213"/>
      <c r="R18" s="213"/>
      <c r="S18" s="213"/>
      <c r="T18" s="213"/>
      <c r="U18" s="213"/>
      <c r="V18" s="213"/>
      <c r="W18" s="213"/>
      <c r="X18" s="213"/>
      <c r="Y18" s="213"/>
      <c r="Z18" s="213"/>
      <c r="AA18" s="213"/>
      <c r="AB18" s="213"/>
      <c r="AC18" s="213"/>
      <c r="AD18" s="213"/>
      <c r="AE18" s="213"/>
      <c r="AF18" s="213"/>
      <c r="AG18" s="213"/>
      <c r="AH18" s="213"/>
      <c r="AI18" s="213"/>
      <c r="AJ18" s="213"/>
      <c r="AK18" s="213"/>
      <c r="AL18" s="213"/>
      <c r="AM18" s="213"/>
      <c r="AN18" s="213"/>
      <c r="AO18" s="213"/>
      <c r="AP18" s="213"/>
      <c r="AQ18" s="213"/>
      <c r="AR18" s="213"/>
      <c r="AS18" s="213"/>
      <c r="AT18" s="213"/>
      <c r="AU18" s="213"/>
      <c r="AV18" s="213"/>
      <c r="AW18" s="213"/>
      <c r="AX18" s="213"/>
      <c r="AY18" s="213"/>
      <c r="AZ18" s="213"/>
      <c r="BA18" s="213"/>
      <c r="BB18" s="213"/>
      <c r="BC18" s="213"/>
      <c r="BD18" s="213"/>
      <c r="BE18" s="213"/>
      <c r="BF18" s="213"/>
      <c r="BG18" s="213"/>
      <c r="BH18" s="213"/>
      <c r="BI18" s="213"/>
      <c r="BJ18" s="213"/>
      <c r="BK18" s="213"/>
      <c r="BL18" s="213"/>
      <c r="BM18" s="218"/>
    </row>
    <row r="19" spans="1:65">
      <c r="A19" s="29"/>
      <c r="B19" s="19"/>
      <c r="C19" s="9">
        <v>14</v>
      </c>
      <c r="D19" s="215">
        <v>16.251854260420675</v>
      </c>
      <c r="E19" s="216"/>
      <c r="F19" s="216"/>
      <c r="G19" s="216"/>
      <c r="H19" s="216"/>
      <c r="I19" s="216"/>
      <c r="J19" s="212"/>
      <c r="K19" s="213"/>
      <c r="L19" s="213"/>
      <c r="M19" s="213"/>
      <c r="N19" s="213"/>
      <c r="O19" s="213"/>
      <c r="P19" s="213"/>
      <c r="Q19" s="213"/>
      <c r="R19" s="213"/>
      <c r="S19" s="213"/>
      <c r="T19" s="213"/>
      <c r="U19" s="213"/>
      <c r="V19" s="213"/>
      <c r="W19" s="213"/>
      <c r="X19" s="213"/>
      <c r="Y19" s="213"/>
      <c r="Z19" s="213"/>
      <c r="AA19" s="213"/>
      <c r="AB19" s="213"/>
      <c r="AC19" s="213"/>
      <c r="AD19" s="213"/>
      <c r="AE19" s="213"/>
      <c r="AF19" s="213"/>
      <c r="AG19" s="213"/>
      <c r="AH19" s="213"/>
      <c r="AI19" s="213"/>
      <c r="AJ19" s="213"/>
      <c r="AK19" s="213"/>
      <c r="AL19" s="213"/>
      <c r="AM19" s="213"/>
      <c r="AN19" s="213"/>
      <c r="AO19" s="213"/>
      <c r="AP19" s="213"/>
      <c r="AQ19" s="213"/>
      <c r="AR19" s="213"/>
      <c r="AS19" s="213"/>
      <c r="AT19" s="213"/>
      <c r="AU19" s="213"/>
      <c r="AV19" s="213"/>
      <c r="AW19" s="213"/>
      <c r="AX19" s="213"/>
      <c r="AY19" s="213"/>
      <c r="AZ19" s="213"/>
      <c r="BA19" s="213"/>
      <c r="BB19" s="213"/>
      <c r="BC19" s="213"/>
      <c r="BD19" s="213"/>
      <c r="BE19" s="213"/>
      <c r="BF19" s="213"/>
      <c r="BG19" s="213"/>
      <c r="BH19" s="213"/>
      <c r="BI19" s="213"/>
      <c r="BJ19" s="213"/>
      <c r="BK19" s="213"/>
      <c r="BL19" s="213"/>
      <c r="BM19" s="218"/>
    </row>
    <row r="20" spans="1:65">
      <c r="A20" s="29"/>
      <c r="B20" s="19"/>
      <c r="C20" s="9">
        <v>15</v>
      </c>
      <c r="D20" s="215">
        <v>25.134659533362193</v>
      </c>
      <c r="E20" s="216"/>
      <c r="F20" s="216"/>
      <c r="G20" s="216"/>
      <c r="H20" s="216"/>
      <c r="I20" s="216"/>
      <c r="J20" s="212"/>
      <c r="K20" s="213"/>
      <c r="L20" s="213"/>
      <c r="M20" s="213"/>
      <c r="N20" s="213"/>
      <c r="O20" s="213"/>
      <c r="P20" s="213"/>
      <c r="Q20" s="213"/>
      <c r="R20" s="213"/>
      <c r="S20" s="213"/>
      <c r="T20" s="213"/>
      <c r="U20" s="213"/>
      <c r="V20" s="213"/>
      <c r="W20" s="213"/>
      <c r="X20" s="213"/>
      <c r="Y20" s="213"/>
      <c r="Z20" s="213"/>
      <c r="AA20" s="213"/>
      <c r="AB20" s="213"/>
      <c r="AC20" s="213"/>
      <c r="AD20" s="213"/>
      <c r="AE20" s="213"/>
      <c r="AF20" s="213"/>
      <c r="AG20" s="213"/>
      <c r="AH20" s="213"/>
      <c r="AI20" s="213"/>
      <c r="AJ20" s="213"/>
      <c r="AK20" s="213"/>
      <c r="AL20" s="213"/>
      <c r="AM20" s="213"/>
      <c r="AN20" s="213"/>
      <c r="AO20" s="213"/>
      <c r="AP20" s="213"/>
      <c r="AQ20" s="213"/>
      <c r="AR20" s="213"/>
      <c r="AS20" s="213"/>
      <c r="AT20" s="213"/>
      <c r="AU20" s="213"/>
      <c r="AV20" s="213"/>
      <c r="AW20" s="213"/>
      <c r="AX20" s="213"/>
      <c r="AY20" s="213"/>
      <c r="AZ20" s="213"/>
      <c r="BA20" s="213"/>
      <c r="BB20" s="213"/>
      <c r="BC20" s="213"/>
      <c r="BD20" s="213"/>
      <c r="BE20" s="213"/>
      <c r="BF20" s="213"/>
      <c r="BG20" s="213"/>
      <c r="BH20" s="213"/>
      <c r="BI20" s="213"/>
      <c r="BJ20" s="213"/>
      <c r="BK20" s="213"/>
      <c r="BL20" s="213"/>
      <c r="BM20" s="218"/>
    </row>
    <row r="21" spans="1:65">
      <c r="A21" s="29"/>
      <c r="B21" s="19"/>
      <c r="C21" s="9">
        <v>16</v>
      </c>
      <c r="D21" s="215">
        <v>18.112284465680826</v>
      </c>
      <c r="E21" s="216"/>
      <c r="F21" s="216"/>
      <c r="G21" s="216"/>
      <c r="H21" s="216"/>
      <c r="I21" s="216"/>
      <c r="J21" s="212"/>
      <c r="K21" s="213"/>
      <c r="L21" s="213"/>
      <c r="M21" s="213"/>
      <c r="N21" s="213"/>
      <c r="O21" s="213"/>
      <c r="P21" s="213"/>
      <c r="Q21" s="213"/>
      <c r="R21" s="213"/>
      <c r="S21" s="213"/>
      <c r="T21" s="213"/>
      <c r="U21" s="213"/>
      <c r="V21" s="213"/>
      <c r="W21" s="213"/>
      <c r="X21" s="213"/>
      <c r="Y21" s="213"/>
      <c r="Z21" s="213"/>
      <c r="AA21" s="213"/>
      <c r="AB21" s="213"/>
      <c r="AC21" s="213"/>
      <c r="AD21" s="213"/>
      <c r="AE21" s="213"/>
      <c r="AF21" s="213"/>
      <c r="AG21" s="213"/>
      <c r="AH21" s="213"/>
      <c r="AI21" s="213"/>
      <c r="AJ21" s="213"/>
      <c r="AK21" s="213"/>
      <c r="AL21" s="213"/>
      <c r="AM21" s="213"/>
      <c r="AN21" s="213"/>
      <c r="AO21" s="213"/>
      <c r="AP21" s="213"/>
      <c r="AQ21" s="213"/>
      <c r="AR21" s="213"/>
      <c r="AS21" s="213"/>
      <c r="AT21" s="213"/>
      <c r="AU21" s="213"/>
      <c r="AV21" s="213"/>
      <c r="AW21" s="213"/>
      <c r="AX21" s="213"/>
      <c r="AY21" s="213"/>
      <c r="AZ21" s="213"/>
      <c r="BA21" s="213"/>
      <c r="BB21" s="213"/>
      <c r="BC21" s="213"/>
      <c r="BD21" s="213"/>
      <c r="BE21" s="213"/>
      <c r="BF21" s="213"/>
      <c r="BG21" s="213"/>
      <c r="BH21" s="213"/>
      <c r="BI21" s="213"/>
      <c r="BJ21" s="213"/>
      <c r="BK21" s="213"/>
      <c r="BL21" s="213"/>
      <c r="BM21" s="218"/>
    </row>
    <row r="22" spans="1:65">
      <c r="A22" s="29"/>
      <c r="B22" s="19"/>
      <c r="C22" s="9">
        <v>17</v>
      </c>
      <c r="D22" s="215">
        <v>20.888792306592549</v>
      </c>
      <c r="E22" s="216"/>
      <c r="F22" s="216"/>
      <c r="G22" s="216"/>
      <c r="H22" s="216"/>
      <c r="I22" s="216"/>
      <c r="J22" s="212"/>
      <c r="K22" s="213"/>
      <c r="L22" s="213"/>
      <c r="M22" s="213"/>
      <c r="N22" s="213"/>
      <c r="O22" s="213"/>
      <c r="P22" s="213"/>
      <c r="Q22" s="213"/>
      <c r="R22" s="213"/>
      <c r="S22" s="213"/>
      <c r="T22" s="213"/>
      <c r="U22" s="213"/>
      <c r="V22" s="213"/>
      <c r="W22" s="213"/>
      <c r="X22" s="213"/>
      <c r="Y22" s="213"/>
      <c r="Z22" s="213"/>
      <c r="AA22" s="213"/>
      <c r="AB22" s="213"/>
      <c r="AC22" s="213"/>
      <c r="AD22" s="213"/>
      <c r="AE22" s="213"/>
      <c r="AF22" s="213"/>
      <c r="AG22" s="213"/>
      <c r="AH22" s="213"/>
      <c r="AI22" s="213"/>
      <c r="AJ22" s="213"/>
      <c r="AK22" s="213"/>
      <c r="AL22" s="213"/>
      <c r="AM22" s="213"/>
      <c r="AN22" s="213"/>
      <c r="AO22" s="213"/>
      <c r="AP22" s="213"/>
      <c r="AQ22" s="213"/>
      <c r="AR22" s="213"/>
      <c r="AS22" s="213"/>
      <c r="AT22" s="213"/>
      <c r="AU22" s="213"/>
      <c r="AV22" s="213"/>
      <c r="AW22" s="213"/>
      <c r="AX22" s="213"/>
      <c r="AY22" s="213"/>
      <c r="AZ22" s="213"/>
      <c r="BA22" s="213"/>
      <c r="BB22" s="213"/>
      <c r="BC22" s="213"/>
      <c r="BD22" s="213"/>
      <c r="BE22" s="213"/>
      <c r="BF22" s="213"/>
      <c r="BG22" s="213"/>
      <c r="BH22" s="213"/>
      <c r="BI22" s="213"/>
      <c r="BJ22" s="213"/>
      <c r="BK22" s="213"/>
      <c r="BL22" s="213"/>
      <c r="BM22" s="218"/>
    </row>
    <row r="23" spans="1:65">
      <c r="A23" s="29"/>
      <c r="B23" s="19"/>
      <c r="C23" s="9">
        <v>18</v>
      </c>
      <c r="D23" s="215">
        <v>17.211114871114649</v>
      </c>
      <c r="E23" s="216"/>
      <c r="F23" s="216"/>
      <c r="G23" s="216"/>
      <c r="H23" s="216"/>
      <c r="I23" s="216"/>
      <c r="J23" s="212"/>
      <c r="K23" s="213"/>
      <c r="L23" s="213"/>
      <c r="M23" s="213"/>
      <c r="N23" s="213"/>
      <c r="O23" s="213"/>
      <c r="P23" s="213"/>
      <c r="Q23" s="213"/>
      <c r="R23" s="213"/>
      <c r="S23" s="213"/>
      <c r="T23" s="213"/>
      <c r="U23" s="213"/>
      <c r="V23" s="213"/>
      <c r="W23" s="213"/>
      <c r="X23" s="213"/>
      <c r="Y23" s="213"/>
      <c r="Z23" s="213"/>
      <c r="AA23" s="213"/>
      <c r="AB23" s="213"/>
      <c r="AC23" s="213"/>
      <c r="AD23" s="213"/>
      <c r="AE23" s="213"/>
      <c r="AF23" s="213"/>
      <c r="AG23" s="213"/>
      <c r="AH23" s="213"/>
      <c r="AI23" s="213"/>
      <c r="AJ23" s="213"/>
      <c r="AK23" s="213"/>
      <c r="AL23" s="213"/>
      <c r="AM23" s="213"/>
      <c r="AN23" s="213"/>
      <c r="AO23" s="213"/>
      <c r="AP23" s="213"/>
      <c r="AQ23" s="213"/>
      <c r="AR23" s="213"/>
      <c r="AS23" s="213"/>
      <c r="AT23" s="213"/>
      <c r="AU23" s="213"/>
      <c r="AV23" s="213"/>
      <c r="AW23" s="213"/>
      <c r="AX23" s="213"/>
      <c r="AY23" s="213"/>
      <c r="AZ23" s="213"/>
      <c r="BA23" s="213"/>
      <c r="BB23" s="213"/>
      <c r="BC23" s="213"/>
      <c r="BD23" s="213"/>
      <c r="BE23" s="213"/>
      <c r="BF23" s="213"/>
      <c r="BG23" s="213"/>
      <c r="BH23" s="213"/>
      <c r="BI23" s="213"/>
      <c r="BJ23" s="213"/>
      <c r="BK23" s="213"/>
      <c r="BL23" s="213"/>
      <c r="BM23" s="218"/>
    </row>
    <row r="24" spans="1:65">
      <c r="A24" s="29"/>
      <c r="B24" s="19"/>
      <c r="C24" s="9">
        <v>19</v>
      </c>
      <c r="D24" s="215">
        <v>18.228613076650593</v>
      </c>
      <c r="E24" s="216"/>
      <c r="F24" s="216"/>
      <c r="G24" s="216"/>
      <c r="H24" s="216"/>
      <c r="I24" s="216"/>
      <c r="J24" s="212"/>
      <c r="K24" s="213"/>
      <c r="L24" s="213"/>
      <c r="M24" s="213"/>
      <c r="N24" s="213"/>
      <c r="O24" s="213"/>
      <c r="P24" s="213"/>
      <c r="Q24" s="213"/>
      <c r="R24" s="213"/>
      <c r="S24" s="213"/>
      <c r="T24" s="213"/>
      <c r="U24" s="213"/>
      <c r="V24" s="213"/>
      <c r="W24" s="213"/>
      <c r="X24" s="213"/>
      <c r="Y24" s="213"/>
      <c r="Z24" s="213"/>
      <c r="AA24" s="213"/>
      <c r="AB24" s="213"/>
      <c r="AC24" s="213"/>
      <c r="AD24" s="213"/>
      <c r="AE24" s="213"/>
      <c r="AF24" s="213"/>
      <c r="AG24" s="213"/>
      <c r="AH24" s="213"/>
      <c r="AI24" s="213"/>
      <c r="AJ24" s="213"/>
      <c r="AK24" s="213"/>
      <c r="AL24" s="213"/>
      <c r="AM24" s="213"/>
      <c r="AN24" s="213"/>
      <c r="AO24" s="213"/>
      <c r="AP24" s="213"/>
      <c r="AQ24" s="213"/>
      <c r="AR24" s="213"/>
      <c r="AS24" s="213"/>
      <c r="AT24" s="213"/>
      <c r="AU24" s="213"/>
      <c r="AV24" s="213"/>
      <c r="AW24" s="213"/>
      <c r="AX24" s="213"/>
      <c r="AY24" s="213"/>
      <c r="AZ24" s="213"/>
      <c r="BA24" s="213"/>
      <c r="BB24" s="213"/>
      <c r="BC24" s="213"/>
      <c r="BD24" s="213"/>
      <c r="BE24" s="213"/>
      <c r="BF24" s="213"/>
      <c r="BG24" s="213"/>
      <c r="BH24" s="213"/>
      <c r="BI24" s="213"/>
      <c r="BJ24" s="213"/>
      <c r="BK24" s="213"/>
      <c r="BL24" s="213"/>
      <c r="BM24" s="218"/>
    </row>
    <row r="25" spans="1:65">
      <c r="A25" s="29"/>
      <c r="B25" s="19"/>
      <c r="C25" s="9">
        <v>20</v>
      </c>
      <c r="D25" s="215">
        <v>15.843173983439117</v>
      </c>
      <c r="E25" s="216"/>
      <c r="F25" s="216"/>
      <c r="G25" s="216"/>
      <c r="H25" s="216"/>
      <c r="I25" s="216"/>
      <c r="J25" s="212"/>
      <c r="K25" s="213"/>
      <c r="L25" s="213"/>
      <c r="M25" s="213"/>
      <c r="N25" s="213"/>
      <c r="O25" s="213"/>
      <c r="P25" s="213"/>
      <c r="Q25" s="213"/>
      <c r="R25" s="213"/>
      <c r="S25" s="213"/>
      <c r="T25" s="213"/>
      <c r="U25" s="213"/>
      <c r="V25" s="213"/>
      <c r="W25" s="213"/>
      <c r="X25" s="213"/>
      <c r="Y25" s="213"/>
      <c r="Z25" s="213"/>
      <c r="AA25" s="213"/>
      <c r="AB25" s="213"/>
      <c r="AC25" s="213"/>
      <c r="AD25" s="213"/>
      <c r="AE25" s="213"/>
      <c r="AF25" s="213"/>
      <c r="AG25" s="213"/>
      <c r="AH25" s="213"/>
      <c r="AI25" s="213"/>
      <c r="AJ25" s="213"/>
      <c r="AK25" s="213"/>
      <c r="AL25" s="213"/>
      <c r="AM25" s="213"/>
      <c r="AN25" s="213"/>
      <c r="AO25" s="213"/>
      <c r="AP25" s="213"/>
      <c r="AQ25" s="213"/>
      <c r="AR25" s="213"/>
      <c r="AS25" s="213"/>
      <c r="AT25" s="213"/>
      <c r="AU25" s="213"/>
      <c r="AV25" s="213"/>
      <c r="AW25" s="213"/>
      <c r="AX25" s="213"/>
      <c r="AY25" s="213"/>
      <c r="AZ25" s="213"/>
      <c r="BA25" s="213"/>
      <c r="BB25" s="213"/>
      <c r="BC25" s="213"/>
      <c r="BD25" s="213"/>
      <c r="BE25" s="213"/>
      <c r="BF25" s="213"/>
      <c r="BG25" s="213"/>
      <c r="BH25" s="213"/>
      <c r="BI25" s="213"/>
      <c r="BJ25" s="213"/>
      <c r="BK25" s="213"/>
      <c r="BL25" s="213"/>
      <c r="BM25" s="218"/>
    </row>
    <row r="26" spans="1:65">
      <c r="A26" s="29"/>
      <c r="B26" s="20" t="s">
        <v>271</v>
      </c>
      <c r="C26" s="12"/>
      <c r="D26" s="219">
        <v>18.885715409931741</v>
      </c>
      <c r="E26" s="219">
        <v>14.450000000000001</v>
      </c>
      <c r="F26" s="219">
        <v>15.833333333333334</v>
      </c>
      <c r="G26" s="219">
        <v>11</v>
      </c>
      <c r="H26" s="219">
        <v>12.248584086557848</v>
      </c>
      <c r="I26" s="219">
        <v>40.833333333333336</v>
      </c>
      <c r="J26" s="212"/>
      <c r="K26" s="213"/>
      <c r="L26" s="213"/>
      <c r="M26" s="213"/>
      <c r="N26" s="213"/>
      <c r="O26" s="213"/>
      <c r="P26" s="213"/>
      <c r="Q26" s="213"/>
      <c r="R26" s="213"/>
      <c r="S26" s="213"/>
      <c r="T26" s="213"/>
      <c r="U26" s="213"/>
      <c r="V26" s="213"/>
      <c r="W26" s="213"/>
      <c r="X26" s="213"/>
      <c r="Y26" s="213"/>
      <c r="Z26" s="213"/>
      <c r="AA26" s="213"/>
      <c r="AB26" s="213"/>
      <c r="AC26" s="213"/>
      <c r="AD26" s="213"/>
      <c r="AE26" s="213"/>
      <c r="AF26" s="213"/>
      <c r="AG26" s="213"/>
      <c r="AH26" s="213"/>
      <c r="AI26" s="213"/>
      <c r="AJ26" s="213"/>
      <c r="AK26" s="213"/>
      <c r="AL26" s="213"/>
      <c r="AM26" s="213"/>
      <c r="AN26" s="213"/>
      <c r="AO26" s="213"/>
      <c r="AP26" s="213"/>
      <c r="AQ26" s="213"/>
      <c r="AR26" s="213"/>
      <c r="AS26" s="213"/>
      <c r="AT26" s="213"/>
      <c r="AU26" s="213"/>
      <c r="AV26" s="213"/>
      <c r="AW26" s="213"/>
      <c r="AX26" s="213"/>
      <c r="AY26" s="213"/>
      <c r="AZ26" s="213"/>
      <c r="BA26" s="213"/>
      <c r="BB26" s="213"/>
      <c r="BC26" s="213"/>
      <c r="BD26" s="213"/>
      <c r="BE26" s="213"/>
      <c r="BF26" s="213"/>
      <c r="BG26" s="213"/>
      <c r="BH26" s="213"/>
      <c r="BI26" s="213"/>
      <c r="BJ26" s="213"/>
      <c r="BK26" s="213"/>
      <c r="BL26" s="213"/>
      <c r="BM26" s="218"/>
    </row>
    <row r="27" spans="1:65">
      <c r="A27" s="29"/>
      <c r="B27" s="3" t="s">
        <v>272</v>
      </c>
      <c r="C27" s="28"/>
      <c r="D27" s="216">
        <v>18.142629125456942</v>
      </c>
      <c r="E27" s="216">
        <v>14.45</v>
      </c>
      <c r="F27" s="216">
        <v>16</v>
      </c>
      <c r="G27" s="216">
        <v>10.5</v>
      </c>
      <c r="H27" s="216">
        <v>12.065009776778513</v>
      </c>
      <c r="I27" s="216">
        <v>40</v>
      </c>
      <c r="J27" s="212"/>
      <c r="K27" s="213"/>
      <c r="L27" s="213"/>
      <c r="M27" s="213"/>
      <c r="N27" s="213"/>
      <c r="O27" s="213"/>
      <c r="P27" s="213"/>
      <c r="Q27" s="213"/>
      <c r="R27" s="213"/>
      <c r="S27" s="213"/>
      <c r="T27" s="213"/>
      <c r="U27" s="213"/>
      <c r="V27" s="213"/>
      <c r="W27" s="213"/>
      <c r="X27" s="213"/>
      <c r="Y27" s="213"/>
      <c r="Z27" s="213"/>
      <c r="AA27" s="213"/>
      <c r="AB27" s="213"/>
      <c r="AC27" s="213"/>
      <c r="AD27" s="213"/>
      <c r="AE27" s="213"/>
      <c r="AF27" s="213"/>
      <c r="AG27" s="213"/>
      <c r="AH27" s="213"/>
      <c r="AI27" s="213"/>
      <c r="AJ27" s="213"/>
      <c r="AK27" s="213"/>
      <c r="AL27" s="213"/>
      <c r="AM27" s="213"/>
      <c r="AN27" s="213"/>
      <c r="AO27" s="213"/>
      <c r="AP27" s="213"/>
      <c r="AQ27" s="213"/>
      <c r="AR27" s="213"/>
      <c r="AS27" s="213"/>
      <c r="AT27" s="213"/>
      <c r="AU27" s="213"/>
      <c r="AV27" s="213"/>
      <c r="AW27" s="213"/>
      <c r="AX27" s="213"/>
      <c r="AY27" s="213"/>
      <c r="AZ27" s="213"/>
      <c r="BA27" s="213"/>
      <c r="BB27" s="213"/>
      <c r="BC27" s="213"/>
      <c r="BD27" s="213"/>
      <c r="BE27" s="213"/>
      <c r="BF27" s="213"/>
      <c r="BG27" s="213"/>
      <c r="BH27" s="213"/>
      <c r="BI27" s="213"/>
      <c r="BJ27" s="213"/>
      <c r="BK27" s="213"/>
      <c r="BL27" s="213"/>
      <c r="BM27" s="218"/>
    </row>
    <row r="28" spans="1:65">
      <c r="A28" s="29"/>
      <c r="B28" s="3" t="s">
        <v>273</v>
      </c>
      <c r="C28" s="28"/>
      <c r="D28" s="216">
        <v>3.1915795685375627</v>
      </c>
      <c r="E28" s="216">
        <v>1.2676750372236563</v>
      </c>
      <c r="F28" s="216">
        <v>0.98319208025017513</v>
      </c>
      <c r="G28" s="216">
        <v>1.2649110640673518</v>
      </c>
      <c r="H28" s="216">
        <v>1.3143100724960979</v>
      </c>
      <c r="I28" s="216">
        <v>6.6458006791256379</v>
      </c>
      <c r="J28" s="212"/>
      <c r="K28" s="213"/>
      <c r="L28" s="213"/>
      <c r="M28" s="213"/>
      <c r="N28" s="213"/>
      <c r="O28" s="213"/>
      <c r="P28" s="213"/>
      <c r="Q28" s="213"/>
      <c r="R28" s="213"/>
      <c r="S28" s="213"/>
      <c r="T28" s="213"/>
      <c r="U28" s="213"/>
      <c r="V28" s="213"/>
      <c r="W28" s="213"/>
      <c r="X28" s="213"/>
      <c r="Y28" s="213"/>
      <c r="Z28" s="213"/>
      <c r="AA28" s="213"/>
      <c r="AB28" s="213"/>
      <c r="AC28" s="213"/>
      <c r="AD28" s="213"/>
      <c r="AE28" s="213"/>
      <c r="AF28" s="213"/>
      <c r="AG28" s="213"/>
      <c r="AH28" s="213"/>
      <c r="AI28" s="213"/>
      <c r="AJ28" s="213"/>
      <c r="AK28" s="213"/>
      <c r="AL28" s="213"/>
      <c r="AM28" s="213"/>
      <c r="AN28" s="213"/>
      <c r="AO28" s="213"/>
      <c r="AP28" s="213"/>
      <c r="AQ28" s="213"/>
      <c r="AR28" s="213"/>
      <c r="AS28" s="213"/>
      <c r="AT28" s="213"/>
      <c r="AU28" s="213"/>
      <c r="AV28" s="213"/>
      <c r="AW28" s="213"/>
      <c r="AX28" s="213"/>
      <c r="AY28" s="213"/>
      <c r="AZ28" s="213"/>
      <c r="BA28" s="213"/>
      <c r="BB28" s="213"/>
      <c r="BC28" s="213"/>
      <c r="BD28" s="213"/>
      <c r="BE28" s="213"/>
      <c r="BF28" s="213"/>
      <c r="BG28" s="213"/>
      <c r="BH28" s="213"/>
      <c r="BI28" s="213"/>
      <c r="BJ28" s="213"/>
      <c r="BK28" s="213"/>
      <c r="BL28" s="213"/>
      <c r="BM28" s="218"/>
    </row>
    <row r="29" spans="1:65">
      <c r="A29" s="29"/>
      <c r="B29" s="3" t="s">
        <v>86</v>
      </c>
      <c r="C29" s="28"/>
      <c r="D29" s="13">
        <v>0.16899436951481089</v>
      </c>
      <c r="E29" s="13">
        <v>8.7728376278453715E-2</v>
      </c>
      <c r="F29" s="13">
        <v>6.2096341910537374E-2</v>
      </c>
      <c r="G29" s="13">
        <v>0.11499191491521379</v>
      </c>
      <c r="H29" s="13">
        <v>0.10730302075800593</v>
      </c>
      <c r="I29" s="13">
        <v>0.16275430234593399</v>
      </c>
      <c r="J29" s="147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3"/>
    </row>
    <row r="30" spans="1:65">
      <c r="A30" s="29"/>
      <c r="B30" s="3" t="s">
        <v>274</v>
      </c>
      <c r="C30" s="28"/>
      <c r="D30" s="13">
        <v>0.41117421681699406</v>
      </c>
      <c r="E30" s="13">
        <v>7.9729678775206425E-2</v>
      </c>
      <c r="F30" s="13">
        <v>0.18309480373292519</v>
      </c>
      <c r="G30" s="13">
        <v>-0.17806045214344157</v>
      </c>
      <c r="H30" s="13">
        <v>-8.4764030364691378E-2</v>
      </c>
      <c r="I30" s="13">
        <v>2.0511392306796492</v>
      </c>
      <c r="J30" s="147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29"/>
      <c r="B31" s="45" t="s">
        <v>275</v>
      </c>
      <c r="C31" s="46"/>
      <c r="D31" s="44" t="s">
        <v>276</v>
      </c>
      <c r="E31" s="44">
        <v>0</v>
      </c>
      <c r="F31" s="44">
        <v>0.42</v>
      </c>
      <c r="G31" s="44">
        <v>1.06</v>
      </c>
      <c r="H31" s="44">
        <v>0.67</v>
      </c>
      <c r="I31" s="44">
        <v>8.08</v>
      </c>
      <c r="J31" s="147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B32" s="30"/>
      <c r="C32" s="20"/>
      <c r="D32" s="20"/>
      <c r="E32" s="20"/>
      <c r="F32" s="20"/>
      <c r="G32" s="20"/>
      <c r="H32" s="20"/>
      <c r="I32" s="20"/>
      <c r="BM32" s="53"/>
    </row>
    <row r="33" spans="1:65" ht="15">
      <c r="B33" s="8" t="s">
        <v>481</v>
      </c>
      <c r="BM33" s="27" t="s">
        <v>278</v>
      </c>
    </row>
    <row r="34" spans="1:65" ht="15">
      <c r="A34" s="24" t="s">
        <v>215</v>
      </c>
      <c r="B34" s="18" t="s">
        <v>118</v>
      </c>
      <c r="C34" s="15" t="s">
        <v>119</v>
      </c>
      <c r="D34" s="16" t="s">
        <v>244</v>
      </c>
      <c r="E34" s="17" t="s">
        <v>244</v>
      </c>
      <c r="F34" s="17" t="s">
        <v>244</v>
      </c>
      <c r="G34" s="17" t="s">
        <v>244</v>
      </c>
      <c r="H34" s="17" t="s">
        <v>244</v>
      </c>
      <c r="I34" s="17" t="s">
        <v>244</v>
      </c>
      <c r="J34" s="147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27">
        <v>1</v>
      </c>
    </row>
    <row r="35" spans="1:65">
      <c r="A35" s="29"/>
      <c r="B35" s="19" t="s">
        <v>245</v>
      </c>
      <c r="C35" s="9" t="s">
        <v>245</v>
      </c>
      <c r="D35" s="145" t="s">
        <v>247</v>
      </c>
      <c r="E35" s="146" t="s">
        <v>249</v>
      </c>
      <c r="F35" s="146" t="s">
        <v>252</v>
      </c>
      <c r="G35" s="146" t="s">
        <v>255</v>
      </c>
      <c r="H35" s="146" t="s">
        <v>262</v>
      </c>
      <c r="I35" s="146" t="s">
        <v>279</v>
      </c>
      <c r="J35" s="147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27" t="s">
        <v>82</v>
      </c>
    </row>
    <row r="36" spans="1:65">
      <c r="A36" s="29"/>
      <c r="B36" s="19"/>
      <c r="C36" s="9"/>
      <c r="D36" s="10" t="s">
        <v>280</v>
      </c>
      <c r="E36" s="11" t="s">
        <v>281</v>
      </c>
      <c r="F36" s="11" t="s">
        <v>282</v>
      </c>
      <c r="G36" s="11" t="s">
        <v>281</v>
      </c>
      <c r="H36" s="11" t="s">
        <v>282</v>
      </c>
      <c r="I36" s="11" t="s">
        <v>283</v>
      </c>
      <c r="J36" s="147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27">
        <v>2</v>
      </c>
    </row>
    <row r="37" spans="1:65">
      <c r="A37" s="29"/>
      <c r="B37" s="19"/>
      <c r="C37" s="9"/>
      <c r="D37" s="25" t="s">
        <v>284</v>
      </c>
      <c r="E37" s="25" t="s">
        <v>123</v>
      </c>
      <c r="F37" s="25" t="s">
        <v>284</v>
      </c>
      <c r="G37" s="25" t="s">
        <v>122</v>
      </c>
      <c r="H37" s="25" t="s">
        <v>285</v>
      </c>
      <c r="I37" s="25" t="s">
        <v>286</v>
      </c>
      <c r="J37" s="147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27">
        <v>2</v>
      </c>
    </row>
    <row r="38" spans="1:65">
      <c r="A38" s="29"/>
      <c r="B38" s="18">
        <v>1</v>
      </c>
      <c r="C38" s="14">
        <v>1</v>
      </c>
      <c r="D38" s="21">
        <v>2.9</v>
      </c>
      <c r="E38" s="21">
        <v>4</v>
      </c>
      <c r="F38" s="141">
        <v>25</v>
      </c>
      <c r="G38" s="21">
        <v>3</v>
      </c>
      <c r="H38" s="141">
        <v>11.816590224705848</v>
      </c>
      <c r="I38" s="141" t="s">
        <v>223</v>
      </c>
      <c r="J38" s="147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7">
        <v>1</v>
      </c>
    </row>
    <row r="39" spans="1:65">
      <c r="A39" s="29"/>
      <c r="B39" s="19">
        <v>1</v>
      </c>
      <c r="C39" s="9">
        <v>2</v>
      </c>
      <c r="D39" s="11">
        <v>3.2</v>
      </c>
      <c r="E39" s="11">
        <v>4</v>
      </c>
      <c r="F39" s="142">
        <v>32</v>
      </c>
      <c r="G39" s="11">
        <v>3</v>
      </c>
      <c r="H39" s="142">
        <v>11.622080511287182</v>
      </c>
      <c r="I39" s="142" t="s">
        <v>223</v>
      </c>
      <c r="J39" s="147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>
        <v>1</v>
      </c>
    </row>
    <row r="40" spans="1:65">
      <c r="A40" s="29"/>
      <c r="B40" s="19">
        <v>1</v>
      </c>
      <c r="C40" s="9">
        <v>3</v>
      </c>
      <c r="D40" s="11">
        <v>2.9</v>
      </c>
      <c r="E40" s="11">
        <v>4</v>
      </c>
      <c r="F40" s="142">
        <v>31</v>
      </c>
      <c r="G40" s="11">
        <v>3</v>
      </c>
      <c r="H40" s="142">
        <v>11.859841418674526</v>
      </c>
      <c r="I40" s="142" t="s">
        <v>223</v>
      </c>
      <c r="J40" s="147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>
        <v>16</v>
      </c>
    </row>
    <row r="41" spans="1:65">
      <c r="A41" s="29"/>
      <c r="B41" s="19">
        <v>1</v>
      </c>
      <c r="C41" s="9">
        <v>4</v>
      </c>
      <c r="D41" s="11">
        <v>2.9</v>
      </c>
      <c r="E41" s="11">
        <v>4</v>
      </c>
      <c r="F41" s="142">
        <v>32</v>
      </c>
      <c r="G41" s="11">
        <v>4</v>
      </c>
      <c r="H41" s="142">
        <v>10.975963519912126</v>
      </c>
      <c r="I41" s="142" t="s">
        <v>223</v>
      </c>
      <c r="J41" s="147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3.4166666666666701</v>
      </c>
    </row>
    <row r="42" spans="1:65">
      <c r="A42" s="29"/>
      <c r="B42" s="19">
        <v>1</v>
      </c>
      <c r="C42" s="9">
        <v>5</v>
      </c>
      <c r="D42" s="11">
        <v>2.6</v>
      </c>
      <c r="E42" s="11">
        <v>4</v>
      </c>
      <c r="F42" s="142">
        <v>28</v>
      </c>
      <c r="G42" s="11">
        <v>3</v>
      </c>
      <c r="H42" s="142">
        <v>10.402399057746608</v>
      </c>
      <c r="I42" s="142" t="s">
        <v>223</v>
      </c>
      <c r="J42" s="147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7">
        <v>10</v>
      </c>
    </row>
    <row r="43" spans="1:65">
      <c r="A43" s="29"/>
      <c r="B43" s="19">
        <v>1</v>
      </c>
      <c r="C43" s="9">
        <v>6</v>
      </c>
      <c r="D43" s="11">
        <v>3</v>
      </c>
      <c r="E43" s="11">
        <v>4</v>
      </c>
      <c r="F43" s="142">
        <v>28</v>
      </c>
      <c r="G43" s="11">
        <v>4</v>
      </c>
      <c r="H43" s="142">
        <v>9.6495771719252694</v>
      </c>
      <c r="I43" s="142" t="s">
        <v>223</v>
      </c>
      <c r="J43" s="147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53"/>
    </row>
    <row r="44" spans="1:65">
      <c r="A44" s="29"/>
      <c r="B44" s="20" t="s">
        <v>271</v>
      </c>
      <c r="C44" s="12"/>
      <c r="D44" s="22">
        <v>2.9166666666666665</v>
      </c>
      <c r="E44" s="22">
        <v>4</v>
      </c>
      <c r="F44" s="22">
        <v>29.333333333333332</v>
      </c>
      <c r="G44" s="22">
        <v>3.3333333333333335</v>
      </c>
      <c r="H44" s="22">
        <v>11.054408650708593</v>
      </c>
      <c r="I44" s="22" t="s">
        <v>647</v>
      </c>
      <c r="J44" s="147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53"/>
    </row>
    <row r="45" spans="1:65">
      <c r="A45" s="29"/>
      <c r="B45" s="3" t="s">
        <v>272</v>
      </c>
      <c r="C45" s="28"/>
      <c r="D45" s="11">
        <v>2.9</v>
      </c>
      <c r="E45" s="11">
        <v>4</v>
      </c>
      <c r="F45" s="11">
        <v>29.5</v>
      </c>
      <c r="G45" s="11">
        <v>3</v>
      </c>
      <c r="H45" s="11">
        <v>11.299022015599654</v>
      </c>
      <c r="I45" s="11" t="s">
        <v>647</v>
      </c>
      <c r="J45" s="147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53"/>
    </row>
    <row r="46" spans="1:65">
      <c r="A46" s="29"/>
      <c r="B46" s="3" t="s">
        <v>273</v>
      </c>
      <c r="C46" s="28"/>
      <c r="D46" s="23">
        <v>0.1940790217067952</v>
      </c>
      <c r="E46" s="23">
        <v>0</v>
      </c>
      <c r="F46" s="23">
        <v>2.8047578623950171</v>
      </c>
      <c r="G46" s="23">
        <v>0.51639777949432131</v>
      </c>
      <c r="H46" s="23">
        <v>0.88957469257928212</v>
      </c>
      <c r="I46" s="23" t="s">
        <v>647</v>
      </c>
      <c r="J46" s="147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53"/>
    </row>
    <row r="47" spans="1:65">
      <c r="A47" s="29"/>
      <c r="B47" s="3" t="s">
        <v>86</v>
      </c>
      <c r="C47" s="28"/>
      <c r="D47" s="13">
        <v>6.6541378870901211E-2</v>
      </c>
      <c r="E47" s="13">
        <v>0</v>
      </c>
      <c r="F47" s="13">
        <v>9.5616745308921045E-2</v>
      </c>
      <c r="G47" s="13">
        <v>0.1549193338482964</v>
      </c>
      <c r="H47" s="13">
        <v>8.0472390761694879E-2</v>
      </c>
      <c r="I47" s="13" t="s">
        <v>647</v>
      </c>
      <c r="J47" s="147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3"/>
    </row>
    <row r="48" spans="1:65">
      <c r="A48" s="29"/>
      <c r="B48" s="3" t="s">
        <v>274</v>
      </c>
      <c r="C48" s="28"/>
      <c r="D48" s="13">
        <v>-0.14634146341463505</v>
      </c>
      <c r="E48" s="13">
        <v>0.17073170731707199</v>
      </c>
      <c r="F48" s="13">
        <v>7.5853658536585282</v>
      </c>
      <c r="G48" s="13">
        <v>-2.4390243902439934E-2</v>
      </c>
      <c r="H48" s="13">
        <v>2.2354366782561703</v>
      </c>
      <c r="I48" s="13" t="s">
        <v>647</v>
      </c>
      <c r="J48" s="147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3"/>
    </row>
    <row r="49" spans="1:65">
      <c r="A49" s="29"/>
      <c r="B49" s="45" t="s">
        <v>275</v>
      </c>
      <c r="C49" s="46"/>
      <c r="D49" s="44">
        <v>0.71</v>
      </c>
      <c r="E49" s="44">
        <v>0.52</v>
      </c>
      <c r="F49" s="44">
        <v>3.9</v>
      </c>
      <c r="G49" s="44">
        <v>0.64</v>
      </c>
      <c r="H49" s="44">
        <v>0.71</v>
      </c>
      <c r="I49" s="44">
        <v>0.52</v>
      </c>
      <c r="J49" s="147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3"/>
    </row>
    <row r="50" spans="1:65">
      <c r="B50" s="30"/>
      <c r="C50" s="20"/>
      <c r="D50" s="20"/>
      <c r="E50" s="20"/>
      <c r="F50" s="20"/>
      <c r="G50" s="20"/>
      <c r="H50" s="20"/>
      <c r="I50" s="20"/>
      <c r="BM50" s="53"/>
    </row>
    <row r="51" spans="1:65" ht="15">
      <c r="B51" s="8" t="s">
        <v>482</v>
      </c>
      <c r="BM51" s="27" t="s">
        <v>278</v>
      </c>
    </row>
    <row r="52" spans="1:65" ht="15">
      <c r="A52" s="24" t="s">
        <v>218</v>
      </c>
      <c r="B52" s="18" t="s">
        <v>118</v>
      </c>
      <c r="C52" s="15" t="s">
        <v>119</v>
      </c>
      <c r="D52" s="16" t="s">
        <v>244</v>
      </c>
      <c r="E52" s="17" t="s">
        <v>244</v>
      </c>
      <c r="F52" s="17" t="s">
        <v>244</v>
      </c>
      <c r="G52" s="17" t="s">
        <v>244</v>
      </c>
      <c r="H52" s="17" t="s">
        <v>244</v>
      </c>
      <c r="I52" s="147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7">
        <v>1</v>
      </c>
    </row>
    <row r="53" spans="1:65">
      <c r="A53" s="29"/>
      <c r="B53" s="19" t="s">
        <v>245</v>
      </c>
      <c r="C53" s="9" t="s">
        <v>245</v>
      </c>
      <c r="D53" s="145" t="s">
        <v>247</v>
      </c>
      <c r="E53" s="146" t="s">
        <v>249</v>
      </c>
      <c r="F53" s="146" t="s">
        <v>252</v>
      </c>
      <c r="G53" s="146" t="s">
        <v>255</v>
      </c>
      <c r="H53" s="146" t="s">
        <v>279</v>
      </c>
      <c r="I53" s="147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27" t="s">
        <v>82</v>
      </c>
    </row>
    <row r="54" spans="1:65">
      <c r="A54" s="29"/>
      <c r="B54" s="19"/>
      <c r="C54" s="9"/>
      <c r="D54" s="10" t="s">
        <v>280</v>
      </c>
      <c r="E54" s="11" t="s">
        <v>281</v>
      </c>
      <c r="F54" s="11" t="s">
        <v>282</v>
      </c>
      <c r="G54" s="11" t="s">
        <v>281</v>
      </c>
      <c r="H54" s="11" t="s">
        <v>283</v>
      </c>
      <c r="I54" s="147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27">
        <v>2</v>
      </c>
    </row>
    <row r="55" spans="1:65">
      <c r="A55" s="29"/>
      <c r="B55" s="19"/>
      <c r="C55" s="9"/>
      <c r="D55" s="25" t="s">
        <v>284</v>
      </c>
      <c r="E55" s="25" t="s">
        <v>123</v>
      </c>
      <c r="F55" s="25" t="s">
        <v>284</v>
      </c>
      <c r="G55" s="25" t="s">
        <v>122</v>
      </c>
      <c r="H55" s="25" t="s">
        <v>286</v>
      </c>
      <c r="I55" s="147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27">
        <v>2</v>
      </c>
    </row>
    <row r="56" spans="1:65">
      <c r="A56" s="29"/>
      <c r="B56" s="18">
        <v>1</v>
      </c>
      <c r="C56" s="14">
        <v>1</v>
      </c>
      <c r="D56" s="141" t="s">
        <v>109</v>
      </c>
      <c r="E56" s="21" t="s">
        <v>109</v>
      </c>
      <c r="F56" s="21">
        <v>24</v>
      </c>
      <c r="G56" s="21">
        <v>5</v>
      </c>
      <c r="H56" s="21">
        <v>10</v>
      </c>
      <c r="I56" s="147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7">
        <v>1</v>
      </c>
    </row>
    <row r="57" spans="1:65">
      <c r="A57" s="29"/>
      <c r="B57" s="19">
        <v>1</v>
      </c>
      <c r="C57" s="9">
        <v>2</v>
      </c>
      <c r="D57" s="142" t="s">
        <v>109</v>
      </c>
      <c r="E57" s="11">
        <v>3</v>
      </c>
      <c r="F57" s="11">
        <v>24</v>
      </c>
      <c r="G57" s="11">
        <v>4</v>
      </c>
      <c r="H57" s="11">
        <v>10</v>
      </c>
      <c r="I57" s="147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>
        <v>3</v>
      </c>
    </row>
    <row r="58" spans="1:65">
      <c r="A58" s="29"/>
      <c r="B58" s="19">
        <v>1</v>
      </c>
      <c r="C58" s="9">
        <v>3</v>
      </c>
      <c r="D58" s="142" t="s">
        <v>109</v>
      </c>
      <c r="E58" s="11">
        <v>2</v>
      </c>
      <c r="F58" s="11">
        <v>25</v>
      </c>
      <c r="G58" s="11">
        <v>3</v>
      </c>
      <c r="H58" s="11">
        <v>10</v>
      </c>
      <c r="I58" s="147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16</v>
      </c>
    </row>
    <row r="59" spans="1:65">
      <c r="A59" s="29"/>
      <c r="B59" s="19">
        <v>1</v>
      </c>
      <c r="C59" s="9">
        <v>4</v>
      </c>
      <c r="D59" s="142" t="s">
        <v>109</v>
      </c>
      <c r="E59" s="11">
        <v>2</v>
      </c>
      <c r="F59" s="11">
        <v>23</v>
      </c>
      <c r="G59" s="11">
        <v>2</v>
      </c>
      <c r="H59" s="11">
        <v>10</v>
      </c>
      <c r="I59" s="147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9.875</v>
      </c>
    </row>
    <row r="60" spans="1:65">
      <c r="A60" s="29"/>
      <c r="B60" s="19">
        <v>1</v>
      </c>
      <c r="C60" s="9">
        <v>5</v>
      </c>
      <c r="D60" s="142" t="s">
        <v>109</v>
      </c>
      <c r="E60" s="11">
        <v>2</v>
      </c>
      <c r="F60" s="11">
        <v>23</v>
      </c>
      <c r="G60" s="11">
        <v>4</v>
      </c>
      <c r="H60" s="11">
        <v>10</v>
      </c>
      <c r="I60" s="147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9</v>
      </c>
    </row>
    <row r="61" spans="1:65">
      <c r="A61" s="29"/>
      <c r="B61" s="19">
        <v>1</v>
      </c>
      <c r="C61" s="9">
        <v>6</v>
      </c>
      <c r="D61" s="142" t="s">
        <v>109</v>
      </c>
      <c r="E61" s="11" t="s">
        <v>109</v>
      </c>
      <c r="F61" s="11">
        <v>23</v>
      </c>
      <c r="G61" s="11">
        <v>6</v>
      </c>
      <c r="H61" s="11"/>
      <c r="I61" s="147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53"/>
    </row>
    <row r="62" spans="1:65">
      <c r="A62" s="29"/>
      <c r="B62" s="20" t="s">
        <v>271</v>
      </c>
      <c r="C62" s="12"/>
      <c r="D62" s="22" t="s">
        <v>647</v>
      </c>
      <c r="E62" s="22">
        <v>2.25</v>
      </c>
      <c r="F62" s="22">
        <v>23.666666666666668</v>
      </c>
      <c r="G62" s="22">
        <v>4</v>
      </c>
      <c r="H62" s="22">
        <v>10</v>
      </c>
      <c r="I62" s="147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53"/>
    </row>
    <row r="63" spans="1:65">
      <c r="A63" s="29"/>
      <c r="B63" s="3" t="s">
        <v>272</v>
      </c>
      <c r="C63" s="28"/>
      <c r="D63" s="11" t="s">
        <v>647</v>
      </c>
      <c r="E63" s="11">
        <v>2</v>
      </c>
      <c r="F63" s="11">
        <v>23.5</v>
      </c>
      <c r="G63" s="11">
        <v>4</v>
      </c>
      <c r="H63" s="11">
        <v>10</v>
      </c>
      <c r="I63" s="147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53"/>
    </row>
    <row r="64" spans="1:65">
      <c r="A64" s="29"/>
      <c r="B64" s="3" t="s">
        <v>273</v>
      </c>
      <c r="C64" s="28"/>
      <c r="D64" s="23" t="s">
        <v>647</v>
      </c>
      <c r="E64" s="23">
        <v>0.5</v>
      </c>
      <c r="F64" s="23">
        <v>0.81649658092772603</v>
      </c>
      <c r="G64" s="23">
        <v>1.4142135623730951</v>
      </c>
      <c r="H64" s="23">
        <v>0</v>
      </c>
      <c r="I64" s="147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53"/>
    </row>
    <row r="65" spans="1:65">
      <c r="A65" s="29"/>
      <c r="B65" s="3" t="s">
        <v>86</v>
      </c>
      <c r="C65" s="28"/>
      <c r="D65" s="13" t="s">
        <v>647</v>
      </c>
      <c r="E65" s="13">
        <v>0.22222222222222221</v>
      </c>
      <c r="F65" s="13">
        <v>3.4499855532157439E-2</v>
      </c>
      <c r="G65" s="13">
        <v>0.35355339059327379</v>
      </c>
      <c r="H65" s="13">
        <v>0</v>
      </c>
      <c r="I65" s="147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3"/>
    </row>
    <row r="66" spans="1:65">
      <c r="A66" s="29"/>
      <c r="B66" s="3" t="s">
        <v>274</v>
      </c>
      <c r="C66" s="28"/>
      <c r="D66" s="13" t="s">
        <v>647</v>
      </c>
      <c r="E66" s="13">
        <v>-0.77215189873417722</v>
      </c>
      <c r="F66" s="13">
        <v>1.3966244725738397</v>
      </c>
      <c r="G66" s="13">
        <v>-0.59493670886075956</v>
      </c>
      <c r="H66" s="13">
        <v>1.2658227848101333E-2</v>
      </c>
      <c r="I66" s="147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3"/>
    </row>
    <row r="67" spans="1:65">
      <c r="A67" s="29"/>
      <c r="B67" s="45" t="s">
        <v>275</v>
      </c>
      <c r="C67" s="46"/>
      <c r="D67" s="44">
        <v>0.67</v>
      </c>
      <c r="E67" s="44">
        <v>0.49</v>
      </c>
      <c r="F67" s="44">
        <v>4.42</v>
      </c>
      <c r="G67" s="44">
        <v>0</v>
      </c>
      <c r="H67" s="44">
        <v>1.35</v>
      </c>
      <c r="I67" s="147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3"/>
    </row>
    <row r="68" spans="1:65">
      <c r="B68" s="30"/>
      <c r="C68" s="20"/>
      <c r="D68" s="20"/>
      <c r="E68" s="20"/>
      <c r="F68" s="20"/>
      <c r="G68" s="20"/>
      <c r="H68" s="20"/>
      <c r="BM68" s="53"/>
    </row>
    <row r="69" spans="1:65" ht="15">
      <c r="B69" s="8" t="s">
        <v>483</v>
      </c>
      <c r="BM69" s="27" t="s">
        <v>66</v>
      </c>
    </row>
    <row r="70" spans="1:65" ht="15">
      <c r="A70" s="24" t="s">
        <v>130</v>
      </c>
      <c r="B70" s="18" t="s">
        <v>118</v>
      </c>
      <c r="C70" s="15" t="s">
        <v>119</v>
      </c>
      <c r="D70" s="16" t="s">
        <v>244</v>
      </c>
      <c r="E70" s="17" t="s">
        <v>244</v>
      </c>
      <c r="F70" s="17" t="s">
        <v>244</v>
      </c>
      <c r="G70" s="17" t="s">
        <v>244</v>
      </c>
      <c r="H70" s="17" t="s">
        <v>244</v>
      </c>
      <c r="I70" s="17" t="s">
        <v>244</v>
      </c>
      <c r="J70" s="147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27">
        <v>1</v>
      </c>
    </row>
    <row r="71" spans="1:65">
      <c r="A71" s="29"/>
      <c r="B71" s="19" t="s">
        <v>245</v>
      </c>
      <c r="C71" s="9" t="s">
        <v>245</v>
      </c>
      <c r="D71" s="145" t="s">
        <v>247</v>
      </c>
      <c r="E71" s="146" t="s">
        <v>249</v>
      </c>
      <c r="F71" s="146" t="s">
        <v>252</v>
      </c>
      <c r="G71" s="146" t="s">
        <v>255</v>
      </c>
      <c r="H71" s="146" t="s">
        <v>262</v>
      </c>
      <c r="I71" s="146" t="s">
        <v>279</v>
      </c>
      <c r="J71" s="147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27" t="s">
        <v>82</v>
      </c>
    </row>
    <row r="72" spans="1:65">
      <c r="A72" s="29"/>
      <c r="B72" s="19"/>
      <c r="C72" s="9"/>
      <c r="D72" s="10" t="s">
        <v>280</v>
      </c>
      <c r="E72" s="11" t="s">
        <v>281</v>
      </c>
      <c r="F72" s="11" t="s">
        <v>282</v>
      </c>
      <c r="G72" s="11" t="s">
        <v>281</v>
      </c>
      <c r="H72" s="11" t="s">
        <v>282</v>
      </c>
      <c r="I72" s="11" t="s">
        <v>283</v>
      </c>
      <c r="J72" s="147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7">
        <v>1</v>
      </c>
    </row>
    <row r="73" spans="1:65">
      <c r="A73" s="29"/>
      <c r="B73" s="19"/>
      <c r="C73" s="9"/>
      <c r="D73" s="25" t="s">
        <v>284</v>
      </c>
      <c r="E73" s="25" t="s">
        <v>123</v>
      </c>
      <c r="F73" s="25" t="s">
        <v>284</v>
      </c>
      <c r="G73" s="25" t="s">
        <v>122</v>
      </c>
      <c r="H73" s="25" t="s">
        <v>285</v>
      </c>
      <c r="I73" s="25" t="s">
        <v>286</v>
      </c>
      <c r="J73" s="147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7">
        <v>1</v>
      </c>
    </row>
    <row r="74" spans="1:65">
      <c r="A74" s="29"/>
      <c r="B74" s="18">
        <v>1</v>
      </c>
      <c r="C74" s="14">
        <v>1</v>
      </c>
      <c r="D74" s="210">
        <v>17</v>
      </c>
      <c r="E74" s="210">
        <v>19</v>
      </c>
      <c r="F74" s="210">
        <v>20</v>
      </c>
      <c r="G74" s="210">
        <v>23</v>
      </c>
      <c r="H74" s="210">
        <v>22.674724352837242</v>
      </c>
      <c r="I74" s="211">
        <v>29.999999999999996</v>
      </c>
      <c r="J74" s="212"/>
      <c r="K74" s="213"/>
      <c r="L74" s="213"/>
      <c r="M74" s="213"/>
      <c r="N74" s="213"/>
      <c r="O74" s="213"/>
      <c r="P74" s="213"/>
      <c r="Q74" s="213"/>
      <c r="R74" s="213"/>
      <c r="S74" s="213"/>
      <c r="T74" s="213"/>
      <c r="U74" s="213"/>
      <c r="V74" s="213"/>
      <c r="W74" s="213"/>
      <c r="X74" s="213"/>
      <c r="Y74" s="213"/>
      <c r="Z74" s="213"/>
      <c r="AA74" s="213"/>
      <c r="AB74" s="213"/>
      <c r="AC74" s="213"/>
      <c r="AD74" s="213"/>
      <c r="AE74" s="213"/>
      <c r="AF74" s="213"/>
      <c r="AG74" s="213"/>
      <c r="AH74" s="213"/>
      <c r="AI74" s="213"/>
      <c r="AJ74" s="213"/>
      <c r="AK74" s="213"/>
      <c r="AL74" s="213"/>
      <c r="AM74" s="213"/>
      <c r="AN74" s="213"/>
      <c r="AO74" s="213"/>
      <c r="AP74" s="213"/>
      <c r="AQ74" s="213"/>
      <c r="AR74" s="213"/>
      <c r="AS74" s="213"/>
      <c r="AT74" s="213"/>
      <c r="AU74" s="213"/>
      <c r="AV74" s="213"/>
      <c r="AW74" s="213"/>
      <c r="AX74" s="213"/>
      <c r="AY74" s="213"/>
      <c r="AZ74" s="213"/>
      <c r="BA74" s="213"/>
      <c r="BB74" s="213"/>
      <c r="BC74" s="213"/>
      <c r="BD74" s="213"/>
      <c r="BE74" s="213"/>
      <c r="BF74" s="213"/>
      <c r="BG74" s="213"/>
      <c r="BH74" s="213"/>
      <c r="BI74" s="213"/>
      <c r="BJ74" s="213"/>
      <c r="BK74" s="213"/>
      <c r="BL74" s="213"/>
      <c r="BM74" s="214">
        <v>1</v>
      </c>
    </row>
    <row r="75" spans="1:65">
      <c r="A75" s="29"/>
      <c r="B75" s="19">
        <v>1</v>
      </c>
      <c r="C75" s="9">
        <v>2</v>
      </c>
      <c r="D75" s="216">
        <v>18</v>
      </c>
      <c r="E75" s="216">
        <v>19</v>
      </c>
      <c r="F75" s="216">
        <v>21</v>
      </c>
      <c r="G75" s="216">
        <v>19</v>
      </c>
      <c r="H75" s="216">
        <v>22.232838763856471</v>
      </c>
      <c r="I75" s="217">
        <v>29.999999999999996</v>
      </c>
      <c r="J75" s="212"/>
      <c r="K75" s="213"/>
      <c r="L75" s="213"/>
      <c r="M75" s="213"/>
      <c r="N75" s="213"/>
      <c r="O75" s="213"/>
      <c r="P75" s="213"/>
      <c r="Q75" s="213"/>
      <c r="R75" s="213"/>
      <c r="S75" s="213"/>
      <c r="T75" s="213"/>
      <c r="U75" s="213"/>
      <c r="V75" s="213"/>
      <c r="W75" s="213"/>
      <c r="X75" s="213"/>
      <c r="Y75" s="213"/>
      <c r="Z75" s="213"/>
      <c r="AA75" s="213"/>
      <c r="AB75" s="213"/>
      <c r="AC75" s="213"/>
      <c r="AD75" s="213"/>
      <c r="AE75" s="213"/>
      <c r="AF75" s="213"/>
      <c r="AG75" s="213"/>
      <c r="AH75" s="213"/>
      <c r="AI75" s="213"/>
      <c r="AJ75" s="213"/>
      <c r="AK75" s="213"/>
      <c r="AL75" s="213"/>
      <c r="AM75" s="213"/>
      <c r="AN75" s="213"/>
      <c r="AO75" s="213"/>
      <c r="AP75" s="213"/>
      <c r="AQ75" s="213"/>
      <c r="AR75" s="213"/>
      <c r="AS75" s="213"/>
      <c r="AT75" s="213"/>
      <c r="AU75" s="213"/>
      <c r="AV75" s="213"/>
      <c r="AW75" s="213"/>
      <c r="AX75" s="213"/>
      <c r="AY75" s="213"/>
      <c r="AZ75" s="213"/>
      <c r="BA75" s="213"/>
      <c r="BB75" s="213"/>
      <c r="BC75" s="213"/>
      <c r="BD75" s="213"/>
      <c r="BE75" s="213"/>
      <c r="BF75" s="213"/>
      <c r="BG75" s="213"/>
      <c r="BH75" s="213"/>
      <c r="BI75" s="213"/>
      <c r="BJ75" s="213"/>
      <c r="BK75" s="213"/>
      <c r="BL75" s="213"/>
      <c r="BM75" s="214" t="e">
        <v>#N/A</v>
      </c>
    </row>
    <row r="76" spans="1:65">
      <c r="A76" s="29"/>
      <c r="B76" s="19">
        <v>1</v>
      </c>
      <c r="C76" s="9">
        <v>3</v>
      </c>
      <c r="D76" s="216">
        <v>18</v>
      </c>
      <c r="E76" s="216">
        <v>18</v>
      </c>
      <c r="F76" s="216">
        <v>22</v>
      </c>
      <c r="G76" s="216">
        <v>17</v>
      </c>
      <c r="H76" s="216">
        <v>22.240775366407785</v>
      </c>
      <c r="I76" s="217">
        <v>29.999999999999996</v>
      </c>
      <c r="J76" s="212"/>
      <c r="K76" s="213"/>
      <c r="L76" s="213"/>
      <c r="M76" s="213"/>
      <c r="N76" s="213"/>
      <c r="O76" s="213"/>
      <c r="P76" s="213"/>
      <c r="Q76" s="213"/>
      <c r="R76" s="213"/>
      <c r="S76" s="213"/>
      <c r="T76" s="213"/>
      <c r="U76" s="213"/>
      <c r="V76" s="213"/>
      <c r="W76" s="213"/>
      <c r="X76" s="213"/>
      <c r="Y76" s="213"/>
      <c r="Z76" s="213"/>
      <c r="AA76" s="213"/>
      <c r="AB76" s="213"/>
      <c r="AC76" s="213"/>
      <c r="AD76" s="213"/>
      <c r="AE76" s="213"/>
      <c r="AF76" s="213"/>
      <c r="AG76" s="213"/>
      <c r="AH76" s="213"/>
      <c r="AI76" s="213"/>
      <c r="AJ76" s="213"/>
      <c r="AK76" s="213"/>
      <c r="AL76" s="213"/>
      <c r="AM76" s="213"/>
      <c r="AN76" s="213"/>
      <c r="AO76" s="213"/>
      <c r="AP76" s="213"/>
      <c r="AQ76" s="213"/>
      <c r="AR76" s="213"/>
      <c r="AS76" s="213"/>
      <c r="AT76" s="213"/>
      <c r="AU76" s="213"/>
      <c r="AV76" s="213"/>
      <c r="AW76" s="213"/>
      <c r="AX76" s="213"/>
      <c r="AY76" s="213"/>
      <c r="AZ76" s="213"/>
      <c r="BA76" s="213"/>
      <c r="BB76" s="213"/>
      <c r="BC76" s="213"/>
      <c r="BD76" s="213"/>
      <c r="BE76" s="213"/>
      <c r="BF76" s="213"/>
      <c r="BG76" s="213"/>
      <c r="BH76" s="213"/>
      <c r="BI76" s="213"/>
      <c r="BJ76" s="213"/>
      <c r="BK76" s="213"/>
      <c r="BL76" s="213"/>
      <c r="BM76" s="214">
        <v>16</v>
      </c>
    </row>
    <row r="77" spans="1:65">
      <c r="A77" s="29"/>
      <c r="B77" s="19">
        <v>1</v>
      </c>
      <c r="C77" s="9">
        <v>4</v>
      </c>
      <c r="D77" s="216">
        <v>17</v>
      </c>
      <c r="E77" s="216">
        <v>17</v>
      </c>
      <c r="F77" s="216">
        <v>22</v>
      </c>
      <c r="G77" s="216">
        <v>17</v>
      </c>
      <c r="H77" s="216">
        <v>21.005360892446113</v>
      </c>
      <c r="I77" s="217">
        <v>29.999999999999996</v>
      </c>
      <c r="J77" s="212"/>
      <c r="K77" s="213"/>
      <c r="L77" s="213"/>
      <c r="M77" s="213"/>
      <c r="N77" s="213"/>
      <c r="O77" s="213"/>
      <c r="P77" s="213"/>
      <c r="Q77" s="213"/>
      <c r="R77" s="213"/>
      <c r="S77" s="213"/>
      <c r="T77" s="213"/>
      <c r="U77" s="213"/>
      <c r="V77" s="213"/>
      <c r="W77" s="213"/>
      <c r="X77" s="213"/>
      <c r="Y77" s="213"/>
      <c r="Z77" s="213"/>
      <c r="AA77" s="213"/>
      <c r="AB77" s="213"/>
      <c r="AC77" s="213"/>
      <c r="AD77" s="213"/>
      <c r="AE77" s="213"/>
      <c r="AF77" s="213"/>
      <c r="AG77" s="213"/>
      <c r="AH77" s="213"/>
      <c r="AI77" s="213"/>
      <c r="AJ77" s="213"/>
      <c r="AK77" s="213"/>
      <c r="AL77" s="213"/>
      <c r="AM77" s="213"/>
      <c r="AN77" s="213"/>
      <c r="AO77" s="213"/>
      <c r="AP77" s="213"/>
      <c r="AQ77" s="213"/>
      <c r="AR77" s="213"/>
      <c r="AS77" s="213"/>
      <c r="AT77" s="213"/>
      <c r="AU77" s="213"/>
      <c r="AV77" s="213"/>
      <c r="AW77" s="213"/>
      <c r="AX77" s="213"/>
      <c r="AY77" s="213"/>
      <c r="AZ77" s="213"/>
      <c r="BA77" s="213"/>
      <c r="BB77" s="213"/>
      <c r="BC77" s="213"/>
      <c r="BD77" s="213"/>
      <c r="BE77" s="213"/>
      <c r="BF77" s="213"/>
      <c r="BG77" s="213"/>
      <c r="BH77" s="213"/>
      <c r="BI77" s="213"/>
      <c r="BJ77" s="213"/>
      <c r="BK77" s="213"/>
      <c r="BL77" s="213"/>
      <c r="BM77" s="214">
        <v>19.50474710625123</v>
      </c>
    </row>
    <row r="78" spans="1:65">
      <c r="A78" s="29"/>
      <c r="B78" s="19">
        <v>1</v>
      </c>
      <c r="C78" s="9">
        <v>5</v>
      </c>
      <c r="D78" s="228">
        <v>14</v>
      </c>
      <c r="E78" s="216">
        <v>18</v>
      </c>
      <c r="F78" s="216">
        <v>22</v>
      </c>
      <c r="G78" s="216">
        <v>19</v>
      </c>
      <c r="H78" s="216">
        <v>20.711655014063954</v>
      </c>
      <c r="I78" s="217">
        <v>29.999999999999996</v>
      </c>
      <c r="J78" s="212"/>
      <c r="K78" s="213"/>
      <c r="L78" s="213"/>
      <c r="M78" s="213"/>
      <c r="N78" s="213"/>
      <c r="O78" s="213"/>
      <c r="P78" s="213"/>
      <c r="Q78" s="213"/>
      <c r="R78" s="213"/>
      <c r="S78" s="213"/>
      <c r="T78" s="213"/>
      <c r="U78" s="213"/>
      <c r="V78" s="213"/>
      <c r="W78" s="213"/>
      <c r="X78" s="213"/>
      <c r="Y78" s="213"/>
      <c r="Z78" s="213"/>
      <c r="AA78" s="213"/>
      <c r="AB78" s="213"/>
      <c r="AC78" s="213"/>
      <c r="AD78" s="213"/>
      <c r="AE78" s="213"/>
      <c r="AF78" s="213"/>
      <c r="AG78" s="213"/>
      <c r="AH78" s="213"/>
      <c r="AI78" s="213"/>
      <c r="AJ78" s="213"/>
      <c r="AK78" s="213"/>
      <c r="AL78" s="213"/>
      <c r="AM78" s="213"/>
      <c r="AN78" s="213"/>
      <c r="AO78" s="213"/>
      <c r="AP78" s="213"/>
      <c r="AQ78" s="213"/>
      <c r="AR78" s="213"/>
      <c r="AS78" s="213"/>
      <c r="AT78" s="213"/>
      <c r="AU78" s="213"/>
      <c r="AV78" s="213"/>
      <c r="AW78" s="213"/>
      <c r="AX78" s="213"/>
      <c r="AY78" s="213"/>
      <c r="AZ78" s="213"/>
      <c r="BA78" s="213"/>
      <c r="BB78" s="213"/>
      <c r="BC78" s="213"/>
      <c r="BD78" s="213"/>
      <c r="BE78" s="213"/>
      <c r="BF78" s="213"/>
      <c r="BG78" s="213"/>
      <c r="BH78" s="213"/>
      <c r="BI78" s="213"/>
      <c r="BJ78" s="213"/>
      <c r="BK78" s="213"/>
      <c r="BL78" s="213"/>
      <c r="BM78" s="214">
        <v>11</v>
      </c>
    </row>
    <row r="79" spans="1:65">
      <c r="A79" s="29"/>
      <c r="B79" s="19">
        <v>1</v>
      </c>
      <c r="C79" s="9">
        <v>6</v>
      </c>
      <c r="D79" s="216">
        <v>18</v>
      </c>
      <c r="E79" s="216">
        <v>19</v>
      </c>
      <c r="F79" s="216">
        <v>22</v>
      </c>
      <c r="G79" s="216">
        <v>17</v>
      </c>
      <c r="H79" s="216">
        <v>19.677058797925305</v>
      </c>
      <c r="I79" s="228">
        <v>59.999999999999993</v>
      </c>
      <c r="J79" s="212"/>
      <c r="K79" s="213"/>
      <c r="L79" s="213"/>
      <c r="M79" s="213"/>
      <c r="N79" s="213"/>
      <c r="O79" s="213"/>
      <c r="P79" s="213"/>
      <c r="Q79" s="213"/>
      <c r="R79" s="213"/>
      <c r="S79" s="213"/>
      <c r="T79" s="213"/>
      <c r="U79" s="213"/>
      <c r="V79" s="213"/>
      <c r="W79" s="213"/>
      <c r="X79" s="213"/>
      <c r="Y79" s="213"/>
      <c r="Z79" s="213"/>
      <c r="AA79" s="213"/>
      <c r="AB79" s="213"/>
      <c r="AC79" s="213"/>
      <c r="AD79" s="213"/>
      <c r="AE79" s="213"/>
      <c r="AF79" s="213"/>
      <c r="AG79" s="213"/>
      <c r="AH79" s="213"/>
      <c r="AI79" s="213"/>
      <c r="AJ79" s="213"/>
      <c r="AK79" s="213"/>
      <c r="AL79" s="213"/>
      <c r="AM79" s="213"/>
      <c r="AN79" s="213"/>
      <c r="AO79" s="213"/>
      <c r="AP79" s="213"/>
      <c r="AQ79" s="213"/>
      <c r="AR79" s="213"/>
      <c r="AS79" s="213"/>
      <c r="AT79" s="213"/>
      <c r="AU79" s="213"/>
      <c r="AV79" s="213"/>
      <c r="AW79" s="213"/>
      <c r="AX79" s="213"/>
      <c r="AY79" s="213"/>
      <c r="AZ79" s="213"/>
      <c r="BA79" s="213"/>
      <c r="BB79" s="213"/>
      <c r="BC79" s="213"/>
      <c r="BD79" s="213"/>
      <c r="BE79" s="213"/>
      <c r="BF79" s="213"/>
      <c r="BG79" s="213"/>
      <c r="BH79" s="213"/>
      <c r="BI79" s="213"/>
      <c r="BJ79" s="213"/>
      <c r="BK79" s="213"/>
      <c r="BL79" s="213"/>
      <c r="BM79" s="218"/>
    </row>
    <row r="80" spans="1:65">
      <c r="A80" s="29"/>
      <c r="B80" s="20" t="s">
        <v>271</v>
      </c>
      <c r="C80" s="12"/>
      <c r="D80" s="219">
        <v>17</v>
      </c>
      <c r="E80" s="219">
        <v>18.333333333333332</v>
      </c>
      <c r="F80" s="219">
        <v>21.5</v>
      </c>
      <c r="G80" s="219">
        <v>18.666666666666668</v>
      </c>
      <c r="H80" s="219">
        <v>21.423735531256142</v>
      </c>
      <c r="I80" s="219">
        <v>34.999999999999993</v>
      </c>
      <c r="J80" s="212"/>
      <c r="K80" s="213"/>
      <c r="L80" s="213"/>
      <c r="M80" s="213"/>
      <c r="N80" s="213"/>
      <c r="O80" s="213"/>
      <c r="P80" s="213"/>
      <c r="Q80" s="213"/>
      <c r="R80" s="213"/>
      <c r="S80" s="213"/>
      <c r="T80" s="213"/>
      <c r="U80" s="213"/>
      <c r="V80" s="213"/>
      <c r="W80" s="213"/>
      <c r="X80" s="213"/>
      <c r="Y80" s="213"/>
      <c r="Z80" s="213"/>
      <c r="AA80" s="213"/>
      <c r="AB80" s="213"/>
      <c r="AC80" s="213"/>
      <c r="AD80" s="213"/>
      <c r="AE80" s="213"/>
      <c r="AF80" s="213"/>
      <c r="AG80" s="213"/>
      <c r="AH80" s="213"/>
      <c r="AI80" s="213"/>
      <c r="AJ80" s="213"/>
      <c r="AK80" s="213"/>
      <c r="AL80" s="213"/>
      <c r="AM80" s="213"/>
      <c r="AN80" s="213"/>
      <c r="AO80" s="213"/>
      <c r="AP80" s="213"/>
      <c r="AQ80" s="213"/>
      <c r="AR80" s="213"/>
      <c r="AS80" s="213"/>
      <c r="AT80" s="213"/>
      <c r="AU80" s="213"/>
      <c r="AV80" s="213"/>
      <c r="AW80" s="213"/>
      <c r="AX80" s="213"/>
      <c r="AY80" s="213"/>
      <c r="AZ80" s="213"/>
      <c r="BA80" s="213"/>
      <c r="BB80" s="213"/>
      <c r="BC80" s="213"/>
      <c r="BD80" s="213"/>
      <c r="BE80" s="213"/>
      <c r="BF80" s="213"/>
      <c r="BG80" s="213"/>
      <c r="BH80" s="213"/>
      <c r="BI80" s="213"/>
      <c r="BJ80" s="213"/>
      <c r="BK80" s="213"/>
      <c r="BL80" s="213"/>
      <c r="BM80" s="218"/>
    </row>
    <row r="81" spans="1:65">
      <c r="A81" s="29"/>
      <c r="B81" s="3" t="s">
        <v>272</v>
      </c>
      <c r="C81" s="28"/>
      <c r="D81" s="216">
        <v>17.5</v>
      </c>
      <c r="E81" s="216">
        <v>18.5</v>
      </c>
      <c r="F81" s="216">
        <v>22</v>
      </c>
      <c r="G81" s="216">
        <v>18</v>
      </c>
      <c r="H81" s="216">
        <v>21.619099828151292</v>
      </c>
      <c r="I81" s="216">
        <v>29.999999999999996</v>
      </c>
      <c r="J81" s="212"/>
      <c r="K81" s="213"/>
      <c r="L81" s="213"/>
      <c r="M81" s="213"/>
      <c r="N81" s="213"/>
      <c r="O81" s="213"/>
      <c r="P81" s="213"/>
      <c r="Q81" s="213"/>
      <c r="R81" s="213"/>
      <c r="S81" s="213"/>
      <c r="T81" s="213"/>
      <c r="U81" s="213"/>
      <c r="V81" s="213"/>
      <c r="W81" s="213"/>
      <c r="X81" s="213"/>
      <c r="Y81" s="213"/>
      <c r="Z81" s="213"/>
      <c r="AA81" s="213"/>
      <c r="AB81" s="213"/>
      <c r="AC81" s="213"/>
      <c r="AD81" s="213"/>
      <c r="AE81" s="213"/>
      <c r="AF81" s="213"/>
      <c r="AG81" s="213"/>
      <c r="AH81" s="213"/>
      <c r="AI81" s="213"/>
      <c r="AJ81" s="213"/>
      <c r="AK81" s="213"/>
      <c r="AL81" s="213"/>
      <c r="AM81" s="213"/>
      <c r="AN81" s="213"/>
      <c r="AO81" s="213"/>
      <c r="AP81" s="213"/>
      <c r="AQ81" s="213"/>
      <c r="AR81" s="213"/>
      <c r="AS81" s="213"/>
      <c r="AT81" s="213"/>
      <c r="AU81" s="213"/>
      <c r="AV81" s="213"/>
      <c r="AW81" s="213"/>
      <c r="AX81" s="213"/>
      <c r="AY81" s="213"/>
      <c r="AZ81" s="213"/>
      <c r="BA81" s="213"/>
      <c r="BB81" s="213"/>
      <c r="BC81" s="213"/>
      <c r="BD81" s="213"/>
      <c r="BE81" s="213"/>
      <c r="BF81" s="213"/>
      <c r="BG81" s="213"/>
      <c r="BH81" s="213"/>
      <c r="BI81" s="213"/>
      <c r="BJ81" s="213"/>
      <c r="BK81" s="213"/>
      <c r="BL81" s="213"/>
      <c r="BM81" s="218"/>
    </row>
    <row r="82" spans="1:65">
      <c r="A82" s="29"/>
      <c r="B82" s="3" t="s">
        <v>273</v>
      </c>
      <c r="C82" s="28"/>
      <c r="D82" s="216">
        <v>1.5491933384829668</v>
      </c>
      <c r="E82" s="216">
        <v>0.81649658092772603</v>
      </c>
      <c r="F82" s="216">
        <v>0.83666002653407556</v>
      </c>
      <c r="G82" s="216">
        <v>2.3380903889000306</v>
      </c>
      <c r="H82" s="216">
        <v>1.1506650926375748</v>
      </c>
      <c r="I82" s="216">
        <v>12.247448713915897</v>
      </c>
      <c r="J82" s="212"/>
      <c r="K82" s="213"/>
      <c r="L82" s="213"/>
      <c r="M82" s="213"/>
      <c r="N82" s="213"/>
      <c r="O82" s="213"/>
      <c r="P82" s="213"/>
      <c r="Q82" s="213"/>
      <c r="R82" s="213"/>
      <c r="S82" s="213"/>
      <c r="T82" s="213"/>
      <c r="U82" s="213"/>
      <c r="V82" s="213"/>
      <c r="W82" s="213"/>
      <c r="X82" s="213"/>
      <c r="Y82" s="213"/>
      <c r="Z82" s="213"/>
      <c r="AA82" s="213"/>
      <c r="AB82" s="213"/>
      <c r="AC82" s="213"/>
      <c r="AD82" s="213"/>
      <c r="AE82" s="213"/>
      <c r="AF82" s="213"/>
      <c r="AG82" s="213"/>
      <c r="AH82" s="213"/>
      <c r="AI82" s="213"/>
      <c r="AJ82" s="213"/>
      <c r="AK82" s="213"/>
      <c r="AL82" s="213"/>
      <c r="AM82" s="213"/>
      <c r="AN82" s="213"/>
      <c r="AO82" s="213"/>
      <c r="AP82" s="213"/>
      <c r="AQ82" s="213"/>
      <c r="AR82" s="213"/>
      <c r="AS82" s="213"/>
      <c r="AT82" s="213"/>
      <c r="AU82" s="213"/>
      <c r="AV82" s="213"/>
      <c r="AW82" s="213"/>
      <c r="AX82" s="213"/>
      <c r="AY82" s="213"/>
      <c r="AZ82" s="213"/>
      <c r="BA82" s="213"/>
      <c r="BB82" s="213"/>
      <c r="BC82" s="213"/>
      <c r="BD82" s="213"/>
      <c r="BE82" s="213"/>
      <c r="BF82" s="213"/>
      <c r="BG82" s="213"/>
      <c r="BH82" s="213"/>
      <c r="BI82" s="213"/>
      <c r="BJ82" s="213"/>
      <c r="BK82" s="213"/>
      <c r="BL82" s="213"/>
      <c r="BM82" s="218"/>
    </row>
    <row r="83" spans="1:65">
      <c r="A83" s="29"/>
      <c r="B83" s="3" t="s">
        <v>86</v>
      </c>
      <c r="C83" s="28"/>
      <c r="D83" s="13">
        <v>9.1129019910762749E-2</v>
      </c>
      <c r="E83" s="13">
        <v>4.4536177141512333E-2</v>
      </c>
      <c r="F83" s="13">
        <v>3.8914419838794213E-2</v>
      </c>
      <c r="G83" s="13">
        <v>0.12525484226250164</v>
      </c>
      <c r="H83" s="13">
        <v>5.3709825299085349E-2</v>
      </c>
      <c r="I83" s="13">
        <v>0.34992710611188288</v>
      </c>
      <c r="J83" s="147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3"/>
    </row>
    <row r="84" spans="1:65">
      <c r="A84" s="29"/>
      <c r="B84" s="3" t="s">
        <v>274</v>
      </c>
      <c r="C84" s="28"/>
      <c r="D84" s="13">
        <v>-0.12841730746913727</v>
      </c>
      <c r="E84" s="13">
        <v>-6.0057880603971658E-2</v>
      </c>
      <c r="F84" s="13">
        <v>0.10229575820079706</v>
      </c>
      <c r="G84" s="13">
        <v>-4.2968023887680062E-2</v>
      </c>
      <c r="H84" s="13">
        <v>9.8385711670667009E-2</v>
      </c>
      <c r="I84" s="13">
        <v>0.79443495521059937</v>
      </c>
      <c r="J84" s="147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3"/>
    </row>
    <row r="85" spans="1:65">
      <c r="A85" s="29"/>
      <c r="B85" s="45" t="s">
        <v>275</v>
      </c>
      <c r="C85" s="46"/>
      <c r="D85" s="44">
        <v>1.3</v>
      </c>
      <c r="E85" s="44">
        <v>0.73</v>
      </c>
      <c r="F85" s="44">
        <v>0.62</v>
      </c>
      <c r="G85" s="44">
        <v>0.59</v>
      </c>
      <c r="H85" s="44">
        <v>0.59</v>
      </c>
      <c r="I85" s="44">
        <v>6.37</v>
      </c>
      <c r="J85" s="147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3"/>
    </row>
    <row r="86" spans="1:65">
      <c r="B86" s="30"/>
      <c r="C86" s="20"/>
      <c r="D86" s="20"/>
      <c r="E86" s="20"/>
      <c r="F86" s="20"/>
      <c r="G86" s="20"/>
      <c r="H86" s="20"/>
      <c r="I86" s="20"/>
      <c r="BM86" s="53"/>
    </row>
    <row r="87" spans="1:65" ht="15">
      <c r="B87" s="8" t="s">
        <v>484</v>
      </c>
      <c r="BM87" s="27" t="s">
        <v>66</v>
      </c>
    </row>
    <row r="88" spans="1:65" ht="15">
      <c r="A88" s="24" t="s">
        <v>131</v>
      </c>
      <c r="B88" s="18" t="s">
        <v>118</v>
      </c>
      <c r="C88" s="15" t="s">
        <v>119</v>
      </c>
      <c r="D88" s="16" t="s">
        <v>244</v>
      </c>
      <c r="E88" s="17" t="s">
        <v>244</v>
      </c>
      <c r="F88" s="17" t="s">
        <v>244</v>
      </c>
      <c r="G88" s="17" t="s">
        <v>244</v>
      </c>
      <c r="H88" s="17" t="s">
        <v>244</v>
      </c>
      <c r="I88" s="17" t="s">
        <v>244</v>
      </c>
      <c r="J88" s="147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7">
        <v>1</v>
      </c>
    </row>
    <row r="89" spans="1:65">
      <c r="A89" s="29"/>
      <c r="B89" s="19" t="s">
        <v>245</v>
      </c>
      <c r="C89" s="9" t="s">
        <v>245</v>
      </c>
      <c r="D89" s="145" t="s">
        <v>247</v>
      </c>
      <c r="E89" s="146" t="s">
        <v>249</v>
      </c>
      <c r="F89" s="146" t="s">
        <v>252</v>
      </c>
      <c r="G89" s="146" t="s">
        <v>255</v>
      </c>
      <c r="H89" s="146" t="s">
        <v>262</v>
      </c>
      <c r="I89" s="146" t="s">
        <v>279</v>
      </c>
      <c r="J89" s="147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7" t="s">
        <v>82</v>
      </c>
    </row>
    <row r="90" spans="1:65">
      <c r="A90" s="29"/>
      <c r="B90" s="19"/>
      <c r="C90" s="9"/>
      <c r="D90" s="10" t="s">
        <v>280</v>
      </c>
      <c r="E90" s="11" t="s">
        <v>281</v>
      </c>
      <c r="F90" s="11" t="s">
        <v>282</v>
      </c>
      <c r="G90" s="11" t="s">
        <v>281</v>
      </c>
      <c r="H90" s="11" t="s">
        <v>282</v>
      </c>
      <c r="I90" s="11" t="s">
        <v>283</v>
      </c>
      <c r="J90" s="147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27">
        <v>1</v>
      </c>
    </row>
    <row r="91" spans="1:65">
      <c r="A91" s="29"/>
      <c r="B91" s="19"/>
      <c r="C91" s="9"/>
      <c r="D91" s="25" t="s">
        <v>284</v>
      </c>
      <c r="E91" s="25" t="s">
        <v>123</v>
      </c>
      <c r="F91" s="25" t="s">
        <v>284</v>
      </c>
      <c r="G91" s="25" t="s">
        <v>122</v>
      </c>
      <c r="H91" s="25" t="s">
        <v>285</v>
      </c>
      <c r="I91" s="25" t="s">
        <v>286</v>
      </c>
      <c r="J91" s="147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27">
        <v>1</v>
      </c>
    </row>
    <row r="92" spans="1:65">
      <c r="A92" s="29"/>
      <c r="B92" s="18">
        <v>1</v>
      </c>
      <c r="C92" s="14">
        <v>1</v>
      </c>
      <c r="D92" s="210">
        <v>19</v>
      </c>
      <c r="E92" s="210">
        <v>25</v>
      </c>
      <c r="F92" s="210">
        <v>20</v>
      </c>
      <c r="G92" s="210">
        <v>19</v>
      </c>
      <c r="H92" s="210">
        <v>24.99146160520754</v>
      </c>
      <c r="I92" s="211">
        <v>29.999999999999996</v>
      </c>
      <c r="J92" s="212"/>
      <c r="K92" s="213"/>
      <c r="L92" s="213"/>
      <c r="M92" s="213"/>
      <c r="N92" s="213"/>
      <c r="O92" s="213"/>
      <c r="P92" s="213"/>
      <c r="Q92" s="213"/>
      <c r="R92" s="213"/>
      <c r="S92" s="213"/>
      <c r="T92" s="213"/>
      <c r="U92" s="213"/>
      <c r="V92" s="213"/>
      <c r="W92" s="213"/>
      <c r="X92" s="213"/>
      <c r="Y92" s="213"/>
      <c r="Z92" s="213"/>
      <c r="AA92" s="213"/>
      <c r="AB92" s="213"/>
      <c r="AC92" s="213"/>
      <c r="AD92" s="213"/>
      <c r="AE92" s="213"/>
      <c r="AF92" s="213"/>
      <c r="AG92" s="213"/>
      <c r="AH92" s="213"/>
      <c r="AI92" s="213"/>
      <c r="AJ92" s="213"/>
      <c r="AK92" s="213"/>
      <c r="AL92" s="213"/>
      <c r="AM92" s="213"/>
      <c r="AN92" s="213"/>
      <c r="AO92" s="213"/>
      <c r="AP92" s="213"/>
      <c r="AQ92" s="213"/>
      <c r="AR92" s="213"/>
      <c r="AS92" s="213"/>
      <c r="AT92" s="213"/>
      <c r="AU92" s="213"/>
      <c r="AV92" s="213"/>
      <c r="AW92" s="213"/>
      <c r="AX92" s="213"/>
      <c r="AY92" s="213"/>
      <c r="AZ92" s="213"/>
      <c r="BA92" s="213"/>
      <c r="BB92" s="213"/>
      <c r="BC92" s="213"/>
      <c r="BD92" s="213"/>
      <c r="BE92" s="213"/>
      <c r="BF92" s="213"/>
      <c r="BG92" s="213"/>
      <c r="BH92" s="213"/>
      <c r="BI92" s="213"/>
      <c r="BJ92" s="213"/>
      <c r="BK92" s="213"/>
      <c r="BL92" s="213"/>
      <c r="BM92" s="214">
        <v>1</v>
      </c>
    </row>
    <row r="93" spans="1:65">
      <c r="A93" s="29"/>
      <c r="B93" s="19">
        <v>1</v>
      </c>
      <c r="C93" s="9">
        <v>2</v>
      </c>
      <c r="D93" s="216">
        <v>19</v>
      </c>
      <c r="E93" s="216">
        <v>22</v>
      </c>
      <c r="F93" s="216">
        <v>21</v>
      </c>
      <c r="G93" s="216">
        <v>23</v>
      </c>
      <c r="H93" s="216">
        <v>24.884164919815611</v>
      </c>
      <c r="I93" s="217">
        <v>29.999999999999996</v>
      </c>
      <c r="J93" s="212"/>
      <c r="K93" s="213"/>
      <c r="L93" s="213"/>
      <c r="M93" s="213"/>
      <c r="N93" s="213"/>
      <c r="O93" s="213"/>
      <c r="P93" s="213"/>
      <c r="Q93" s="213"/>
      <c r="R93" s="213"/>
      <c r="S93" s="213"/>
      <c r="T93" s="213"/>
      <c r="U93" s="213"/>
      <c r="V93" s="213"/>
      <c r="W93" s="213"/>
      <c r="X93" s="213"/>
      <c r="Y93" s="213"/>
      <c r="Z93" s="213"/>
      <c r="AA93" s="213"/>
      <c r="AB93" s="213"/>
      <c r="AC93" s="213"/>
      <c r="AD93" s="213"/>
      <c r="AE93" s="213"/>
      <c r="AF93" s="213"/>
      <c r="AG93" s="213"/>
      <c r="AH93" s="213"/>
      <c r="AI93" s="213"/>
      <c r="AJ93" s="213"/>
      <c r="AK93" s="213"/>
      <c r="AL93" s="213"/>
      <c r="AM93" s="213"/>
      <c r="AN93" s="213"/>
      <c r="AO93" s="213"/>
      <c r="AP93" s="213"/>
      <c r="AQ93" s="213"/>
      <c r="AR93" s="213"/>
      <c r="AS93" s="213"/>
      <c r="AT93" s="213"/>
      <c r="AU93" s="213"/>
      <c r="AV93" s="213"/>
      <c r="AW93" s="213"/>
      <c r="AX93" s="213"/>
      <c r="AY93" s="213"/>
      <c r="AZ93" s="213"/>
      <c r="BA93" s="213"/>
      <c r="BB93" s="213"/>
      <c r="BC93" s="213"/>
      <c r="BD93" s="213"/>
      <c r="BE93" s="213"/>
      <c r="BF93" s="213"/>
      <c r="BG93" s="213"/>
      <c r="BH93" s="213"/>
      <c r="BI93" s="213"/>
      <c r="BJ93" s="213"/>
      <c r="BK93" s="213"/>
      <c r="BL93" s="213"/>
      <c r="BM93" s="214" t="e">
        <v>#N/A</v>
      </c>
    </row>
    <row r="94" spans="1:65">
      <c r="A94" s="29"/>
      <c r="B94" s="19">
        <v>1</v>
      </c>
      <c r="C94" s="9">
        <v>3</v>
      </c>
      <c r="D94" s="216">
        <v>19</v>
      </c>
      <c r="E94" s="216">
        <v>20</v>
      </c>
      <c r="F94" s="216">
        <v>20</v>
      </c>
      <c r="G94" s="216">
        <v>21</v>
      </c>
      <c r="H94" s="216">
        <v>24.691713451801768</v>
      </c>
      <c r="I94" s="228">
        <v>70</v>
      </c>
      <c r="J94" s="212"/>
      <c r="K94" s="213"/>
      <c r="L94" s="213"/>
      <c r="M94" s="213"/>
      <c r="N94" s="213"/>
      <c r="O94" s="213"/>
      <c r="P94" s="213"/>
      <c r="Q94" s="213"/>
      <c r="R94" s="213"/>
      <c r="S94" s="213"/>
      <c r="T94" s="213"/>
      <c r="U94" s="213"/>
      <c r="V94" s="213"/>
      <c r="W94" s="213"/>
      <c r="X94" s="213"/>
      <c r="Y94" s="213"/>
      <c r="Z94" s="213"/>
      <c r="AA94" s="213"/>
      <c r="AB94" s="213"/>
      <c r="AC94" s="213"/>
      <c r="AD94" s="213"/>
      <c r="AE94" s="213"/>
      <c r="AF94" s="213"/>
      <c r="AG94" s="213"/>
      <c r="AH94" s="213"/>
      <c r="AI94" s="213"/>
      <c r="AJ94" s="213"/>
      <c r="AK94" s="213"/>
      <c r="AL94" s="213"/>
      <c r="AM94" s="213"/>
      <c r="AN94" s="213"/>
      <c r="AO94" s="213"/>
      <c r="AP94" s="213"/>
      <c r="AQ94" s="213"/>
      <c r="AR94" s="213"/>
      <c r="AS94" s="213"/>
      <c r="AT94" s="213"/>
      <c r="AU94" s="213"/>
      <c r="AV94" s="213"/>
      <c r="AW94" s="213"/>
      <c r="AX94" s="213"/>
      <c r="AY94" s="213"/>
      <c r="AZ94" s="213"/>
      <c r="BA94" s="213"/>
      <c r="BB94" s="213"/>
      <c r="BC94" s="213"/>
      <c r="BD94" s="213"/>
      <c r="BE94" s="213"/>
      <c r="BF94" s="213"/>
      <c r="BG94" s="213"/>
      <c r="BH94" s="213"/>
      <c r="BI94" s="213"/>
      <c r="BJ94" s="213"/>
      <c r="BK94" s="213"/>
      <c r="BL94" s="213"/>
      <c r="BM94" s="214">
        <v>16</v>
      </c>
    </row>
    <row r="95" spans="1:65">
      <c r="A95" s="29"/>
      <c r="B95" s="19">
        <v>1</v>
      </c>
      <c r="C95" s="9">
        <v>4</v>
      </c>
      <c r="D95" s="216">
        <v>18</v>
      </c>
      <c r="E95" s="216">
        <v>20</v>
      </c>
      <c r="F95" s="216">
        <v>20</v>
      </c>
      <c r="G95" s="216">
        <v>19</v>
      </c>
      <c r="H95" s="216">
        <v>22.097091295681121</v>
      </c>
      <c r="I95" s="217">
        <v>29.999999999999996</v>
      </c>
      <c r="J95" s="212"/>
      <c r="K95" s="213"/>
      <c r="L95" s="213"/>
      <c r="M95" s="213"/>
      <c r="N95" s="213"/>
      <c r="O95" s="213"/>
      <c r="P95" s="213"/>
      <c r="Q95" s="213"/>
      <c r="R95" s="213"/>
      <c r="S95" s="213"/>
      <c r="T95" s="213"/>
      <c r="U95" s="213"/>
      <c r="V95" s="213"/>
      <c r="W95" s="213"/>
      <c r="X95" s="213"/>
      <c r="Y95" s="213"/>
      <c r="Z95" s="213"/>
      <c r="AA95" s="213"/>
      <c r="AB95" s="213"/>
      <c r="AC95" s="213"/>
      <c r="AD95" s="213"/>
      <c r="AE95" s="213"/>
      <c r="AF95" s="213"/>
      <c r="AG95" s="213"/>
      <c r="AH95" s="213"/>
      <c r="AI95" s="213"/>
      <c r="AJ95" s="213"/>
      <c r="AK95" s="213"/>
      <c r="AL95" s="213"/>
      <c r="AM95" s="213"/>
      <c r="AN95" s="213"/>
      <c r="AO95" s="213"/>
      <c r="AP95" s="213"/>
      <c r="AQ95" s="213"/>
      <c r="AR95" s="213"/>
      <c r="AS95" s="213"/>
      <c r="AT95" s="213"/>
      <c r="AU95" s="213"/>
      <c r="AV95" s="213"/>
      <c r="AW95" s="213"/>
      <c r="AX95" s="213"/>
      <c r="AY95" s="213"/>
      <c r="AZ95" s="213"/>
      <c r="BA95" s="213"/>
      <c r="BB95" s="213"/>
      <c r="BC95" s="213"/>
      <c r="BD95" s="213"/>
      <c r="BE95" s="213"/>
      <c r="BF95" s="213"/>
      <c r="BG95" s="213"/>
      <c r="BH95" s="213"/>
      <c r="BI95" s="213"/>
      <c r="BJ95" s="213"/>
      <c r="BK95" s="213"/>
      <c r="BL95" s="213"/>
      <c r="BM95" s="214">
        <v>20.795553294346682</v>
      </c>
    </row>
    <row r="96" spans="1:65">
      <c r="A96" s="29"/>
      <c r="B96" s="19">
        <v>1</v>
      </c>
      <c r="C96" s="9">
        <v>5</v>
      </c>
      <c r="D96" s="216">
        <v>16</v>
      </c>
      <c r="E96" s="216">
        <v>22</v>
      </c>
      <c r="F96" s="216">
        <v>20</v>
      </c>
      <c r="G96" s="216">
        <v>21</v>
      </c>
      <c r="H96" s="216">
        <v>20.442708764997239</v>
      </c>
      <c r="I96" s="217">
        <v>40</v>
      </c>
      <c r="J96" s="212"/>
      <c r="K96" s="213"/>
      <c r="L96" s="213"/>
      <c r="M96" s="213"/>
      <c r="N96" s="213"/>
      <c r="O96" s="213"/>
      <c r="P96" s="213"/>
      <c r="Q96" s="213"/>
      <c r="R96" s="213"/>
      <c r="S96" s="213"/>
      <c r="T96" s="213"/>
      <c r="U96" s="213"/>
      <c r="V96" s="213"/>
      <c r="W96" s="213"/>
      <c r="X96" s="213"/>
      <c r="Y96" s="213"/>
      <c r="Z96" s="213"/>
      <c r="AA96" s="213"/>
      <c r="AB96" s="213"/>
      <c r="AC96" s="213"/>
      <c r="AD96" s="213"/>
      <c r="AE96" s="213"/>
      <c r="AF96" s="213"/>
      <c r="AG96" s="213"/>
      <c r="AH96" s="213"/>
      <c r="AI96" s="213"/>
      <c r="AJ96" s="213"/>
      <c r="AK96" s="213"/>
      <c r="AL96" s="213"/>
      <c r="AM96" s="213"/>
      <c r="AN96" s="213"/>
      <c r="AO96" s="213"/>
      <c r="AP96" s="213"/>
      <c r="AQ96" s="213"/>
      <c r="AR96" s="213"/>
      <c r="AS96" s="213"/>
      <c r="AT96" s="213"/>
      <c r="AU96" s="213"/>
      <c r="AV96" s="213"/>
      <c r="AW96" s="213"/>
      <c r="AX96" s="213"/>
      <c r="AY96" s="213"/>
      <c r="AZ96" s="213"/>
      <c r="BA96" s="213"/>
      <c r="BB96" s="213"/>
      <c r="BC96" s="213"/>
      <c r="BD96" s="213"/>
      <c r="BE96" s="213"/>
      <c r="BF96" s="213"/>
      <c r="BG96" s="213"/>
      <c r="BH96" s="213"/>
      <c r="BI96" s="213"/>
      <c r="BJ96" s="213"/>
      <c r="BK96" s="213"/>
      <c r="BL96" s="213"/>
      <c r="BM96" s="214">
        <v>12</v>
      </c>
    </row>
    <row r="97" spans="1:65">
      <c r="A97" s="29"/>
      <c r="B97" s="19">
        <v>1</v>
      </c>
      <c r="C97" s="9">
        <v>6</v>
      </c>
      <c r="D97" s="216">
        <v>19</v>
      </c>
      <c r="E97" s="216">
        <v>20</v>
      </c>
      <c r="F97" s="216">
        <v>23</v>
      </c>
      <c r="G97" s="216">
        <v>22</v>
      </c>
      <c r="H97" s="216">
        <v>18.759458792897224</v>
      </c>
      <c r="I97" s="217">
        <v>29.999999999999996</v>
      </c>
      <c r="J97" s="212"/>
      <c r="K97" s="213"/>
      <c r="L97" s="213"/>
      <c r="M97" s="213"/>
      <c r="N97" s="213"/>
      <c r="O97" s="213"/>
      <c r="P97" s="213"/>
      <c r="Q97" s="213"/>
      <c r="R97" s="213"/>
      <c r="S97" s="213"/>
      <c r="T97" s="213"/>
      <c r="U97" s="213"/>
      <c r="V97" s="213"/>
      <c r="W97" s="213"/>
      <c r="X97" s="213"/>
      <c r="Y97" s="213"/>
      <c r="Z97" s="213"/>
      <c r="AA97" s="213"/>
      <c r="AB97" s="213"/>
      <c r="AC97" s="213"/>
      <c r="AD97" s="213"/>
      <c r="AE97" s="213"/>
      <c r="AF97" s="213"/>
      <c r="AG97" s="213"/>
      <c r="AH97" s="213"/>
      <c r="AI97" s="213"/>
      <c r="AJ97" s="213"/>
      <c r="AK97" s="213"/>
      <c r="AL97" s="213"/>
      <c r="AM97" s="213"/>
      <c r="AN97" s="213"/>
      <c r="AO97" s="213"/>
      <c r="AP97" s="213"/>
      <c r="AQ97" s="213"/>
      <c r="AR97" s="213"/>
      <c r="AS97" s="213"/>
      <c r="AT97" s="213"/>
      <c r="AU97" s="213"/>
      <c r="AV97" s="213"/>
      <c r="AW97" s="213"/>
      <c r="AX97" s="213"/>
      <c r="AY97" s="213"/>
      <c r="AZ97" s="213"/>
      <c r="BA97" s="213"/>
      <c r="BB97" s="213"/>
      <c r="BC97" s="213"/>
      <c r="BD97" s="213"/>
      <c r="BE97" s="213"/>
      <c r="BF97" s="213"/>
      <c r="BG97" s="213"/>
      <c r="BH97" s="213"/>
      <c r="BI97" s="213"/>
      <c r="BJ97" s="213"/>
      <c r="BK97" s="213"/>
      <c r="BL97" s="213"/>
      <c r="BM97" s="218"/>
    </row>
    <row r="98" spans="1:65">
      <c r="A98" s="29"/>
      <c r="B98" s="20" t="s">
        <v>271</v>
      </c>
      <c r="C98" s="12"/>
      <c r="D98" s="219">
        <v>18.333333333333332</v>
      </c>
      <c r="E98" s="219">
        <v>21.5</v>
      </c>
      <c r="F98" s="219">
        <v>20.666666666666668</v>
      </c>
      <c r="G98" s="219">
        <v>20.833333333333332</v>
      </c>
      <c r="H98" s="219">
        <v>22.644433138400085</v>
      </c>
      <c r="I98" s="219">
        <v>38.333333333333336</v>
      </c>
      <c r="J98" s="212"/>
      <c r="K98" s="213"/>
      <c r="L98" s="213"/>
      <c r="M98" s="213"/>
      <c r="N98" s="213"/>
      <c r="O98" s="213"/>
      <c r="P98" s="213"/>
      <c r="Q98" s="213"/>
      <c r="R98" s="213"/>
      <c r="S98" s="213"/>
      <c r="T98" s="213"/>
      <c r="U98" s="213"/>
      <c r="V98" s="213"/>
      <c r="W98" s="213"/>
      <c r="X98" s="213"/>
      <c r="Y98" s="213"/>
      <c r="Z98" s="213"/>
      <c r="AA98" s="213"/>
      <c r="AB98" s="213"/>
      <c r="AC98" s="213"/>
      <c r="AD98" s="213"/>
      <c r="AE98" s="213"/>
      <c r="AF98" s="213"/>
      <c r="AG98" s="213"/>
      <c r="AH98" s="213"/>
      <c r="AI98" s="213"/>
      <c r="AJ98" s="213"/>
      <c r="AK98" s="213"/>
      <c r="AL98" s="213"/>
      <c r="AM98" s="213"/>
      <c r="AN98" s="213"/>
      <c r="AO98" s="213"/>
      <c r="AP98" s="213"/>
      <c r="AQ98" s="213"/>
      <c r="AR98" s="213"/>
      <c r="AS98" s="213"/>
      <c r="AT98" s="213"/>
      <c r="AU98" s="213"/>
      <c r="AV98" s="213"/>
      <c r="AW98" s="213"/>
      <c r="AX98" s="213"/>
      <c r="AY98" s="213"/>
      <c r="AZ98" s="213"/>
      <c r="BA98" s="213"/>
      <c r="BB98" s="213"/>
      <c r="BC98" s="213"/>
      <c r="BD98" s="213"/>
      <c r="BE98" s="213"/>
      <c r="BF98" s="213"/>
      <c r="BG98" s="213"/>
      <c r="BH98" s="213"/>
      <c r="BI98" s="213"/>
      <c r="BJ98" s="213"/>
      <c r="BK98" s="213"/>
      <c r="BL98" s="213"/>
      <c r="BM98" s="218"/>
    </row>
    <row r="99" spans="1:65">
      <c r="A99" s="29"/>
      <c r="B99" s="3" t="s">
        <v>272</v>
      </c>
      <c r="C99" s="28"/>
      <c r="D99" s="216">
        <v>19</v>
      </c>
      <c r="E99" s="216">
        <v>21</v>
      </c>
      <c r="F99" s="216">
        <v>20</v>
      </c>
      <c r="G99" s="216">
        <v>21</v>
      </c>
      <c r="H99" s="216">
        <v>23.394402373741443</v>
      </c>
      <c r="I99" s="216">
        <v>29.999999999999996</v>
      </c>
      <c r="J99" s="212"/>
      <c r="K99" s="213"/>
      <c r="L99" s="213"/>
      <c r="M99" s="213"/>
      <c r="N99" s="213"/>
      <c r="O99" s="213"/>
      <c r="P99" s="213"/>
      <c r="Q99" s="213"/>
      <c r="R99" s="213"/>
      <c r="S99" s="213"/>
      <c r="T99" s="213"/>
      <c r="U99" s="213"/>
      <c r="V99" s="213"/>
      <c r="W99" s="213"/>
      <c r="X99" s="213"/>
      <c r="Y99" s="213"/>
      <c r="Z99" s="213"/>
      <c r="AA99" s="213"/>
      <c r="AB99" s="213"/>
      <c r="AC99" s="213"/>
      <c r="AD99" s="213"/>
      <c r="AE99" s="213"/>
      <c r="AF99" s="213"/>
      <c r="AG99" s="213"/>
      <c r="AH99" s="213"/>
      <c r="AI99" s="213"/>
      <c r="AJ99" s="213"/>
      <c r="AK99" s="213"/>
      <c r="AL99" s="213"/>
      <c r="AM99" s="213"/>
      <c r="AN99" s="213"/>
      <c r="AO99" s="213"/>
      <c r="AP99" s="213"/>
      <c r="AQ99" s="213"/>
      <c r="AR99" s="213"/>
      <c r="AS99" s="213"/>
      <c r="AT99" s="213"/>
      <c r="AU99" s="213"/>
      <c r="AV99" s="213"/>
      <c r="AW99" s="213"/>
      <c r="AX99" s="213"/>
      <c r="AY99" s="213"/>
      <c r="AZ99" s="213"/>
      <c r="BA99" s="213"/>
      <c r="BB99" s="213"/>
      <c r="BC99" s="213"/>
      <c r="BD99" s="213"/>
      <c r="BE99" s="213"/>
      <c r="BF99" s="213"/>
      <c r="BG99" s="213"/>
      <c r="BH99" s="213"/>
      <c r="BI99" s="213"/>
      <c r="BJ99" s="213"/>
      <c r="BK99" s="213"/>
      <c r="BL99" s="213"/>
      <c r="BM99" s="218"/>
    </row>
    <row r="100" spans="1:65">
      <c r="A100" s="29"/>
      <c r="B100" s="3" t="s">
        <v>273</v>
      </c>
      <c r="C100" s="28"/>
      <c r="D100" s="216">
        <v>1.2110601416389968</v>
      </c>
      <c r="E100" s="216">
        <v>1.9748417658131499</v>
      </c>
      <c r="F100" s="216">
        <v>1.2110601416389968</v>
      </c>
      <c r="G100" s="216">
        <v>1.6020819787597222</v>
      </c>
      <c r="H100" s="216">
        <v>2.6441065308633815</v>
      </c>
      <c r="I100" s="216">
        <v>16.020819787597226</v>
      </c>
      <c r="J100" s="212"/>
      <c r="K100" s="213"/>
      <c r="L100" s="213"/>
      <c r="M100" s="213"/>
      <c r="N100" s="213"/>
      <c r="O100" s="213"/>
      <c r="P100" s="213"/>
      <c r="Q100" s="213"/>
      <c r="R100" s="213"/>
      <c r="S100" s="213"/>
      <c r="T100" s="213"/>
      <c r="U100" s="213"/>
      <c r="V100" s="213"/>
      <c r="W100" s="213"/>
      <c r="X100" s="213"/>
      <c r="Y100" s="213"/>
      <c r="Z100" s="213"/>
      <c r="AA100" s="213"/>
      <c r="AB100" s="213"/>
      <c r="AC100" s="213"/>
      <c r="AD100" s="213"/>
      <c r="AE100" s="213"/>
      <c r="AF100" s="213"/>
      <c r="AG100" s="213"/>
      <c r="AH100" s="213"/>
      <c r="AI100" s="213"/>
      <c r="AJ100" s="213"/>
      <c r="AK100" s="213"/>
      <c r="AL100" s="213"/>
      <c r="AM100" s="213"/>
      <c r="AN100" s="213"/>
      <c r="AO100" s="213"/>
      <c r="AP100" s="213"/>
      <c r="AQ100" s="213"/>
      <c r="AR100" s="213"/>
      <c r="AS100" s="213"/>
      <c r="AT100" s="213"/>
      <c r="AU100" s="213"/>
      <c r="AV100" s="213"/>
      <c r="AW100" s="213"/>
      <c r="AX100" s="213"/>
      <c r="AY100" s="213"/>
      <c r="AZ100" s="213"/>
      <c r="BA100" s="213"/>
      <c r="BB100" s="213"/>
      <c r="BC100" s="213"/>
      <c r="BD100" s="213"/>
      <c r="BE100" s="213"/>
      <c r="BF100" s="213"/>
      <c r="BG100" s="213"/>
      <c r="BH100" s="213"/>
      <c r="BI100" s="213"/>
      <c r="BJ100" s="213"/>
      <c r="BK100" s="213"/>
      <c r="BL100" s="213"/>
      <c r="BM100" s="218"/>
    </row>
    <row r="101" spans="1:65">
      <c r="A101" s="29"/>
      <c r="B101" s="3" t="s">
        <v>86</v>
      </c>
      <c r="C101" s="28"/>
      <c r="D101" s="13">
        <v>6.6057825907581649E-2</v>
      </c>
      <c r="E101" s="13">
        <v>9.1853105386658127E-2</v>
      </c>
      <c r="F101" s="13">
        <v>5.8599684272854682E-2</v>
      </c>
      <c r="G101" s="13">
        <v>7.6899934980466669E-2</v>
      </c>
      <c r="H101" s="13">
        <v>0.11676629371567469</v>
      </c>
      <c r="I101" s="13">
        <v>0.41793442924166674</v>
      </c>
      <c r="J101" s="147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3"/>
    </row>
    <row r="102" spans="1:65">
      <c r="A102" s="29"/>
      <c r="B102" s="3" t="s">
        <v>274</v>
      </c>
      <c r="C102" s="28"/>
      <c r="D102" s="13">
        <v>-0.11840127195282224</v>
      </c>
      <c r="E102" s="13">
        <v>3.3874871982599419E-2</v>
      </c>
      <c r="F102" s="13">
        <v>-6.1977974740904385E-3</v>
      </c>
      <c r="G102" s="13">
        <v>1.8167364172474443E-3</v>
      </c>
      <c r="H102" s="13">
        <v>8.8907461027066148E-2</v>
      </c>
      <c r="I102" s="13">
        <v>0.84334279500773546</v>
      </c>
      <c r="J102" s="147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3"/>
    </row>
    <row r="103" spans="1:65">
      <c r="A103" s="29"/>
      <c r="B103" s="45" t="s">
        <v>275</v>
      </c>
      <c r="C103" s="46"/>
      <c r="D103" s="44">
        <v>1.93</v>
      </c>
      <c r="E103" s="44">
        <v>0.23</v>
      </c>
      <c r="F103" s="44">
        <v>0.34</v>
      </c>
      <c r="G103" s="44">
        <v>0.23</v>
      </c>
      <c r="H103" s="44">
        <v>1.01</v>
      </c>
      <c r="I103" s="44">
        <v>11.71</v>
      </c>
      <c r="J103" s="147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3"/>
    </row>
    <row r="104" spans="1:65">
      <c r="B104" s="30"/>
      <c r="C104" s="20"/>
      <c r="D104" s="20"/>
      <c r="E104" s="20"/>
      <c r="F104" s="20"/>
      <c r="G104" s="20"/>
      <c r="H104" s="20"/>
      <c r="I104" s="20"/>
      <c r="BM104" s="53"/>
    </row>
    <row r="105" spans="1:65" ht="15">
      <c r="B105" s="8" t="s">
        <v>485</v>
      </c>
      <c r="BM105" s="27" t="s">
        <v>278</v>
      </c>
    </row>
    <row r="106" spans="1:65" ht="15">
      <c r="A106" s="24" t="s">
        <v>216</v>
      </c>
      <c r="B106" s="18" t="s">
        <v>118</v>
      </c>
      <c r="C106" s="15" t="s">
        <v>119</v>
      </c>
      <c r="D106" s="16" t="s">
        <v>244</v>
      </c>
      <c r="E106" s="17" t="s">
        <v>244</v>
      </c>
      <c r="F106" s="17" t="s">
        <v>244</v>
      </c>
      <c r="G106" s="17" t="s">
        <v>244</v>
      </c>
      <c r="H106" s="17" t="s">
        <v>244</v>
      </c>
      <c r="I106" s="17" t="s">
        <v>244</v>
      </c>
      <c r="J106" s="147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27">
        <v>1</v>
      </c>
    </row>
    <row r="107" spans="1:65">
      <c r="A107" s="29"/>
      <c r="B107" s="19" t="s">
        <v>245</v>
      </c>
      <c r="C107" s="9" t="s">
        <v>245</v>
      </c>
      <c r="D107" s="145" t="s">
        <v>247</v>
      </c>
      <c r="E107" s="146" t="s">
        <v>249</v>
      </c>
      <c r="F107" s="146" t="s">
        <v>252</v>
      </c>
      <c r="G107" s="146" t="s">
        <v>255</v>
      </c>
      <c r="H107" s="146" t="s">
        <v>262</v>
      </c>
      <c r="I107" s="146" t="s">
        <v>279</v>
      </c>
      <c r="J107" s="147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27" t="s">
        <v>82</v>
      </c>
    </row>
    <row r="108" spans="1:65">
      <c r="A108" s="29"/>
      <c r="B108" s="19"/>
      <c r="C108" s="9"/>
      <c r="D108" s="10" t="s">
        <v>280</v>
      </c>
      <c r="E108" s="11" t="s">
        <v>281</v>
      </c>
      <c r="F108" s="11" t="s">
        <v>282</v>
      </c>
      <c r="G108" s="11" t="s">
        <v>281</v>
      </c>
      <c r="H108" s="11" t="s">
        <v>282</v>
      </c>
      <c r="I108" s="11" t="s">
        <v>283</v>
      </c>
      <c r="J108" s="147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27">
        <v>2</v>
      </c>
    </row>
    <row r="109" spans="1:65">
      <c r="A109" s="29"/>
      <c r="B109" s="19"/>
      <c r="C109" s="9"/>
      <c r="D109" s="25" t="s">
        <v>284</v>
      </c>
      <c r="E109" s="25" t="s">
        <v>123</v>
      </c>
      <c r="F109" s="25" t="s">
        <v>284</v>
      </c>
      <c r="G109" s="25" t="s">
        <v>122</v>
      </c>
      <c r="H109" s="25" t="s">
        <v>285</v>
      </c>
      <c r="I109" s="25" t="s">
        <v>286</v>
      </c>
      <c r="J109" s="147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27">
        <v>2</v>
      </c>
    </row>
    <row r="110" spans="1:65">
      <c r="A110" s="29"/>
      <c r="B110" s="18">
        <v>1</v>
      </c>
      <c r="C110" s="14">
        <v>1</v>
      </c>
      <c r="D110" s="21">
        <v>3.9000000000000004</v>
      </c>
      <c r="E110" s="21">
        <v>4</v>
      </c>
      <c r="F110" s="141">
        <v>32</v>
      </c>
      <c r="G110" s="21">
        <v>5</v>
      </c>
      <c r="H110" s="21">
        <v>4.7310501887162175</v>
      </c>
      <c r="I110" s="141" t="s">
        <v>108</v>
      </c>
      <c r="J110" s="147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7">
        <v>1</v>
      </c>
    </row>
    <row r="111" spans="1:65">
      <c r="A111" s="29"/>
      <c r="B111" s="19">
        <v>1</v>
      </c>
      <c r="C111" s="9">
        <v>2</v>
      </c>
      <c r="D111" s="11">
        <v>4.0999999999999996</v>
      </c>
      <c r="E111" s="11">
        <v>5</v>
      </c>
      <c r="F111" s="142">
        <v>34</v>
      </c>
      <c r="G111" s="11">
        <v>4</v>
      </c>
      <c r="H111" s="11">
        <v>4.6203293006056452</v>
      </c>
      <c r="I111" s="142" t="s">
        <v>108</v>
      </c>
      <c r="J111" s="147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7">
        <v>1</v>
      </c>
    </row>
    <row r="112" spans="1:65">
      <c r="A112" s="29"/>
      <c r="B112" s="19">
        <v>1</v>
      </c>
      <c r="C112" s="9">
        <v>3</v>
      </c>
      <c r="D112" s="11">
        <v>4.0999999999999996</v>
      </c>
      <c r="E112" s="11">
        <v>5</v>
      </c>
      <c r="F112" s="142">
        <v>29.999999999999996</v>
      </c>
      <c r="G112" s="11">
        <v>4</v>
      </c>
      <c r="H112" s="11">
        <v>4.6850489200258787</v>
      </c>
      <c r="I112" s="148">
        <v>10</v>
      </c>
      <c r="J112" s="147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7">
        <v>16</v>
      </c>
    </row>
    <row r="113" spans="1:65">
      <c r="A113" s="29"/>
      <c r="B113" s="19">
        <v>1</v>
      </c>
      <c r="C113" s="9">
        <v>4</v>
      </c>
      <c r="D113" s="11">
        <v>3.8000000000000003</v>
      </c>
      <c r="E113" s="11">
        <v>5</v>
      </c>
      <c r="F113" s="142">
        <v>32</v>
      </c>
      <c r="G113" s="11">
        <v>5</v>
      </c>
      <c r="H113" s="11">
        <v>4.5200659861075678</v>
      </c>
      <c r="I113" s="142" t="s">
        <v>108</v>
      </c>
      <c r="J113" s="147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>
        <v>4.50380255992191</v>
      </c>
    </row>
    <row r="114" spans="1:65">
      <c r="A114" s="29"/>
      <c r="B114" s="19">
        <v>1</v>
      </c>
      <c r="C114" s="9">
        <v>5</v>
      </c>
      <c r="D114" s="11">
        <v>3.4</v>
      </c>
      <c r="E114" s="11">
        <v>5</v>
      </c>
      <c r="F114" s="142">
        <v>33</v>
      </c>
      <c r="G114" s="11">
        <v>5</v>
      </c>
      <c r="H114" s="11">
        <v>4.7030790202799651</v>
      </c>
      <c r="I114" s="142" t="s">
        <v>108</v>
      </c>
      <c r="J114" s="147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10</v>
      </c>
    </row>
    <row r="115" spans="1:65">
      <c r="A115" s="29"/>
      <c r="B115" s="19">
        <v>1</v>
      </c>
      <c r="C115" s="9">
        <v>6</v>
      </c>
      <c r="D115" s="11">
        <v>4</v>
      </c>
      <c r="E115" s="11">
        <v>5</v>
      </c>
      <c r="F115" s="142">
        <v>29.999999999999996</v>
      </c>
      <c r="G115" s="11">
        <v>5</v>
      </c>
      <c r="H115" s="11">
        <v>4.5316880223905907</v>
      </c>
      <c r="I115" s="142" t="s">
        <v>108</v>
      </c>
      <c r="J115" s="147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53"/>
    </row>
    <row r="116" spans="1:65">
      <c r="A116" s="29"/>
      <c r="B116" s="20" t="s">
        <v>271</v>
      </c>
      <c r="C116" s="12"/>
      <c r="D116" s="22">
        <v>3.8833333333333333</v>
      </c>
      <c r="E116" s="22">
        <v>4.833333333333333</v>
      </c>
      <c r="F116" s="22">
        <v>31.833333333333332</v>
      </c>
      <c r="G116" s="22">
        <v>4.666666666666667</v>
      </c>
      <c r="H116" s="22">
        <v>4.6318769063543108</v>
      </c>
      <c r="I116" s="22">
        <v>10</v>
      </c>
      <c r="J116" s="147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53"/>
    </row>
    <row r="117" spans="1:65">
      <c r="A117" s="29"/>
      <c r="B117" s="3" t="s">
        <v>272</v>
      </c>
      <c r="C117" s="28"/>
      <c r="D117" s="11">
        <v>3.95</v>
      </c>
      <c r="E117" s="11">
        <v>5</v>
      </c>
      <c r="F117" s="11">
        <v>32</v>
      </c>
      <c r="G117" s="11">
        <v>5</v>
      </c>
      <c r="H117" s="11">
        <v>4.6526891103157624</v>
      </c>
      <c r="I117" s="11">
        <v>10</v>
      </c>
      <c r="J117" s="147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53"/>
    </row>
    <row r="118" spans="1:65">
      <c r="A118" s="29"/>
      <c r="B118" s="3" t="s">
        <v>273</v>
      </c>
      <c r="C118" s="28"/>
      <c r="D118" s="23">
        <v>0.26394443859772193</v>
      </c>
      <c r="E118" s="23">
        <v>0.40824829046386302</v>
      </c>
      <c r="F118" s="23">
        <v>1.6020819787597238</v>
      </c>
      <c r="G118" s="23">
        <v>0.51639777949432408</v>
      </c>
      <c r="H118" s="23">
        <v>8.9894588885707283E-2</v>
      </c>
      <c r="I118" s="23" t="s">
        <v>647</v>
      </c>
      <c r="J118" s="147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53"/>
    </row>
    <row r="119" spans="1:65">
      <c r="A119" s="29"/>
      <c r="B119" s="3" t="s">
        <v>86</v>
      </c>
      <c r="C119" s="28"/>
      <c r="D119" s="13">
        <v>6.7968524960786758E-2</v>
      </c>
      <c r="E119" s="13">
        <v>8.4465163544247532E-2</v>
      </c>
      <c r="F119" s="13">
        <v>5.0327182578839495E-2</v>
      </c>
      <c r="G119" s="13">
        <v>0.11065666703449802</v>
      </c>
      <c r="H119" s="13">
        <v>1.9407810419656019E-2</v>
      </c>
      <c r="I119" s="13" t="s">
        <v>647</v>
      </c>
      <c r="J119" s="147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3"/>
    </row>
    <row r="120" spans="1:65">
      <c r="A120" s="29"/>
      <c r="B120" s="3" t="s">
        <v>274</v>
      </c>
      <c r="C120" s="28"/>
      <c r="D120" s="13">
        <v>-0.13776563655564311</v>
      </c>
      <c r="E120" s="13">
        <v>7.3167233471517212E-2</v>
      </c>
      <c r="F120" s="13">
        <v>6.0681014342434407</v>
      </c>
      <c r="G120" s="13">
        <v>3.6161466800085584E-2</v>
      </c>
      <c r="H120" s="13">
        <v>2.8436936284041092E-2</v>
      </c>
      <c r="I120" s="13">
        <v>1.2203460002858977</v>
      </c>
      <c r="J120" s="147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3"/>
    </row>
    <row r="121" spans="1:65">
      <c r="A121" s="29"/>
      <c r="B121" s="45" t="s">
        <v>275</v>
      </c>
      <c r="C121" s="46"/>
      <c r="D121" s="44">
        <v>1.0900000000000001</v>
      </c>
      <c r="E121" s="44">
        <v>0.26</v>
      </c>
      <c r="F121" s="44">
        <v>38.590000000000003</v>
      </c>
      <c r="G121" s="44">
        <v>0.02</v>
      </c>
      <c r="H121" s="44">
        <v>0.02</v>
      </c>
      <c r="I121" s="44">
        <v>3.64</v>
      </c>
      <c r="J121" s="147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3"/>
    </row>
    <row r="122" spans="1:65">
      <c r="B122" s="30"/>
      <c r="C122" s="20"/>
      <c r="D122" s="20"/>
      <c r="E122" s="20"/>
      <c r="F122" s="20"/>
      <c r="G122" s="20"/>
      <c r="H122" s="20"/>
      <c r="I122" s="20"/>
      <c r="BM122" s="53"/>
    </row>
    <row r="123" spans="1:65" ht="15">
      <c r="B123" s="8" t="s">
        <v>486</v>
      </c>
      <c r="BM123" s="27" t="s">
        <v>66</v>
      </c>
    </row>
    <row r="124" spans="1:65" ht="15">
      <c r="A124" s="24" t="s">
        <v>113</v>
      </c>
      <c r="B124" s="18" t="s">
        <v>118</v>
      </c>
      <c r="C124" s="15" t="s">
        <v>119</v>
      </c>
      <c r="D124" s="16" t="s">
        <v>244</v>
      </c>
      <c r="E124" s="17" t="s">
        <v>244</v>
      </c>
      <c r="F124" s="17" t="s">
        <v>244</v>
      </c>
      <c r="G124" s="17" t="s">
        <v>244</v>
      </c>
      <c r="H124" s="17" t="s">
        <v>244</v>
      </c>
      <c r="I124" s="17" t="s">
        <v>244</v>
      </c>
      <c r="J124" s="147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27">
        <v>1</v>
      </c>
    </row>
    <row r="125" spans="1:65">
      <c r="A125" s="29"/>
      <c r="B125" s="19" t="s">
        <v>245</v>
      </c>
      <c r="C125" s="9" t="s">
        <v>245</v>
      </c>
      <c r="D125" s="145" t="s">
        <v>247</v>
      </c>
      <c r="E125" s="146" t="s">
        <v>249</v>
      </c>
      <c r="F125" s="146" t="s">
        <v>252</v>
      </c>
      <c r="G125" s="146" t="s">
        <v>255</v>
      </c>
      <c r="H125" s="146" t="s">
        <v>262</v>
      </c>
      <c r="I125" s="146" t="s">
        <v>279</v>
      </c>
      <c r="J125" s="147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27" t="s">
        <v>82</v>
      </c>
    </row>
    <row r="126" spans="1:65">
      <c r="A126" s="29"/>
      <c r="B126" s="19"/>
      <c r="C126" s="9"/>
      <c r="D126" s="10" t="s">
        <v>280</v>
      </c>
      <c r="E126" s="11" t="s">
        <v>281</v>
      </c>
      <c r="F126" s="11" t="s">
        <v>282</v>
      </c>
      <c r="G126" s="11" t="s">
        <v>281</v>
      </c>
      <c r="H126" s="11" t="s">
        <v>282</v>
      </c>
      <c r="I126" s="11" t="s">
        <v>283</v>
      </c>
      <c r="J126" s="147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27">
        <v>1</v>
      </c>
    </row>
    <row r="127" spans="1:65">
      <c r="A127" s="29"/>
      <c r="B127" s="19"/>
      <c r="C127" s="9"/>
      <c r="D127" s="25" t="s">
        <v>284</v>
      </c>
      <c r="E127" s="25" t="s">
        <v>123</v>
      </c>
      <c r="F127" s="25" t="s">
        <v>284</v>
      </c>
      <c r="G127" s="25" t="s">
        <v>122</v>
      </c>
      <c r="H127" s="25" t="s">
        <v>285</v>
      </c>
      <c r="I127" s="25" t="s">
        <v>286</v>
      </c>
      <c r="J127" s="147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27">
        <v>1</v>
      </c>
    </row>
    <row r="128" spans="1:65">
      <c r="A128" s="29"/>
      <c r="B128" s="18">
        <v>1</v>
      </c>
      <c r="C128" s="14">
        <v>1</v>
      </c>
      <c r="D128" s="210">
        <v>13</v>
      </c>
      <c r="E128" s="210">
        <v>10</v>
      </c>
      <c r="F128" s="211">
        <v>68</v>
      </c>
      <c r="G128" s="210">
        <v>10</v>
      </c>
      <c r="H128" s="210">
        <v>13.340074266783992</v>
      </c>
      <c r="I128" s="210">
        <v>10</v>
      </c>
      <c r="J128" s="212"/>
      <c r="K128" s="213"/>
      <c r="L128" s="213"/>
      <c r="M128" s="213"/>
      <c r="N128" s="213"/>
      <c r="O128" s="213"/>
      <c r="P128" s="213"/>
      <c r="Q128" s="213"/>
      <c r="R128" s="213"/>
      <c r="S128" s="213"/>
      <c r="T128" s="213"/>
      <c r="U128" s="213"/>
      <c r="V128" s="213"/>
      <c r="W128" s="213"/>
      <c r="X128" s="213"/>
      <c r="Y128" s="213"/>
      <c r="Z128" s="213"/>
      <c r="AA128" s="213"/>
      <c r="AB128" s="213"/>
      <c r="AC128" s="213"/>
      <c r="AD128" s="213"/>
      <c r="AE128" s="213"/>
      <c r="AF128" s="213"/>
      <c r="AG128" s="213"/>
      <c r="AH128" s="213"/>
      <c r="AI128" s="213"/>
      <c r="AJ128" s="213"/>
      <c r="AK128" s="213"/>
      <c r="AL128" s="213"/>
      <c r="AM128" s="213"/>
      <c r="AN128" s="213"/>
      <c r="AO128" s="213"/>
      <c r="AP128" s="213"/>
      <c r="AQ128" s="213"/>
      <c r="AR128" s="213"/>
      <c r="AS128" s="213"/>
      <c r="AT128" s="213"/>
      <c r="AU128" s="213"/>
      <c r="AV128" s="213"/>
      <c r="AW128" s="213"/>
      <c r="AX128" s="213"/>
      <c r="AY128" s="213"/>
      <c r="AZ128" s="213"/>
      <c r="BA128" s="213"/>
      <c r="BB128" s="213"/>
      <c r="BC128" s="213"/>
      <c r="BD128" s="213"/>
      <c r="BE128" s="213"/>
      <c r="BF128" s="213"/>
      <c r="BG128" s="213"/>
      <c r="BH128" s="213"/>
      <c r="BI128" s="213"/>
      <c r="BJ128" s="213"/>
      <c r="BK128" s="213"/>
      <c r="BL128" s="213"/>
      <c r="BM128" s="214">
        <v>1</v>
      </c>
    </row>
    <row r="129" spans="1:65">
      <c r="A129" s="29"/>
      <c r="B129" s="19">
        <v>1</v>
      </c>
      <c r="C129" s="9">
        <v>2</v>
      </c>
      <c r="D129" s="216">
        <v>10</v>
      </c>
      <c r="E129" s="216">
        <v>9</v>
      </c>
      <c r="F129" s="217">
        <v>69</v>
      </c>
      <c r="G129" s="216">
        <v>11</v>
      </c>
      <c r="H129" s="216">
        <v>13.094636302346863</v>
      </c>
      <c r="I129" s="216">
        <v>10</v>
      </c>
      <c r="J129" s="212"/>
      <c r="K129" s="213"/>
      <c r="L129" s="213"/>
      <c r="M129" s="213"/>
      <c r="N129" s="213"/>
      <c r="O129" s="213"/>
      <c r="P129" s="213"/>
      <c r="Q129" s="213"/>
      <c r="R129" s="213"/>
      <c r="S129" s="213"/>
      <c r="T129" s="213"/>
      <c r="U129" s="213"/>
      <c r="V129" s="213"/>
      <c r="W129" s="213"/>
      <c r="X129" s="213"/>
      <c r="Y129" s="213"/>
      <c r="Z129" s="213"/>
      <c r="AA129" s="213"/>
      <c r="AB129" s="213"/>
      <c r="AC129" s="213"/>
      <c r="AD129" s="213"/>
      <c r="AE129" s="213"/>
      <c r="AF129" s="213"/>
      <c r="AG129" s="213"/>
      <c r="AH129" s="213"/>
      <c r="AI129" s="213"/>
      <c r="AJ129" s="213"/>
      <c r="AK129" s="213"/>
      <c r="AL129" s="213"/>
      <c r="AM129" s="213"/>
      <c r="AN129" s="213"/>
      <c r="AO129" s="213"/>
      <c r="AP129" s="213"/>
      <c r="AQ129" s="213"/>
      <c r="AR129" s="213"/>
      <c r="AS129" s="213"/>
      <c r="AT129" s="213"/>
      <c r="AU129" s="213"/>
      <c r="AV129" s="213"/>
      <c r="AW129" s="213"/>
      <c r="AX129" s="213"/>
      <c r="AY129" s="213"/>
      <c r="AZ129" s="213"/>
      <c r="BA129" s="213"/>
      <c r="BB129" s="213"/>
      <c r="BC129" s="213"/>
      <c r="BD129" s="213"/>
      <c r="BE129" s="213"/>
      <c r="BF129" s="213"/>
      <c r="BG129" s="213"/>
      <c r="BH129" s="213"/>
      <c r="BI129" s="213"/>
      <c r="BJ129" s="213"/>
      <c r="BK129" s="213"/>
      <c r="BL129" s="213"/>
      <c r="BM129" s="214">
        <v>1</v>
      </c>
    </row>
    <row r="130" spans="1:65">
      <c r="A130" s="29"/>
      <c r="B130" s="19">
        <v>1</v>
      </c>
      <c r="C130" s="9">
        <v>3</v>
      </c>
      <c r="D130" s="228">
        <v>20</v>
      </c>
      <c r="E130" s="216">
        <v>9</v>
      </c>
      <c r="F130" s="217">
        <v>64</v>
      </c>
      <c r="G130" s="216">
        <v>9</v>
      </c>
      <c r="H130" s="216">
        <v>13.740328045261039</v>
      </c>
      <c r="I130" s="228">
        <v>59.999999999999993</v>
      </c>
      <c r="J130" s="212"/>
      <c r="K130" s="213"/>
      <c r="L130" s="213"/>
      <c r="M130" s="213"/>
      <c r="N130" s="213"/>
      <c r="O130" s="213"/>
      <c r="P130" s="213"/>
      <c r="Q130" s="213"/>
      <c r="R130" s="213"/>
      <c r="S130" s="213"/>
      <c r="T130" s="213"/>
      <c r="U130" s="213"/>
      <c r="V130" s="213"/>
      <c r="W130" s="213"/>
      <c r="X130" s="213"/>
      <c r="Y130" s="213"/>
      <c r="Z130" s="213"/>
      <c r="AA130" s="213"/>
      <c r="AB130" s="213"/>
      <c r="AC130" s="213"/>
      <c r="AD130" s="213"/>
      <c r="AE130" s="213"/>
      <c r="AF130" s="213"/>
      <c r="AG130" s="213"/>
      <c r="AH130" s="213"/>
      <c r="AI130" s="213"/>
      <c r="AJ130" s="213"/>
      <c r="AK130" s="213"/>
      <c r="AL130" s="213"/>
      <c r="AM130" s="213"/>
      <c r="AN130" s="213"/>
      <c r="AO130" s="213"/>
      <c r="AP130" s="213"/>
      <c r="AQ130" s="213"/>
      <c r="AR130" s="213"/>
      <c r="AS130" s="213"/>
      <c r="AT130" s="213"/>
      <c r="AU130" s="213"/>
      <c r="AV130" s="213"/>
      <c r="AW130" s="213"/>
      <c r="AX130" s="213"/>
      <c r="AY130" s="213"/>
      <c r="AZ130" s="213"/>
      <c r="BA130" s="213"/>
      <c r="BB130" s="213"/>
      <c r="BC130" s="213"/>
      <c r="BD130" s="213"/>
      <c r="BE130" s="213"/>
      <c r="BF130" s="213"/>
      <c r="BG130" s="213"/>
      <c r="BH130" s="213"/>
      <c r="BI130" s="213"/>
      <c r="BJ130" s="213"/>
      <c r="BK130" s="213"/>
      <c r="BL130" s="213"/>
      <c r="BM130" s="214">
        <v>16</v>
      </c>
    </row>
    <row r="131" spans="1:65">
      <c r="A131" s="29"/>
      <c r="B131" s="19">
        <v>1</v>
      </c>
      <c r="C131" s="9">
        <v>4</v>
      </c>
      <c r="D131" s="216">
        <v>12</v>
      </c>
      <c r="E131" s="216">
        <v>9</v>
      </c>
      <c r="F131" s="217">
        <v>62.999999999999993</v>
      </c>
      <c r="G131" s="216">
        <v>10</v>
      </c>
      <c r="H131" s="216">
        <v>12.572490739162232</v>
      </c>
      <c r="I131" s="216">
        <v>10</v>
      </c>
      <c r="J131" s="212"/>
      <c r="K131" s="213"/>
      <c r="L131" s="213"/>
      <c r="M131" s="213"/>
      <c r="N131" s="213"/>
      <c r="O131" s="213"/>
      <c r="P131" s="213"/>
      <c r="Q131" s="213"/>
      <c r="R131" s="213"/>
      <c r="S131" s="213"/>
      <c r="T131" s="213"/>
      <c r="U131" s="213"/>
      <c r="V131" s="213"/>
      <c r="W131" s="213"/>
      <c r="X131" s="213"/>
      <c r="Y131" s="213"/>
      <c r="Z131" s="213"/>
      <c r="AA131" s="213"/>
      <c r="AB131" s="213"/>
      <c r="AC131" s="213"/>
      <c r="AD131" s="213"/>
      <c r="AE131" s="213"/>
      <c r="AF131" s="213"/>
      <c r="AG131" s="213"/>
      <c r="AH131" s="213"/>
      <c r="AI131" s="213"/>
      <c r="AJ131" s="213"/>
      <c r="AK131" s="213"/>
      <c r="AL131" s="213"/>
      <c r="AM131" s="213"/>
      <c r="AN131" s="213"/>
      <c r="AO131" s="213"/>
      <c r="AP131" s="213"/>
      <c r="AQ131" s="213"/>
      <c r="AR131" s="213"/>
      <c r="AS131" s="213"/>
      <c r="AT131" s="213"/>
      <c r="AU131" s="213"/>
      <c r="AV131" s="213"/>
      <c r="AW131" s="213"/>
      <c r="AX131" s="213"/>
      <c r="AY131" s="213"/>
      <c r="AZ131" s="213"/>
      <c r="BA131" s="213"/>
      <c r="BB131" s="213"/>
      <c r="BC131" s="213"/>
      <c r="BD131" s="213"/>
      <c r="BE131" s="213"/>
      <c r="BF131" s="213"/>
      <c r="BG131" s="213"/>
      <c r="BH131" s="213"/>
      <c r="BI131" s="213"/>
      <c r="BJ131" s="213"/>
      <c r="BK131" s="213"/>
      <c r="BL131" s="213"/>
      <c r="BM131" s="214">
        <v>10.782735367415043</v>
      </c>
    </row>
    <row r="132" spans="1:65">
      <c r="A132" s="29"/>
      <c r="B132" s="19">
        <v>1</v>
      </c>
      <c r="C132" s="9">
        <v>5</v>
      </c>
      <c r="D132" s="216">
        <v>12</v>
      </c>
      <c r="E132" s="216">
        <v>8</v>
      </c>
      <c r="F132" s="217">
        <v>69</v>
      </c>
      <c r="G132" s="216">
        <v>10</v>
      </c>
      <c r="H132" s="216">
        <v>12.106541774242913</v>
      </c>
      <c r="I132" s="216">
        <v>10</v>
      </c>
      <c r="J132" s="212"/>
      <c r="K132" s="213"/>
      <c r="L132" s="213"/>
      <c r="M132" s="213"/>
      <c r="N132" s="213"/>
      <c r="O132" s="213"/>
      <c r="P132" s="213"/>
      <c r="Q132" s="213"/>
      <c r="R132" s="213"/>
      <c r="S132" s="213"/>
      <c r="T132" s="213"/>
      <c r="U132" s="213"/>
      <c r="V132" s="213"/>
      <c r="W132" s="213"/>
      <c r="X132" s="213"/>
      <c r="Y132" s="213"/>
      <c r="Z132" s="213"/>
      <c r="AA132" s="213"/>
      <c r="AB132" s="213"/>
      <c r="AC132" s="213"/>
      <c r="AD132" s="213"/>
      <c r="AE132" s="213"/>
      <c r="AF132" s="213"/>
      <c r="AG132" s="213"/>
      <c r="AH132" s="213"/>
      <c r="AI132" s="213"/>
      <c r="AJ132" s="213"/>
      <c r="AK132" s="213"/>
      <c r="AL132" s="213"/>
      <c r="AM132" s="213"/>
      <c r="AN132" s="213"/>
      <c r="AO132" s="213"/>
      <c r="AP132" s="213"/>
      <c r="AQ132" s="213"/>
      <c r="AR132" s="213"/>
      <c r="AS132" s="213"/>
      <c r="AT132" s="213"/>
      <c r="AU132" s="213"/>
      <c r="AV132" s="213"/>
      <c r="AW132" s="213"/>
      <c r="AX132" s="213"/>
      <c r="AY132" s="213"/>
      <c r="AZ132" s="213"/>
      <c r="BA132" s="213"/>
      <c r="BB132" s="213"/>
      <c r="BC132" s="213"/>
      <c r="BD132" s="213"/>
      <c r="BE132" s="213"/>
      <c r="BF132" s="213"/>
      <c r="BG132" s="213"/>
      <c r="BH132" s="213"/>
      <c r="BI132" s="213"/>
      <c r="BJ132" s="213"/>
      <c r="BK132" s="213"/>
      <c r="BL132" s="213"/>
      <c r="BM132" s="214">
        <v>13</v>
      </c>
    </row>
    <row r="133" spans="1:65">
      <c r="A133" s="29"/>
      <c r="B133" s="19">
        <v>1</v>
      </c>
      <c r="C133" s="9">
        <v>6</v>
      </c>
      <c r="D133" s="216">
        <v>13</v>
      </c>
      <c r="E133" s="216">
        <v>9</v>
      </c>
      <c r="F133" s="217">
        <v>70</v>
      </c>
      <c r="G133" s="216">
        <v>10</v>
      </c>
      <c r="H133" s="216">
        <v>12.627989894654265</v>
      </c>
      <c r="I133" s="216">
        <v>10</v>
      </c>
      <c r="J133" s="212"/>
      <c r="K133" s="213"/>
      <c r="L133" s="213"/>
      <c r="M133" s="213"/>
      <c r="N133" s="213"/>
      <c r="O133" s="213"/>
      <c r="P133" s="213"/>
      <c r="Q133" s="213"/>
      <c r="R133" s="213"/>
      <c r="S133" s="213"/>
      <c r="T133" s="213"/>
      <c r="U133" s="213"/>
      <c r="V133" s="213"/>
      <c r="W133" s="213"/>
      <c r="X133" s="213"/>
      <c r="Y133" s="213"/>
      <c r="Z133" s="213"/>
      <c r="AA133" s="213"/>
      <c r="AB133" s="213"/>
      <c r="AC133" s="213"/>
      <c r="AD133" s="213"/>
      <c r="AE133" s="213"/>
      <c r="AF133" s="213"/>
      <c r="AG133" s="213"/>
      <c r="AH133" s="213"/>
      <c r="AI133" s="213"/>
      <c r="AJ133" s="213"/>
      <c r="AK133" s="213"/>
      <c r="AL133" s="213"/>
      <c r="AM133" s="213"/>
      <c r="AN133" s="213"/>
      <c r="AO133" s="213"/>
      <c r="AP133" s="213"/>
      <c r="AQ133" s="213"/>
      <c r="AR133" s="213"/>
      <c r="AS133" s="213"/>
      <c r="AT133" s="213"/>
      <c r="AU133" s="213"/>
      <c r="AV133" s="213"/>
      <c r="AW133" s="213"/>
      <c r="AX133" s="213"/>
      <c r="AY133" s="213"/>
      <c r="AZ133" s="213"/>
      <c r="BA133" s="213"/>
      <c r="BB133" s="213"/>
      <c r="BC133" s="213"/>
      <c r="BD133" s="213"/>
      <c r="BE133" s="213"/>
      <c r="BF133" s="213"/>
      <c r="BG133" s="213"/>
      <c r="BH133" s="213"/>
      <c r="BI133" s="213"/>
      <c r="BJ133" s="213"/>
      <c r="BK133" s="213"/>
      <c r="BL133" s="213"/>
      <c r="BM133" s="218"/>
    </row>
    <row r="134" spans="1:65">
      <c r="A134" s="29"/>
      <c r="B134" s="20" t="s">
        <v>271</v>
      </c>
      <c r="C134" s="12"/>
      <c r="D134" s="219">
        <v>13.333333333333334</v>
      </c>
      <c r="E134" s="219">
        <v>9</v>
      </c>
      <c r="F134" s="219">
        <v>67.166666666666671</v>
      </c>
      <c r="G134" s="219">
        <v>10</v>
      </c>
      <c r="H134" s="219">
        <v>12.913676837075217</v>
      </c>
      <c r="I134" s="219">
        <v>18.333333333333332</v>
      </c>
      <c r="J134" s="212"/>
      <c r="K134" s="213"/>
      <c r="L134" s="213"/>
      <c r="M134" s="213"/>
      <c r="N134" s="213"/>
      <c r="O134" s="213"/>
      <c r="P134" s="213"/>
      <c r="Q134" s="213"/>
      <c r="R134" s="213"/>
      <c r="S134" s="213"/>
      <c r="T134" s="213"/>
      <c r="U134" s="213"/>
      <c r="V134" s="213"/>
      <c r="W134" s="213"/>
      <c r="X134" s="213"/>
      <c r="Y134" s="213"/>
      <c r="Z134" s="213"/>
      <c r="AA134" s="213"/>
      <c r="AB134" s="213"/>
      <c r="AC134" s="213"/>
      <c r="AD134" s="213"/>
      <c r="AE134" s="213"/>
      <c r="AF134" s="213"/>
      <c r="AG134" s="213"/>
      <c r="AH134" s="213"/>
      <c r="AI134" s="213"/>
      <c r="AJ134" s="213"/>
      <c r="AK134" s="213"/>
      <c r="AL134" s="213"/>
      <c r="AM134" s="213"/>
      <c r="AN134" s="213"/>
      <c r="AO134" s="213"/>
      <c r="AP134" s="213"/>
      <c r="AQ134" s="213"/>
      <c r="AR134" s="213"/>
      <c r="AS134" s="213"/>
      <c r="AT134" s="213"/>
      <c r="AU134" s="213"/>
      <c r="AV134" s="213"/>
      <c r="AW134" s="213"/>
      <c r="AX134" s="213"/>
      <c r="AY134" s="213"/>
      <c r="AZ134" s="213"/>
      <c r="BA134" s="213"/>
      <c r="BB134" s="213"/>
      <c r="BC134" s="213"/>
      <c r="BD134" s="213"/>
      <c r="BE134" s="213"/>
      <c r="BF134" s="213"/>
      <c r="BG134" s="213"/>
      <c r="BH134" s="213"/>
      <c r="BI134" s="213"/>
      <c r="BJ134" s="213"/>
      <c r="BK134" s="213"/>
      <c r="BL134" s="213"/>
      <c r="BM134" s="218"/>
    </row>
    <row r="135" spans="1:65">
      <c r="A135" s="29"/>
      <c r="B135" s="3" t="s">
        <v>272</v>
      </c>
      <c r="C135" s="28"/>
      <c r="D135" s="216">
        <v>12.5</v>
      </c>
      <c r="E135" s="216">
        <v>9</v>
      </c>
      <c r="F135" s="216">
        <v>68.5</v>
      </c>
      <c r="G135" s="216">
        <v>10</v>
      </c>
      <c r="H135" s="216">
        <v>12.861313098500563</v>
      </c>
      <c r="I135" s="216">
        <v>10</v>
      </c>
      <c r="J135" s="212"/>
      <c r="K135" s="213"/>
      <c r="L135" s="213"/>
      <c r="M135" s="213"/>
      <c r="N135" s="213"/>
      <c r="O135" s="213"/>
      <c r="P135" s="213"/>
      <c r="Q135" s="213"/>
      <c r="R135" s="213"/>
      <c r="S135" s="213"/>
      <c r="T135" s="213"/>
      <c r="U135" s="213"/>
      <c r="V135" s="213"/>
      <c r="W135" s="213"/>
      <c r="X135" s="213"/>
      <c r="Y135" s="213"/>
      <c r="Z135" s="213"/>
      <c r="AA135" s="213"/>
      <c r="AB135" s="213"/>
      <c r="AC135" s="213"/>
      <c r="AD135" s="213"/>
      <c r="AE135" s="213"/>
      <c r="AF135" s="213"/>
      <c r="AG135" s="213"/>
      <c r="AH135" s="213"/>
      <c r="AI135" s="213"/>
      <c r="AJ135" s="213"/>
      <c r="AK135" s="213"/>
      <c r="AL135" s="213"/>
      <c r="AM135" s="213"/>
      <c r="AN135" s="213"/>
      <c r="AO135" s="213"/>
      <c r="AP135" s="213"/>
      <c r="AQ135" s="213"/>
      <c r="AR135" s="213"/>
      <c r="AS135" s="213"/>
      <c r="AT135" s="213"/>
      <c r="AU135" s="213"/>
      <c r="AV135" s="213"/>
      <c r="AW135" s="213"/>
      <c r="AX135" s="213"/>
      <c r="AY135" s="213"/>
      <c r="AZ135" s="213"/>
      <c r="BA135" s="213"/>
      <c r="BB135" s="213"/>
      <c r="BC135" s="213"/>
      <c r="BD135" s="213"/>
      <c r="BE135" s="213"/>
      <c r="BF135" s="213"/>
      <c r="BG135" s="213"/>
      <c r="BH135" s="213"/>
      <c r="BI135" s="213"/>
      <c r="BJ135" s="213"/>
      <c r="BK135" s="213"/>
      <c r="BL135" s="213"/>
      <c r="BM135" s="218"/>
    </row>
    <row r="136" spans="1:65">
      <c r="A136" s="29"/>
      <c r="B136" s="3" t="s">
        <v>273</v>
      </c>
      <c r="C136" s="28"/>
      <c r="D136" s="216">
        <v>3.4448028487370146</v>
      </c>
      <c r="E136" s="216">
        <v>0.63245553203367588</v>
      </c>
      <c r="F136" s="216">
        <v>2.9268868558020276</v>
      </c>
      <c r="G136" s="216">
        <v>0.63245553203367588</v>
      </c>
      <c r="H136" s="216">
        <v>0.59116923266708621</v>
      </c>
      <c r="I136" s="216">
        <v>20.412414523193146</v>
      </c>
      <c r="J136" s="212"/>
      <c r="K136" s="213"/>
      <c r="L136" s="213"/>
      <c r="M136" s="213"/>
      <c r="N136" s="213"/>
      <c r="O136" s="213"/>
      <c r="P136" s="213"/>
      <c r="Q136" s="213"/>
      <c r="R136" s="213"/>
      <c r="S136" s="213"/>
      <c r="T136" s="213"/>
      <c r="U136" s="213"/>
      <c r="V136" s="213"/>
      <c r="W136" s="213"/>
      <c r="X136" s="213"/>
      <c r="Y136" s="213"/>
      <c r="Z136" s="213"/>
      <c r="AA136" s="213"/>
      <c r="AB136" s="213"/>
      <c r="AC136" s="213"/>
      <c r="AD136" s="213"/>
      <c r="AE136" s="213"/>
      <c r="AF136" s="213"/>
      <c r="AG136" s="213"/>
      <c r="AH136" s="213"/>
      <c r="AI136" s="213"/>
      <c r="AJ136" s="213"/>
      <c r="AK136" s="213"/>
      <c r="AL136" s="213"/>
      <c r="AM136" s="213"/>
      <c r="AN136" s="213"/>
      <c r="AO136" s="213"/>
      <c r="AP136" s="213"/>
      <c r="AQ136" s="213"/>
      <c r="AR136" s="213"/>
      <c r="AS136" s="213"/>
      <c r="AT136" s="213"/>
      <c r="AU136" s="213"/>
      <c r="AV136" s="213"/>
      <c r="AW136" s="213"/>
      <c r="AX136" s="213"/>
      <c r="AY136" s="213"/>
      <c r="AZ136" s="213"/>
      <c r="BA136" s="213"/>
      <c r="BB136" s="213"/>
      <c r="BC136" s="213"/>
      <c r="BD136" s="213"/>
      <c r="BE136" s="213"/>
      <c r="BF136" s="213"/>
      <c r="BG136" s="213"/>
      <c r="BH136" s="213"/>
      <c r="BI136" s="213"/>
      <c r="BJ136" s="213"/>
      <c r="BK136" s="213"/>
      <c r="BL136" s="213"/>
      <c r="BM136" s="218"/>
    </row>
    <row r="137" spans="1:65">
      <c r="A137" s="29"/>
      <c r="B137" s="3" t="s">
        <v>86</v>
      </c>
      <c r="C137" s="28"/>
      <c r="D137" s="13">
        <v>0.25836021365527606</v>
      </c>
      <c r="E137" s="13">
        <v>7.0272836892630655E-2</v>
      </c>
      <c r="F137" s="13">
        <v>4.3576479242710082E-2</v>
      </c>
      <c r="G137" s="13">
        <v>6.3245553203367583E-2</v>
      </c>
      <c r="H137" s="13">
        <v>4.5778536982576258E-2</v>
      </c>
      <c r="I137" s="13">
        <v>1.113404428537808</v>
      </c>
      <c r="J137" s="147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3"/>
    </row>
    <row r="138" spans="1:65">
      <c r="A138" s="29"/>
      <c r="B138" s="3" t="s">
        <v>274</v>
      </c>
      <c r="C138" s="28"/>
      <c r="D138" s="13">
        <v>0.23654461312535657</v>
      </c>
      <c r="E138" s="13">
        <v>-0.16533238614038437</v>
      </c>
      <c r="F138" s="13">
        <v>5.2290934886189842</v>
      </c>
      <c r="G138" s="13">
        <v>-7.259154015598257E-2</v>
      </c>
      <c r="H138" s="13">
        <v>0.19762531463952882</v>
      </c>
      <c r="I138" s="13">
        <v>0.70024884304736501</v>
      </c>
      <c r="J138" s="147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3"/>
    </row>
    <row r="139" spans="1:65">
      <c r="A139" s="29"/>
      <c r="B139" s="45" t="s">
        <v>275</v>
      </c>
      <c r="C139" s="46"/>
      <c r="D139" s="44">
        <v>0.04</v>
      </c>
      <c r="E139" s="44">
        <v>0.77</v>
      </c>
      <c r="F139" s="44">
        <v>10.06</v>
      </c>
      <c r="G139" s="44">
        <v>0.57999999999999996</v>
      </c>
      <c r="H139" s="44">
        <v>0.04</v>
      </c>
      <c r="I139" s="44">
        <v>0.97</v>
      </c>
      <c r="J139" s="147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3"/>
    </row>
    <row r="140" spans="1:65">
      <c r="B140" s="30"/>
      <c r="C140" s="20"/>
      <c r="D140" s="20"/>
      <c r="E140" s="20"/>
      <c r="F140" s="20"/>
      <c r="G140" s="20"/>
      <c r="H140" s="20"/>
      <c r="I140" s="20"/>
      <c r="BM140" s="53"/>
    </row>
    <row r="141" spans="1:65">
      <c r="BM141" s="53"/>
    </row>
    <row r="142" spans="1:65">
      <c r="BM142" s="53"/>
    </row>
    <row r="143" spans="1:65">
      <c r="BM143" s="53"/>
    </row>
    <row r="144" spans="1:65">
      <c r="BM144" s="53"/>
    </row>
    <row r="145" spans="65:65">
      <c r="BM145" s="53"/>
    </row>
    <row r="146" spans="65:65">
      <c r="BM146" s="53"/>
    </row>
    <row r="147" spans="65:65">
      <c r="BM147" s="53"/>
    </row>
    <row r="148" spans="65:65">
      <c r="BM148" s="53"/>
    </row>
    <row r="149" spans="65:65">
      <c r="BM149" s="53"/>
    </row>
    <row r="150" spans="65:65">
      <c r="BM150" s="53"/>
    </row>
    <row r="151" spans="65:65">
      <c r="BM151" s="53"/>
    </row>
    <row r="152" spans="65:65">
      <c r="BM152" s="53"/>
    </row>
    <row r="153" spans="65:65">
      <c r="BM153" s="53"/>
    </row>
    <row r="154" spans="65:65">
      <c r="BM154" s="53"/>
    </row>
    <row r="155" spans="65:65">
      <c r="BM155" s="53"/>
    </row>
    <row r="156" spans="65:65">
      <c r="BM156" s="53"/>
    </row>
    <row r="157" spans="65:65">
      <c r="BM157" s="53"/>
    </row>
    <row r="158" spans="65:65">
      <c r="BM158" s="53"/>
    </row>
    <row r="159" spans="65:65">
      <c r="BM159" s="53"/>
    </row>
    <row r="160" spans="65:65">
      <c r="BM160" s="53"/>
    </row>
    <row r="161" spans="65:65">
      <c r="BM161" s="53"/>
    </row>
    <row r="162" spans="65:65">
      <c r="BM162" s="53"/>
    </row>
    <row r="163" spans="65:65">
      <c r="BM163" s="53"/>
    </row>
    <row r="164" spans="65:65">
      <c r="BM164" s="53"/>
    </row>
    <row r="165" spans="65:65">
      <c r="BM165" s="53"/>
    </row>
    <row r="166" spans="65:65">
      <c r="BM166" s="53"/>
    </row>
    <row r="167" spans="65:65">
      <c r="BM167" s="53"/>
    </row>
    <row r="168" spans="65:65">
      <c r="BM168" s="53"/>
    </row>
    <row r="169" spans="65:65">
      <c r="BM169" s="53"/>
    </row>
    <row r="170" spans="65:65">
      <c r="BM170" s="53"/>
    </row>
    <row r="171" spans="65:65">
      <c r="BM171" s="53"/>
    </row>
    <row r="172" spans="65:65">
      <c r="BM172" s="53"/>
    </row>
    <row r="173" spans="65:65">
      <c r="BM173" s="53"/>
    </row>
    <row r="174" spans="65:65">
      <c r="BM174" s="53"/>
    </row>
    <row r="175" spans="65:65">
      <c r="BM175" s="53"/>
    </row>
    <row r="176" spans="65:65">
      <c r="BM176" s="53"/>
    </row>
    <row r="177" spans="65:65">
      <c r="BM177" s="53"/>
    </row>
    <row r="178" spans="65:65">
      <c r="BM178" s="53"/>
    </row>
    <row r="179" spans="65:65">
      <c r="BM179" s="53"/>
    </row>
    <row r="180" spans="65:65">
      <c r="BM180" s="53"/>
    </row>
    <row r="181" spans="65:65">
      <c r="BM181" s="53"/>
    </row>
    <row r="182" spans="65:65">
      <c r="BM182" s="53"/>
    </row>
    <row r="183" spans="65:65">
      <c r="BM183" s="53"/>
    </row>
    <row r="184" spans="65:65">
      <c r="BM184" s="53"/>
    </row>
    <row r="185" spans="65:65">
      <c r="BM185" s="53"/>
    </row>
    <row r="186" spans="65:65">
      <c r="BM186" s="53"/>
    </row>
    <row r="187" spans="65:65">
      <c r="BM187" s="53"/>
    </row>
    <row r="188" spans="65:65">
      <c r="BM188" s="53"/>
    </row>
    <row r="189" spans="65:65">
      <c r="BM189" s="54"/>
    </row>
    <row r="190" spans="65:65">
      <c r="BM190" s="55"/>
    </row>
    <row r="191" spans="65:65">
      <c r="BM191" s="55"/>
    </row>
    <row r="192" spans="65:65">
      <c r="BM192" s="55"/>
    </row>
    <row r="193" spans="65:65">
      <c r="BM193" s="55"/>
    </row>
    <row r="194" spans="65:65">
      <c r="BM194" s="55"/>
    </row>
    <row r="195" spans="65:65">
      <c r="BM195" s="55"/>
    </row>
    <row r="196" spans="65:65">
      <c r="BM196" s="55"/>
    </row>
    <row r="197" spans="65:65">
      <c r="BM197" s="55"/>
    </row>
    <row r="198" spans="65:65">
      <c r="BM198" s="55"/>
    </row>
    <row r="199" spans="65:65">
      <c r="BM199" s="55"/>
    </row>
    <row r="200" spans="65:65">
      <c r="BM200" s="55"/>
    </row>
    <row r="201" spans="65:65">
      <c r="BM201" s="55"/>
    </row>
    <row r="202" spans="65:65">
      <c r="BM202" s="55"/>
    </row>
    <row r="203" spans="65:65">
      <c r="BM203" s="55"/>
    </row>
    <row r="204" spans="65:65">
      <c r="BM204" s="55"/>
    </row>
    <row r="205" spans="65:65">
      <c r="BM205" s="55"/>
    </row>
    <row r="206" spans="65:65">
      <c r="BM206" s="55"/>
    </row>
    <row r="207" spans="65:65">
      <c r="BM207" s="55"/>
    </row>
    <row r="208" spans="65:65">
      <c r="BM208" s="55"/>
    </row>
    <row r="209" spans="65:65">
      <c r="BM209" s="55"/>
    </row>
    <row r="210" spans="65:65">
      <c r="BM210" s="55"/>
    </row>
    <row r="211" spans="65:65">
      <c r="BM211" s="55"/>
    </row>
    <row r="212" spans="65:65">
      <c r="BM212" s="55"/>
    </row>
    <row r="213" spans="65:65">
      <c r="BM213" s="55"/>
    </row>
    <row r="214" spans="65:65">
      <c r="BM214" s="55"/>
    </row>
    <row r="215" spans="65:65">
      <c r="BM215" s="55"/>
    </row>
    <row r="216" spans="65:65">
      <c r="BM216" s="55"/>
    </row>
    <row r="217" spans="65:65">
      <c r="BM217" s="55"/>
    </row>
    <row r="218" spans="65:65">
      <c r="BM218" s="55"/>
    </row>
    <row r="219" spans="65:65">
      <c r="BM219" s="55"/>
    </row>
    <row r="220" spans="65:65">
      <c r="BM220" s="55"/>
    </row>
    <row r="221" spans="65:65">
      <c r="BM221" s="55"/>
    </row>
    <row r="222" spans="65:65">
      <c r="BM222" s="55"/>
    </row>
    <row r="223" spans="65:65">
      <c r="BM223" s="55"/>
    </row>
  </sheetData>
  <dataConsolidate/>
  <conditionalFormatting sqref="B6:C25 E6:I25 B38:I43 B56:H61 B74:I79 B92:I97 B110:I115 B128:I133">
    <cfRule type="expression" dxfId="17" priority="21">
      <formula>AND($B6&lt;&gt;$B5,NOT(ISBLANK(INDIRECT(Anlyt_LabRefThisCol))))</formula>
    </cfRule>
  </conditionalFormatting>
  <conditionalFormatting sqref="C2:I31 C34:I49 C52:H67 C70:I85 C88:I103 C106:I121 C124:I139">
    <cfRule type="expression" dxfId="16" priority="19" stopIfTrue="1">
      <formula>AND(ISBLANK(INDIRECT(Anlyt_LabRefLastCol)),ISBLANK(INDIRECT(Anlyt_LabRefThisCol)))</formula>
    </cfRule>
    <cfRule type="expression" dxfId="15" priority="20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36DA2-8CCF-4EE4-8F22-673235518387}">
  <sheetPr codeName="Sheet13"/>
  <dimension ref="A1:BN119"/>
  <sheetViews>
    <sheetView zoomScale="95" zoomScaleNormal="95" workbookViewId="0"/>
  </sheetViews>
  <sheetFormatPr defaultColWidth="9.140625" defaultRowHeight="12.75"/>
  <cols>
    <col min="1" max="1" width="11.140625" customWidth="1"/>
    <col min="2" max="2" width="11.1406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4" width="11.28515625" style="2" bestFit="1" customWidth="1"/>
    <col min="25" max="64" width="11.140625" style="2" bestFit="1" customWidth="1"/>
    <col min="65" max="65" width="9.42578125" style="52" bestFit="1" customWidth="1"/>
    <col min="66" max="16384" width="9.140625" style="2"/>
  </cols>
  <sheetData>
    <row r="1" spans="1:66" ht="15">
      <c r="B1" s="8" t="s">
        <v>487</v>
      </c>
      <c r="BM1" s="27" t="s">
        <v>278</v>
      </c>
    </row>
    <row r="2" spans="1:66" ht="15">
      <c r="A2" s="24" t="s">
        <v>117</v>
      </c>
      <c r="B2" s="18" t="s">
        <v>118</v>
      </c>
      <c r="C2" s="15" t="s">
        <v>119</v>
      </c>
      <c r="D2" s="16" t="s">
        <v>244</v>
      </c>
      <c r="E2" s="147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245</v>
      </c>
      <c r="C3" s="9" t="s">
        <v>245</v>
      </c>
      <c r="D3" s="145" t="s">
        <v>287</v>
      </c>
      <c r="E3" s="147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102</v>
      </c>
      <c r="E4" s="147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5"/>
      <c r="E5" s="147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29">
        <v>0.1</v>
      </c>
      <c r="E6" s="230"/>
      <c r="F6" s="231"/>
      <c r="G6" s="231"/>
      <c r="H6" s="231"/>
      <c r="I6" s="231"/>
      <c r="J6" s="231"/>
      <c r="K6" s="231"/>
      <c r="L6" s="231"/>
      <c r="M6" s="231"/>
      <c r="N6" s="231"/>
      <c r="O6" s="231"/>
      <c r="P6" s="231"/>
      <c r="Q6" s="231"/>
      <c r="R6" s="231"/>
      <c r="S6" s="231"/>
      <c r="T6" s="231"/>
      <c r="U6" s="231"/>
      <c r="V6" s="231"/>
      <c r="W6" s="231"/>
      <c r="X6" s="231"/>
      <c r="Y6" s="231"/>
      <c r="Z6" s="231"/>
      <c r="AA6" s="231"/>
      <c r="AB6" s="231"/>
      <c r="AC6" s="231"/>
      <c r="AD6" s="231"/>
      <c r="AE6" s="231"/>
      <c r="AF6" s="231"/>
      <c r="AG6" s="231"/>
      <c r="AH6" s="231"/>
      <c r="AI6" s="231"/>
      <c r="AJ6" s="231"/>
      <c r="AK6" s="231"/>
      <c r="AL6" s="231"/>
      <c r="AM6" s="231"/>
      <c r="AN6" s="231"/>
      <c r="AO6" s="231"/>
      <c r="AP6" s="231"/>
      <c r="AQ6" s="231"/>
      <c r="AR6" s="231"/>
      <c r="AS6" s="231"/>
      <c r="AT6" s="231"/>
      <c r="AU6" s="231"/>
      <c r="AV6" s="231"/>
      <c r="AW6" s="231"/>
      <c r="AX6" s="231"/>
      <c r="AY6" s="231"/>
      <c r="AZ6" s="231"/>
      <c r="BA6" s="231"/>
      <c r="BB6" s="231"/>
      <c r="BC6" s="231"/>
      <c r="BD6" s="231"/>
      <c r="BE6" s="231"/>
      <c r="BF6" s="231"/>
      <c r="BG6" s="231"/>
      <c r="BH6" s="231"/>
      <c r="BI6" s="231"/>
      <c r="BJ6" s="231"/>
      <c r="BK6" s="231"/>
      <c r="BL6" s="231"/>
      <c r="BM6" s="232">
        <v>1</v>
      </c>
    </row>
    <row r="7" spans="1:66">
      <c r="A7" s="29"/>
      <c r="B7" s="19">
        <v>1</v>
      </c>
      <c r="C7" s="9">
        <v>2</v>
      </c>
      <c r="D7" s="23">
        <v>0.1</v>
      </c>
      <c r="E7" s="230"/>
      <c r="F7" s="231"/>
      <c r="G7" s="231"/>
      <c r="H7" s="231"/>
      <c r="I7" s="231"/>
      <c r="J7" s="231"/>
      <c r="K7" s="231"/>
      <c r="L7" s="231"/>
      <c r="M7" s="231"/>
      <c r="N7" s="231"/>
      <c r="O7" s="231"/>
      <c r="P7" s="231"/>
      <c r="Q7" s="231"/>
      <c r="R7" s="231"/>
      <c r="S7" s="231"/>
      <c r="T7" s="231"/>
      <c r="U7" s="231"/>
      <c r="V7" s="231"/>
      <c r="W7" s="231"/>
      <c r="X7" s="231"/>
      <c r="Y7" s="231"/>
      <c r="Z7" s="231"/>
      <c r="AA7" s="231"/>
      <c r="AB7" s="231"/>
      <c r="AC7" s="231"/>
      <c r="AD7" s="231"/>
      <c r="AE7" s="231"/>
      <c r="AF7" s="231"/>
      <c r="AG7" s="231"/>
      <c r="AH7" s="231"/>
      <c r="AI7" s="231"/>
      <c r="AJ7" s="231"/>
      <c r="AK7" s="231"/>
      <c r="AL7" s="231"/>
      <c r="AM7" s="231"/>
      <c r="AN7" s="231"/>
      <c r="AO7" s="231"/>
      <c r="AP7" s="231"/>
      <c r="AQ7" s="231"/>
      <c r="AR7" s="231"/>
      <c r="AS7" s="231"/>
      <c r="AT7" s="231"/>
      <c r="AU7" s="231"/>
      <c r="AV7" s="231"/>
      <c r="AW7" s="231"/>
      <c r="AX7" s="231"/>
      <c r="AY7" s="231"/>
      <c r="AZ7" s="231"/>
      <c r="BA7" s="231"/>
      <c r="BB7" s="231"/>
      <c r="BC7" s="231"/>
      <c r="BD7" s="231"/>
      <c r="BE7" s="231"/>
      <c r="BF7" s="231"/>
      <c r="BG7" s="231"/>
      <c r="BH7" s="231"/>
      <c r="BI7" s="231"/>
      <c r="BJ7" s="231"/>
      <c r="BK7" s="231"/>
      <c r="BL7" s="231"/>
      <c r="BM7" s="232">
        <v>6</v>
      </c>
    </row>
    <row r="8" spans="1:66">
      <c r="A8" s="29"/>
      <c r="B8" s="19">
        <v>1</v>
      </c>
      <c r="C8" s="9">
        <v>3</v>
      </c>
      <c r="D8" s="23">
        <v>0.1</v>
      </c>
      <c r="E8" s="230"/>
      <c r="F8" s="231"/>
      <c r="G8" s="231"/>
      <c r="H8" s="231"/>
      <c r="I8" s="231"/>
      <c r="J8" s="231"/>
      <c r="K8" s="231"/>
      <c r="L8" s="231"/>
      <c r="M8" s="231"/>
      <c r="N8" s="231"/>
      <c r="O8" s="231"/>
      <c r="P8" s="231"/>
      <c r="Q8" s="231"/>
      <c r="R8" s="231"/>
      <c r="S8" s="231"/>
      <c r="T8" s="231"/>
      <c r="U8" s="231"/>
      <c r="V8" s="231"/>
      <c r="W8" s="231"/>
      <c r="X8" s="231"/>
      <c r="Y8" s="231"/>
      <c r="Z8" s="231"/>
      <c r="AA8" s="231"/>
      <c r="AB8" s="231"/>
      <c r="AC8" s="231"/>
      <c r="AD8" s="231"/>
      <c r="AE8" s="231"/>
      <c r="AF8" s="231"/>
      <c r="AG8" s="231"/>
      <c r="AH8" s="231"/>
      <c r="AI8" s="231"/>
      <c r="AJ8" s="231"/>
      <c r="AK8" s="231"/>
      <c r="AL8" s="231"/>
      <c r="AM8" s="231"/>
      <c r="AN8" s="231"/>
      <c r="AO8" s="231"/>
      <c r="AP8" s="231"/>
      <c r="AQ8" s="231"/>
      <c r="AR8" s="231"/>
      <c r="AS8" s="231"/>
      <c r="AT8" s="231"/>
      <c r="AU8" s="231"/>
      <c r="AV8" s="231"/>
      <c r="AW8" s="231"/>
      <c r="AX8" s="231"/>
      <c r="AY8" s="231"/>
      <c r="AZ8" s="231"/>
      <c r="BA8" s="231"/>
      <c r="BB8" s="231"/>
      <c r="BC8" s="231"/>
      <c r="BD8" s="231"/>
      <c r="BE8" s="231"/>
      <c r="BF8" s="231"/>
      <c r="BG8" s="231"/>
      <c r="BH8" s="231"/>
      <c r="BI8" s="231"/>
      <c r="BJ8" s="231"/>
      <c r="BK8" s="231"/>
      <c r="BL8" s="231"/>
      <c r="BM8" s="232">
        <v>16</v>
      </c>
    </row>
    <row r="9" spans="1:66">
      <c r="A9" s="29"/>
      <c r="B9" s="19">
        <v>1</v>
      </c>
      <c r="C9" s="9">
        <v>4</v>
      </c>
      <c r="D9" s="23">
        <v>0.09</v>
      </c>
      <c r="E9" s="230"/>
      <c r="F9" s="231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1"/>
      <c r="AB9" s="231"/>
      <c r="AC9" s="231"/>
      <c r="AD9" s="231"/>
      <c r="AE9" s="231"/>
      <c r="AF9" s="231"/>
      <c r="AG9" s="231"/>
      <c r="AH9" s="231"/>
      <c r="AI9" s="231"/>
      <c r="AJ9" s="231"/>
      <c r="AK9" s="231"/>
      <c r="AL9" s="231"/>
      <c r="AM9" s="231"/>
      <c r="AN9" s="231"/>
      <c r="AO9" s="231"/>
      <c r="AP9" s="231"/>
      <c r="AQ9" s="231"/>
      <c r="AR9" s="231"/>
      <c r="AS9" s="231"/>
      <c r="AT9" s="231"/>
      <c r="AU9" s="231"/>
      <c r="AV9" s="231"/>
      <c r="AW9" s="231"/>
      <c r="AX9" s="231"/>
      <c r="AY9" s="231"/>
      <c r="AZ9" s="231"/>
      <c r="BA9" s="231"/>
      <c r="BB9" s="231"/>
      <c r="BC9" s="231"/>
      <c r="BD9" s="231"/>
      <c r="BE9" s="231"/>
      <c r="BF9" s="231"/>
      <c r="BG9" s="231"/>
      <c r="BH9" s="231"/>
      <c r="BI9" s="231"/>
      <c r="BJ9" s="231"/>
      <c r="BK9" s="231"/>
      <c r="BL9" s="231"/>
      <c r="BM9" s="232">
        <v>9.5000000000000001E-2</v>
      </c>
      <c r="BN9" s="27"/>
    </row>
    <row r="10" spans="1:66">
      <c r="A10" s="29"/>
      <c r="B10" s="19">
        <v>1</v>
      </c>
      <c r="C10" s="9">
        <v>5</v>
      </c>
      <c r="D10" s="23">
        <v>0.09</v>
      </c>
      <c r="E10" s="230"/>
      <c r="F10" s="231"/>
      <c r="G10" s="231"/>
      <c r="H10" s="231"/>
      <c r="I10" s="231"/>
      <c r="J10" s="231"/>
      <c r="K10" s="231"/>
      <c r="L10" s="231"/>
      <c r="M10" s="231"/>
      <c r="N10" s="231"/>
      <c r="O10" s="231"/>
      <c r="P10" s="231"/>
      <c r="Q10" s="231"/>
      <c r="R10" s="231"/>
      <c r="S10" s="231"/>
      <c r="T10" s="231"/>
      <c r="U10" s="231"/>
      <c r="V10" s="231"/>
      <c r="W10" s="231"/>
      <c r="X10" s="231"/>
      <c r="Y10" s="231"/>
      <c r="Z10" s="231"/>
      <c r="AA10" s="231"/>
      <c r="AB10" s="231"/>
      <c r="AC10" s="231"/>
      <c r="AD10" s="231"/>
      <c r="AE10" s="231"/>
      <c r="AF10" s="231"/>
      <c r="AG10" s="231"/>
      <c r="AH10" s="231"/>
      <c r="AI10" s="231"/>
      <c r="AJ10" s="231"/>
      <c r="AK10" s="231"/>
      <c r="AL10" s="231"/>
      <c r="AM10" s="231"/>
      <c r="AN10" s="231"/>
      <c r="AO10" s="231"/>
      <c r="AP10" s="231"/>
      <c r="AQ10" s="231"/>
      <c r="AR10" s="231"/>
      <c r="AS10" s="231"/>
      <c r="AT10" s="231"/>
      <c r="AU10" s="231"/>
      <c r="AV10" s="231"/>
      <c r="AW10" s="231"/>
      <c r="AX10" s="231"/>
      <c r="AY10" s="231"/>
      <c r="AZ10" s="231"/>
      <c r="BA10" s="231"/>
      <c r="BB10" s="231"/>
      <c r="BC10" s="231"/>
      <c r="BD10" s="231"/>
      <c r="BE10" s="231"/>
      <c r="BF10" s="231"/>
      <c r="BG10" s="231"/>
      <c r="BH10" s="231"/>
      <c r="BI10" s="231"/>
      <c r="BJ10" s="231"/>
      <c r="BK10" s="231"/>
      <c r="BL10" s="231"/>
      <c r="BM10" s="232">
        <v>12</v>
      </c>
    </row>
    <row r="11" spans="1:66">
      <c r="A11" s="29"/>
      <c r="B11" s="19">
        <v>1</v>
      </c>
      <c r="C11" s="9">
        <v>6</v>
      </c>
      <c r="D11" s="23">
        <v>0.09</v>
      </c>
      <c r="E11" s="230"/>
      <c r="F11" s="231"/>
      <c r="G11" s="231"/>
      <c r="H11" s="231"/>
      <c r="I11" s="231"/>
      <c r="J11" s="231"/>
      <c r="K11" s="231"/>
      <c r="L11" s="231"/>
      <c r="M11" s="231"/>
      <c r="N11" s="231"/>
      <c r="O11" s="231"/>
      <c r="P11" s="231"/>
      <c r="Q11" s="231"/>
      <c r="R11" s="231"/>
      <c r="S11" s="231"/>
      <c r="T11" s="231"/>
      <c r="U11" s="231"/>
      <c r="V11" s="231"/>
      <c r="W11" s="231"/>
      <c r="X11" s="231"/>
      <c r="Y11" s="231"/>
      <c r="Z11" s="231"/>
      <c r="AA11" s="231"/>
      <c r="AB11" s="231"/>
      <c r="AC11" s="231"/>
      <c r="AD11" s="231"/>
      <c r="AE11" s="231"/>
      <c r="AF11" s="231"/>
      <c r="AG11" s="231"/>
      <c r="AH11" s="231"/>
      <c r="AI11" s="231"/>
      <c r="AJ11" s="231"/>
      <c r="AK11" s="231"/>
      <c r="AL11" s="231"/>
      <c r="AM11" s="231"/>
      <c r="AN11" s="231"/>
      <c r="AO11" s="231"/>
      <c r="AP11" s="231"/>
      <c r="AQ11" s="231"/>
      <c r="AR11" s="231"/>
      <c r="AS11" s="231"/>
      <c r="AT11" s="231"/>
      <c r="AU11" s="231"/>
      <c r="AV11" s="231"/>
      <c r="AW11" s="231"/>
      <c r="AX11" s="231"/>
      <c r="AY11" s="231"/>
      <c r="AZ11" s="231"/>
      <c r="BA11" s="231"/>
      <c r="BB11" s="231"/>
      <c r="BC11" s="231"/>
      <c r="BD11" s="231"/>
      <c r="BE11" s="231"/>
      <c r="BF11" s="231"/>
      <c r="BG11" s="231"/>
      <c r="BH11" s="231"/>
      <c r="BI11" s="231"/>
      <c r="BJ11" s="231"/>
      <c r="BK11" s="231"/>
      <c r="BL11" s="231"/>
      <c r="BM11" s="54"/>
    </row>
    <row r="12" spans="1:66">
      <c r="A12" s="29"/>
      <c r="B12" s="20" t="s">
        <v>271</v>
      </c>
      <c r="C12" s="12"/>
      <c r="D12" s="233">
        <v>9.4999999999999987E-2</v>
      </c>
      <c r="E12" s="230"/>
      <c r="F12" s="231"/>
      <c r="G12" s="231"/>
      <c r="H12" s="231"/>
      <c r="I12" s="231"/>
      <c r="J12" s="231"/>
      <c r="K12" s="231"/>
      <c r="L12" s="231"/>
      <c r="M12" s="231"/>
      <c r="N12" s="231"/>
      <c r="O12" s="231"/>
      <c r="P12" s="231"/>
      <c r="Q12" s="231"/>
      <c r="R12" s="231"/>
      <c r="S12" s="231"/>
      <c r="T12" s="231"/>
      <c r="U12" s="231"/>
      <c r="V12" s="231"/>
      <c r="W12" s="231"/>
      <c r="X12" s="231"/>
      <c r="Y12" s="231"/>
      <c r="Z12" s="231"/>
      <c r="AA12" s="231"/>
      <c r="AB12" s="231"/>
      <c r="AC12" s="231"/>
      <c r="AD12" s="231"/>
      <c r="AE12" s="231"/>
      <c r="AF12" s="231"/>
      <c r="AG12" s="231"/>
      <c r="AH12" s="231"/>
      <c r="AI12" s="231"/>
      <c r="AJ12" s="231"/>
      <c r="AK12" s="231"/>
      <c r="AL12" s="231"/>
      <c r="AM12" s="231"/>
      <c r="AN12" s="231"/>
      <c r="AO12" s="231"/>
      <c r="AP12" s="231"/>
      <c r="AQ12" s="231"/>
      <c r="AR12" s="231"/>
      <c r="AS12" s="231"/>
      <c r="AT12" s="231"/>
      <c r="AU12" s="231"/>
      <c r="AV12" s="231"/>
      <c r="AW12" s="231"/>
      <c r="AX12" s="231"/>
      <c r="AY12" s="231"/>
      <c r="AZ12" s="231"/>
      <c r="BA12" s="231"/>
      <c r="BB12" s="231"/>
      <c r="BC12" s="231"/>
      <c r="BD12" s="231"/>
      <c r="BE12" s="231"/>
      <c r="BF12" s="231"/>
      <c r="BG12" s="231"/>
      <c r="BH12" s="231"/>
      <c r="BI12" s="231"/>
      <c r="BJ12" s="231"/>
      <c r="BK12" s="231"/>
      <c r="BL12" s="231"/>
      <c r="BM12" s="54"/>
    </row>
    <row r="13" spans="1:66">
      <c r="A13" s="29"/>
      <c r="B13" s="3" t="s">
        <v>272</v>
      </c>
      <c r="C13" s="28"/>
      <c r="D13" s="23">
        <v>9.5000000000000001E-2</v>
      </c>
      <c r="E13" s="230"/>
      <c r="F13" s="231"/>
      <c r="G13" s="231"/>
      <c r="H13" s="231"/>
      <c r="I13" s="231"/>
      <c r="J13" s="231"/>
      <c r="K13" s="231"/>
      <c r="L13" s="231"/>
      <c r="M13" s="231"/>
      <c r="N13" s="231"/>
      <c r="O13" s="231"/>
      <c r="P13" s="231"/>
      <c r="Q13" s="231"/>
      <c r="R13" s="231"/>
      <c r="S13" s="231"/>
      <c r="T13" s="231"/>
      <c r="U13" s="231"/>
      <c r="V13" s="231"/>
      <c r="W13" s="231"/>
      <c r="X13" s="231"/>
      <c r="Y13" s="231"/>
      <c r="Z13" s="231"/>
      <c r="AA13" s="231"/>
      <c r="AB13" s="231"/>
      <c r="AC13" s="231"/>
      <c r="AD13" s="231"/>
      <c r="AE13" s="231"/>
      <c r="AF13" s="231"/>
      <c r="AG13" s="231"/>
      <c r="AH13" s="231"/>
      <c r="AI13" s="231"/>
      <c r="AJ13" s="231"/>
      <c r="AK13" s="231"/>
      <c r="AL13" s="231"/>
      <c r="AM13" s="231"/>
      <c r="AN13" s="231"/>
      <c r="AO13" s="231"/>
      <c r="AP13" s="231"/>
      <c r="AQ13" s="231"/>
      <c r="AR13" s="231"/>
      <c r="AS13" s="231"/>
      <c r="AT13" s="231"/>
      <c r="AU13" s="231"/>
      <c r="AV13" s="231"/>
      <c r="AW13" s="231"/>
      <c r="AX13" s="231"/>
      <c r="AY13" s="231"/>
      <c r="AZ13" s="231"/>
      <c r="BA13" s="231"/>
      <c r="BB13" s="231"/>
      <c r="BC13" s="231"/>
      <c r="BD13" s="231"/>
      <c r="BE13" s="231"/>
      <c r="BF13" s="231"/>
      <c r="BG13" s="231"/>
      <c r="BH13" s="231"/>
      <c r="BI13" s="231"/>
      <c r="BJ13" s="231"/>
      <c r="BK13" s="231"/>
      <c r="BL13" s="231"/>
      <c r="BM13" s="54"/>
    </row>
    <row r="14" spans="1:66">
      <c r="A14" s="29"/>
      <c r="B14" s="3" t="s">
        <v>273</v>
      </c>
      <c r="C14" s="28"/>
      <c r="D14" s="23">
        <v>5.4772255750516656E-3</v>
      </c>
      <c r="E14" s="230"/>
      <c r="F14" s="231"/>
      <c r="G14" s="231"/>
      <c r="H14" s="231"/>
      <c r="I14" s="231"/>
      <c r="J14" s="231"/>
      <c r="K14" s="231"/>
      <c r="L14" s="231"/>
      <c r="M14" s="231"/>
      <c r="N14" s="231"/>
      <c r="O14" s="231"/>
      <c r="P14" s="231"/>
      <c r="Q14" s="231"/>
      <c r="R14" s="231"/>
      <c r="S14" s="231"/>
      <c r="T14" s="231"/>
      <c r="U14" s="231"/>
      <c r="V14" s="231"/>
      <c r="W14" s="231"/>
      <c r="X14" s="231"/>
      <c r="Y14" s="231"/>
      <c r="Z14" s="231"/>
      <c r="AA14" s="231"/>
      <c r="AB14" s="231"/>
      <c r="AC14" s="231"/>
      <c r="AD14" s="231"/>
      <c r="AE14" s="231"/>
      <c r="AF14" s="231"/>
      <c r="AG14" s="231"/>
      <c r="AH14" s="231"/>
      <c r="AI14" s="231"/>
      <c r="AJ14" s="231"/>
      <c r="AK14" s="231"/>
      <c r="AL14" s="231"/>
      <c r="AM14" s="231"/>
      <c r="AN14" s="231"/>
      <c r="AO14" s="231"/>
      <c r="AP14" s="231"/>
      <c r="AQ14" s="231"/>
      <c r="AR14" s="231"/>
      <c r="AS14" s="231"/>
      <c r="AT14" s="231"/>
      <c r="AU14" s="231"/>
      <c r="AV14" s="231"/>
      <c r="AW14" s="231"/>
      <c r="AX14" s="231"/>
      <c r="AY14" s="231"/>
      <c r="AZ14" s="231"/>
      <c r="BA14" s="231"/>
      <c r="BB14" s="231"/>
      <c r="BC14" s="231"/>
      <c r="BD14" s="231"/>
      <c r="BE14" s="231"/>
      <c r="BF14" s="231"/>
      <c r="BG14" s="231"/>
      <c r="BH14" s="231"/>
      <c r="BI14" s="231"/>
      <c r="BJ14" s="231"/>
      <c r="BK14" s="231"/>
      <c r="BL14" s="231"/>
      <c r="BM14" s="54"/>
    </row>
    <row r="15" spans="1:66">
      <c r="A15" s="29"/>
      <c r="B15" s="3" t="s">
        <v>86</v>
      </c>
      <c r="C15" s="28"/>
      <c r="D15" s="13">
        <v>5.7655006053175438E-2</v>
      </c>
      <c r="E15" s="147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9"/>
      <c r="B16" s="3" t="s">
        <v>274</v>
      </c>
      <c r="C16" s="28"/>
      <c r="D16" s="13">
        <v>-1.1102230246251565E-16</v>
      </c>
      <c r="E16" s="147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9"/>
      <c r="B17" s="45" t="s">
        <v>275</v>
      </c>
      <c r="C17" s="46"/>
      <c r="D17" s="44" t="s">
        <v>276</v>
      </c>
      <c r="E17" s="147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30"/>
      <c r="C18" s="20"/>
      <c r="D18" s="20"/>
      <c r="BM18" s="53"/>
    </row>
    <row r="19" spans="1:65" ht="15">
      <c r="B19" s="8" t="s">
        <v>488</v>
      </c>
      <c r="BM19" s="27" t="s">
        <v>66</v>
      </c>
    </row>
    <row r="20" spans="1:65" ht="15">
      <c r="A20" s="24" t="s">
        <v>60</v>
      </c>
      <c r="B20" s="18" t="s">
        <v>118</v>
      </c>
      <c r="C20" s="15" t="s">
        <v>119</v>
      </c>
      <c r="D20" s="16" t="s">
        <v>244</v>
      </c>
      <c r="E20" s="17" t="s">
        <v>244</v>
      </c>
      <c r="F20" s="17" t="s">
        <v>244</v>
      </c>
      <c r="G20" s="17" t="s">
        <v>244</v>
      </c>
      <c r="H20" s="17" t="s">
        <v>244</v>
      </c>
      <c r="I20" s="17" t="s">
        <v>244</v>
      </c>
      <c r="J20" s="17" t="s">
        <v>244</v>
      </c>
      <c r="K20" s="17" t="s">
        <v>244</v>
      </c>
      <c r="L20" s="17" t="s">
        <v>244</v>
      </c>
      <c r="M20" s="17" t="s">
        <v>244</v>
      </c>
      <c r="N20" s="17" t="s">
        <v>244</v>
      </c>
      <c r="O20" s="17" t="s">
        <v>244</v>
      </c>
      <c r="P20" s="17" t="s">
        <v>244</v>
      </c>
      <c r="Q20" s="17" t="s">
        <v>244</v>
      </c>
      <c r="R20" s="17" t="s">
        <v>244</v>
      </c>
      <c r="S20" s="17" t="s">
        <v>244</v>
      </c>
      <c r="T20" s="17" t="s">
        <v>244</v>
      </c>
      <c r="U20" s="17" t="s">
        <v>244</v>
      </c>
      <c r="V20" s="17" t="s">
        <v>244</v>
      </c>
      <c r="W20" s="17" t="s">
        <v>244</v>
      </c>
      <c r="X20" s="17" t="s">
        <v>244</v>
      </c>
      <c r="Y20" s="147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 t="s">
        <v>245</v>
      </c>
      <c r="C21" s="9" t="s">
        <v>245</v>
      </c>
      <c r="D21" s="145" t="s">
        <v>247</v>
      </c>
      <c r="E21" s="146" t="s">
        <v>248</v>
      </c>
      <c r="F21" s="146" t="s">
        <v>249</v>
      </c>
      <c r="G21" s="146" t="s">
        <v>250</v>
      </c>
      <c r="H21" s="146" t="s">
        <v>287</v>
      </c>
      <c r="I21" s="146" t="s">
        <v>251</v>
      </c>
      <c r="J21" s="146" t="s">
        <v>252</v>
      </c>
      <c r="K21" s="146" t="s">
        <v>253</v>
      </c>
      <c r="L21" s="146" t="s">
        <v>254</v>
      </c>
      <c r="M21" s="146" t="s">
        <v>255</v>
      </c>
      <c r="N21" s="146" t="s">
        <v>256</v>
      </c>
      <c r="O21" s="146" t="s">
        <v>257</v>
      </c>
      <c r="P21" s="146" t="s">
        <v>258</v>
      </c>
      <c r="Q21" s="146" t="s">
        <v>260</v>
      </c>
      <c r="R21" s="146" t="s">
        <v>261</v>
      </c>
      <c r="S21" s="146" t="s">
        <v>262</v>
      </c>
      <c r="T21" s="146" t="s">
        <v>263</v>
      </c>
      <c r="U21" s="146" t="s">
        <v>288</v>
      </c>
      <c r="V21" s="146" t="s">
        <v>279</v>
      </c>
      <c r="W21" s="146" t="s">
        <v>289</v>
      </c>
      <c r="X21" s="146" t="s">
        <v>264</v>
      </c>
      <c r="Y21" s="147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 t="s">
        <v>1</v>
      </c>
    </row>
    <row r="22" spans="1:65">
      <c r="A22" s="29"/>
      <c r="B22" s="19"/>
      <c r="C22" s="9"/>
      <c r="D22" s="10" t="s">
        <v>102</v>
      </c>
      <c r="E22" s="11" t="s">
        <v>102</v>
      </c>
      <c r="F22" s="11" t="s">
        <v>102</v>
      </c>
      <c r="G22" s="11" t="s">
        <v>102</v>
      </c>
      <c r="H22" s="11" t="s">
        <v>102</v>
      </c>
      <c r="I22" s="11" t="s">
        <v>102</v>
      </c>
      <c r="J22" s="11" t="s">
        <v>102</v>
      </c>
      <c r="K22" s="11" t="s">
        <v>102</v>
      </c>
      <c r="L22" s="11" t="s">
        <v>102</v>
      </c>
      <c r="M22" s="11" t="s">
        <v>102</v>
      </c>
      <c r="N22" s="11" t="s">
        <v>102</v>
      </c>
      <c r="O22" s="11" t="s">
        <v>102</v>
      </c>
      <c r="P22" s="11" t="s">
        <v>102</v>
      </c>
      <c r="Q22" s="11" t="s">
        <v>102</v>
      </c>
      <c r="R22" s="11" t="s">
        <v>102</v>
      </c>
      <c r="S22" s="11" t="s">
        <v>102</v>
      </c>
      <c r="T22" s="11" t="s">
        <v>102</v>
      </c>
      <c r="U22" s="11" t="s">
        <v>102</v>
      </c>
      <c r="V22" s="11" t="s">
        <v>102</v>
      </c>
      <c r="W22" s="11" t="s">
        <v>102</v>
      </c>
      <c r="X22" s="11" t="s">
        <v>102</v>
      </c>
      <c r="Y22" s="147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3</v>
      </c>
    </row>
    <row r="23" spans="1:65">
      <c r="A23" s="29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147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3</v>
      </c>
    </row>
    <row r="24" spans="1:65">
      <c r="A24" s="29"/>
      <c r="B24" s="18">
        <v>1</v>
      </c>
      <c r="C24" s="14">
        <v>1</v>
      </c>
      <c r="D24" s="229">
        <v>0.4</v>
      </c>
      <c r="E24" s="229">
        <v>0.38</v>
      </c>
      <c r="F24" s="229">
        <v>0.39</v>
      </c>
      <c r="G24" s="229">
        <v>0.38</v>
      </c>
      <c r="H24" s="229">
        <v>0.34</v>
      </c>
      <c r="I24" s="229">
        <v>0.389623206</v>
      </c>
      <c r="J24" s="229">
        <v>0.39</v>
      </c>
      <c r="K24" s="229">
        <v>0.38</v>
      </c>
      <c r="L24" s="229">
        <v>0.37</v>
      </c>
      <c r="M24" s="234">
        <v>0.32</v>
      </c>
      <c r="N24" s="229">
        <v>0.37</v>
      </c>
      <c r="O24" s="229">
        <v>0.36</v>
      </c>
      <c r="P24" s="229">
        <v>0.32</v>
      </c>
      <c r="Q24" s="229">
        <v>0.36799999999999999</v>
      </c>
      <c r="R24" s="234">
        <v>0.434</v>
      </c>
      <c r="S24" s="229">
        <v>0.375525</v>
      </c>
      <c r="T24" s="229">
        <v>0.4</v>
      </c>
      <c r="U24" s="229">
        <v>0.41652479999999997</v>
      </c>
      <c r="V24" s="229">
        <v>0.39500000000000002</v>
      </c>
      <c r="W24" s="229">
        <v>0.372</v>
      </c>
      <c r="X24" s="229">
        <v>0.36</v>
      </c>
      <c r="Y24" s="230"/>
      <c r="Z24" s="231"/>
      <c r="AA24" s="231"/>
      <c r="AB24" s="231"/>
      <c r="AC24" s="231"/>
      <c r="AD24" s="231"/>
      <c r="AE24" s="231"/>
      <c r="AF24" s="231"/>
      <c r="AG24" s="231"/>
      <c r="AH24" s="231"/>
      <c r="AI24" s="231"/>
      <c r="AJ24" s="231"/>
      <c r="AK24" s="231"/>
      <c r="AL24" s="231"/>
      <c r="AM24" s="231"/>
      <c r="AN24" s="231"/>
      <c r="AO24" s="231"/>
      <c r="AP24" s="231"/>
      <c r="AQ24" s="231"/>
      <c r="AR24" s="231"/>
      <c r="AS24" s="231"/>
      <c r="AT24" s="231"/>
      <c r="AU24" s="231"/>
      <c r="AV24" s="231"/>
      <c r="AW24" s="231"/>
      <c r="AX24" s="231"/>
      <c r="AY24" s="231"/>
      <c r="AZ24" s="231"/>
      <c r="BA24" s="231"/>
      <c r="BB24" s="231"/>
      <c r="BC24" s="231"/>
      <c r="BD24" s="231"/>
      <c r="BE24" s="231"/>
      <c r="BF24" s="231"/>
      <c r="BG24" s="231"/>
      <c r="BH24" s="231"/>
      <c r="BI24" s="231"/>
      <c r="BJ24" s="231"/>
      <c r="BK24" s="231"/>
      <c r="BL24" s="231"/>
      <c r="BM24" s="232">
        <v>1</v>
      </c>
    </row>
    <row r="25" spans="1:65">
      <c r="A25" s="29"/>
      <c r="B25" s="19">
        <v>1</v>
      </c>
      <c r="C25" s="9">
        <v>2</v>
      </c>
      <c r="D25" s="23">
        <v>0.4</v>
      </c>
      <c r="E25" s="23">
        <v>0.37</v>
      </c>
      <c r="F25" s="23">
        <v>0.39</v>
      </c>
      <c r="G25" s="23">
        <v>0.38</v>
      </c>
      <c r="H25" s="23">
        <v>0.33</v>
      </c>
      <c r="I25" s="23">
        <v>0.38795014999999999</v>
      </c>
      <c r="J25" s="23">
        <v>0.39</v>
      </c>
      <c r="K25" s="23">
        <v>0.38</v>
      </c>
      <c r="L25" s="23">
        <v>0.38</v>
      </c>
      <c r="M25" s="235">
        <v>0.31</v>
      </c>
      <c r="N25" s="23">
        <v>0.38</v>
      </c>
      <c r="O25" s="23">
        <v>0.37</v>
      </c>
      <c r="P25" s="23">
        <v>0.4</v>
      </c>
      <c r="Q25" s="23">
        <v>0.36399999999999999</v>
      </c>
      <c r="R25" s="235">
        <v>0.434</v>
      </c>
      <c r="S25" s="23">
        <v>0.36709999999999998</v>
      </c>
      <c r="T25" s="23">
        <v>0.40999999999999992</v>
      </c>
      <c r="U25" s="23">
        <v>0.40908959999999994</v>
      </c>
      <c r="V25" s="23">
        <v>0.38700000000000001</v>
      </c>
      <c r="W25" s="23">
        <v>0.377</v>
      </c>
      <c r="X25" s="23">
        <v>0.378</v>
      </c>
      <c r="Y25" s="230"/>
      <c r="Z25" s="231"/>
      <c r="AA25" s="231"/>
      <c r="AB25" s="231"/>
      <c r="AC25" s="231"/>
      <c r="AD25" s="231"/>
      <c r="AE25" s="231"/>
      <c r="AF25" s="231"/>
      <c r="AG25" s="231"/>
      <c r="AH25" s="231"/>
      <c r="AI25" s="231"/>
      <c r="AJ25" s="231"/>
      <c r="AK25" s="231"/>
      <c r="AL25" s="231"/>
      <c r="AM25" s="231"/>
      <c r="AN25" s="231"/>
      <c r="AO25" s="231"/>
      <c r="AP25" s="231"/>
      <c r="AQ25" s="231"/>
      <c r="AR25" s="231"/>
      <c r="AS25" s="231"/>
      <c r="AT25" s="231"/>
      <c r="AU25" s="231"/>
      <c r="AV25" s="231"/>
      <c r="AW25" s="231"/>
      <c r="AX25" s="231"/>
      <c r="AY25" s="231"/>
      <c r="AZ25" s="231"/>
      <c r="BA25" s="231"/>
      <c r="BB25" s="231"/>
      <c r="BC25" s="231"/>
      <c r="BD25" s="231"/>
      <c r="BE25" s="231"/>
      <c r="BF25" s="231"/>
      <c r="BG25" s="231"/>
      <c r="BH25" s="231"/>
      <c r="BI25" s="231"/>
      <c r="BJ25" s="231"/>
      <c r="BK25" s="231"/>
      <c r="BL25" s="231"/>
      <c r="BM25" s="232" t="e">
        <v>#N/A</v>
      </c>
    </row>
    <row r="26" spans="1:65">
      <c r="A26" s="29"/>
      <c r="B26" s="19">
        <v>1</v>
      </c>
      <c r="C26" s="9">
        <v>3</v>
      </c>
      <c r="D26" s="23">
        <v>0.4</v>
      </c>
      <c r="E26" s="23">
        <v>0.36</v>
      </c>
      <c r="F26" s="23">
        <v>0.4</v>
      </c>
      <c r="G26" s="23">
        <v>0.38</v>
      </c>
      <c r="H26" s="23">
        <v>0.33</v>
      </c>
      <c r="I26" s="23">
        <v>0.39489903599999998</v>
      </c>
      <c r="J26" s="23">
        <v>0.39</v>
      </c>
      <c r="K26" s="23">
        <v>0.38</v>
      </c>
      <c r="L26" s="23">
        <v>0.37</v>
      </c>
      <c r="M26" s="235">
        <v>0.33</v>
      </c>
      <c r="N26" s="23">
        <v>0.38</v>
      </c>
      <c r="O26" s="23">
        <v>0.37</v>
      </c>
      <c r="P26" s="23">
        <v>0.36</v>
      </c>
      <c r="Q26" s="23">
        <v>0.36199999999999999</v>
      </c>
      <c r="R26" s="235">
        <v>0.44600000000000006</v>
      </c>
      <c r="S26" s="23">
        <v>0.36669249999999998</v>
      </c>
      <c r="T26" s="23">
        <v>0.4</v>
      </c>
      <c r="U26" s="23">
        <v>0.40717439999999994</v>
      </c>
      <c r="V26" s="23">
        <v>0.38600000000000001</v>
      </c>
      <c r="W26" s="23"/>
      <c r="X26" s="23">
        <v>0.36699999999999999</v>
      </c>
      <c r="Y26" s="230"/>
      <c r="Z26" s="231"/>
      <c r="AA26" s="231"/>
      <c r="AB26" s="231"/>
      <c r="AC26" s="231"/>
      <c r="AD26" s="231"/>
      <c r="AE26" s="231"/>
      <c r="AF26" s="231"/>
      <c r="AG26" s="231"/>
      <c r="AH26" s="231"/>
      <c r="AI26" s="231"/>
      <c r="AJ26" s="231"/>
      <c r="AK26" s="231"/>
      <c r="AL26" s="231"/>
      <c r="AM26" s="231"/>
      <c r="AN26" s="231"/>
      <c r="AO26" s="231"/>
      <c r="AP26" s="231"/>
      <c r="AQ26" s="231"/>
      <c r="AR26" s="231"/>
      <c r="AS26" s="231"/>
      <c r="AT26" s="231"/>
      <c r="AU26" s="231"/>
      <c r="AV26" s="231"/>
      <c r="AW26" s="231"/>
      <c r="AX26" s="231"/>
      <c r="AY26" s="231"/>
      <c r="AZ26" s="231"/>
      <c r="BA26" s="231"/>
      <c r="BB26" s="231"/>
      <c r="BC26" s="231"/>
      <c r="BD26" s="231"/>
      <c r="BE26" s="231"/>
      <c r="BF26" s="231"/>
      <c r="BG26" s="231"/>
      <c r="BH26" s="231"/>
      <c r="BI26" s="231"/>
      <c r="BJ26" s="231"/>
      <c r="BK26" s="231"/>
      <c r="BL26" s="231"/>
      <c r="BM26" s="232">
        <v>16</v>
      </c>
    </row>
    <row r="27" spans="1:65">
      <c r="A27" s="29"/>
      <c r="B27" s="19">
        <v>1</v>
      </c>
      <c r="C27" s="9">
        <v>4</v>
      </c>
      <c r="D27" s="23">
        <v>0.4</v>
      </c>
      <c r="E27" s="23">
        <v>0.38</v>
      </c>
      <c r="F27" s="23">
        <v>0.39</v>
      </c>
      <c r="G27" s="23">
        <v>0.38</v>
      </c>
      <c r="H27" s="23">
        <v>0.33</v>
      </c>
      <c r="I27" s="23">
        <v>0.39724701799999995</v>
      </c>
      <c r="J27" s="23">
        <v>0.4</v>
      </c>
      <c r="K27" s="23">
        <v>0.38</v>
      </c>
      <c r="L27" s="23">
        <v>0.39</v>
      </c>
      <c r="M27" s="235">
        <v>0.31</v>
      </c>
      <c r="N27" s="23">
        <v>0.38</v>
      </c>
      <c r="O27" s="23">
        <v>0.38</v>
      </c>
      <c r="P27" s="23">
        <v>0.34</v>
      </c>
      <c r="Q27" s="23">
        <v>0.36299999999999999</v>
      </c>
      <c r="R27" s="235">
        <v>0.436</v>
      </c>
      <c r="S27" s="23">
        <v>0.38675500000000002</v>
      </c>
      <c r="T27" s="23">
        <v>0.39</v>
      </c>
      <c r="U27" s="23">
        <v>0.40770240000000002</v>
      </c>
      <c r="V27" s="23">
        <v>0.39500000000000002</v>
      </c>
      <c r="W27" s="23"/>
      <c r="X27" s="23">
        <v>0.38400000000000001</v>
      </c>
      <c r="Y27" s="230"/>
      <c r="Z27" s="231"/>
      <c r="AA27" s="231"/>
      <c r="AB27" s="231"/>
      <c r="AC27" s="231"/>
      <c r="AD27" s="231"/>
      <c r="AE27" s="231"/>
      <c r="AF27" s="231"/>
      <c r="AG27" s="231"/>
      <c r="AH27" s="231"/>
      <c r="AI27" s="231"/>
      <c r="AJ27" s="231"/>
      <c r="AK27" s="231"/>
      <c r="AL27" s="231"/>
      <c r="AM27" s="231"/>
      <c r="AN27" s="231"/>
      <c r="AO27" s="231"/>
      <c r="AP27" s="231"/>
      <c r="AQ27" s="231"/>
      <c r="AR27" s="231"/>
      <c r="AS27" s="231"/>
      <c r="AT27" s="231"/>
      <c r="AU27" s="231"/>
      <c r="AV27" s="231"/>
      <c r="AW27" s="231"/>
      <c r="AX27" s="231"/>
      <c r="AY27" s="231"/>
      <c r="AZ27" s="231"/>
      <c r="BA27" s="231"/>
      <c r="BB27" s="231"/>
      <c r="BC27" s="231"/>
      <c r="BD27" s="231"/>
      <c r="BE27" s="231"/>
      <c r="BF27" s="231"/>
      <c r="BG27" s="231"/>
      <c r="BH27" s="231"/>
      <c r="BI27" s="231"/>
      <c r="BJ27" s="231"/>
      <c r="BK27" s="231"/>
      <c r="BL27" s="231"/>
      <c r="BM27" s="232">
        <v>0.3793018275438596</v>
      </c>
    </row>
    <row r="28" spans="1:65">
      <c r="A28" s="29"/>
      <c r="B28" s="19">
        <v>1</v>
      </c>
      <c r="C28" s="9">
        <v>5</v>
      </c>
      <c r="D28" s="23">
        <v>0.39</v>
      </c>
      <c r="E28" s="23">
        <v>0.37</v>
      </c>
      <c r="F28" s="23">
        <v>0.4</v>
      </c>
      <c r="G28" s="23">
        <v>0.37</v>
      </c>
      <c r="H28" s="23">
        <v>0.33</v>
      </c>
      <c r="I28" s="23">
        <v>0.40934815599999996</v>
      </c>
      <c r="J28" s="23">
        <v>0.39</v>
      </c>
      <c r="K28" s="23">
        <v>0.37</v>
      </c>
      <c r="L28" s="23">
        <v>0.37</v>
      </c>
      <c r="M28" s="235">
        <v>0.35</v>
      </c>
      <c r="N28" s="23">
        <v>0.37</v>
      </c>
      <c r="O28" s="23">
        <v>0.37</v>
      </c>
      <c r="P28" s="23">
        <v>0.37</v>
      </c>
      <c r="Q28" s="23">
        <v>0.36399999999999999</v>
      </c>
      <c r="R28" s="235">
        <v>0.439</v>
      </c>
      <c r="S28" s="23">
        <v>0.38577999999999996</v>
      </c>
      <c r="T28" s="23">
        <v>0.39</v>
      </c>
      <c r="U28" s="23">
        <v>0.41622719999999996</v>
      </c>
      <c r="V28" s="23">
        <v>0.38600000000000001</v>
      </c>
      <c r="W28" s="23"/>
      <c r="X28" s="23">
        <v>0.38900000000000001</v>
      </c>
      <c r="Y28" s="230"/>
      <c r="Z28" s="231"/>
      <c r="AA28" s="231"/>
      <c r="AB28" s="231"/>
      <c r="AC28" s="231"/>
      <c r="AD28" s="231"/>
      <c r="AE28" s="231"/>
      <c r="AF28" s="231"/>
      <c r="AG28" s="231"/>
      <c r="AH28" s="231"/>
      <c r="AI28" s="231"/>
      <c r="AJ28" s="231"/>
      <c r="AK28" s="231"/>
      <c r="AL28" s="231"/>
      <c r="AM28" s="231"/>
      <c r="AN28" s="231"/>
      <c r="AO28" s="231"/>
      <c r="AP28" s="231"/>
      <c r="AQ28" s="231"/>
      <c r="AR28" s="231"/>
      <c r="AS28" s="231"/>
      <c r="AT28" s="231"/>
      <c r="AU28" s="231"/>
      <c r="AV28" s="231"/>
      <c r="AW28" s="231"/>
      <c r="AX28" s="231"/>
      <c r="AY28" s="231"/>
      <c r="AZ28" s="231"/>
      <c r="BA28" s="231"/>
      <c r="BB28" s="231"/>
      <c r="BC28" s="231"/>
      <c r="BD28" s="231"/>
      <c r="BE28" s="231"/>
      <c r="BF28" s="231"/>
      <c r="BG28" s="231"/>
      <c r="BH28" s="231"/>
      <c r="BI28" s="231"/>
      <c r="BJ28" s="231"/>
      <c r="BK28" s="231"/>
      <c r="BL28" s="231"/>
      <c r="BM28" s="232">
        <v>15</v>
      </c>
    </row>
    <row r="29" spans="1:65">
      <c r="A29" s="29"/>
      <c r="B29" s="19">
        <v>1</v>
      </c>
      <c r="C29" s="9">
        <v>6</v>
      </c>
      <c r="D29" s="23">
        <v>0.39</v>
      </c>
      <c r="E29" s="23">
        <v>0.37</v>
      </c>
      <c r="F29" s="23">
        <v>0.38</v>
      </c>
      <c r="G29" s="23">
        <v>0.39</v>
      </c>
      <c r="H29" s="23">
        <v>0.32</v>
      </c>
      <c r="I29" s="23">
        <v>0.40462367399999993</v>
      </c>
      <c r="J29" s="23">
        <v>0.4</v>
      </c>
      <c r="K29" s="23">
        <v>0.38</v>
      </c>
      <c r="L29" s="23">
        <v>0.38</v>
      </c>
      <c r="M29" s="235">
        <v>0.32</v>
      </c>
      <c r="N29" s="23">
        <v>0.37</v>
      </c>
      <c r="O29" s="23">
        <v>0.37</v>
      </c>
      <c r="P29" s="23">
        <v>0.33</v>
      </c>
      <c r="Q29" s="23">
        <v>0.36099999999999999</v>
      </c>
      <c r="R29" s="235">
        <v>0.43499999999999994</v>
      </c>
      <c r="S29" s="23">
        <v>0.37589499999999998</v>
      </c>
      <c r="T29" s="23">
        <v>0.39</v>
      </c>
      <c r="U29" s="23">
        <v>0.41325119999999999</v>
      </c>
      <c r="V29" s="23">
        <v>0.40400000000000003</v>
      </c>
      <c r="W29" s="23"/>
      <c r="X29" s="23">
        <v>0.38900000000000001</v>
      </c>
      <c r="Y29" s="230"/>
      <c r="Z29" s="231"/>
      <c r="AA29" s="231"/>
      <c r="AB29" s="231"/>
      <c r="AC29" s="231"/>
      <c r="AD29" s="231"/>
      <c r="AE29" s="231"/>
      <c r="AF29" s="231"/>
      <c r="AG29" s="231"/>
      <c r="AH29" s="231"/>
      <c r="AI29" s="231"/>
      <c r="AJ29" s="231"/>
      <c r="AK29" s="231"/>
      <c r="AL29" s="231"/>
      <c r="AM29" s="231"/>
      <c r="AN29" s="231"/>
      <c r="AO29" s="231"/>
      <c r="AP29" s="231"/>
      <c r="AQ29" s="231"/>
      <c r="AR29" s="231"/>
      <c r="AS29" s="231"/>
      <c r="AT29" s="231"/>
      <c r="AU29" s="231"/>
      <c r="AV29" s="231"/>
      <c r="AW29" s="231"/>
      <c r="AX29" s="231"/>
      <c r="AY29" s="231"/>
      <c r="AZ29" s="231"/>
      <c r="BA29" s="231"/>
      <c r="BB29" s="231"/>
      <c r="BC29" s="231"/>
      <c r="BD29" s="231"/>
      <c r="BE29" s="231"/>
      <c r="BF29" s="231"/>
      <c r="BG29" s="231"/>
      <c r="BH29" s="231"/>
      <c r="BI29" s="231"/>
      <c r="BJ29" s="231"/>
      <c r="BK29" s="231"/>
      <c r="BL29" s="231"/>
      <c r="BM29" s="54"/>
    </row>
    <row r="30" spans="1:65">
      <c r="A30" s="29"/>
      <c r="B30" s="20" t="s">
        <v>271</v>
      </c>
      <c r="C30" s="12"/>
      <c r="D30" s="233">
        <v>0.39666666666666672</v>
      </c>
      <c r="E30" s="233">
        <v>0.37166666666666665</v>
      </c>
      <c r="F30" s="233">
        <v>0.39166666666666666</v>
      </c>
      <c r="G30" s="233">
        <v>0.38000000000000006</v>
      </c>
      <c r="H30" s="233">
        <v>0.33</v>
      </c>
      <c r="I30" s="233">
        <v>0.39728187333333326</v>
      </c>
      <c r="J30" s="233">
        <v>0.39333333333333331</v>
      </c>
      <c r="K30" s="233">
        <v>0.37833333333333335</v>
      </c>
      <c r="L30" s="233">
        <v>0.37666666666666671</v>
      </c>
      <c r="M30" s="233">
        <v>0.32333333333333336</v>
      </c>
      <c r="N30" s="233">
        <v>0.375</v>
      </c>
      <c r="O30" s="233">
        <v>0.37000000000000005</v>
      </c>
      <c r="P30" s="233">
        <v>0.35333333333333333</v>
      </c>
      <c r="Q30" s="233">
        <v>0.36366666666666658</v>
      </c>
      <c r="R30" s="233">
        <v>0.43733333333333335</v>
      </c>
      <c r="S30" s="233">
        <v>0.37629124999999997</v>
      </c>
      <c r="T30" s="233">
        <v>0.39666666666666672</v>
      </c>
      <c r="U30" s="233">
        <v>0.41166159999999996</v>
      </c>
      <c r="V30" s="233">
        <v>0.39216666666666672</v>
      </c>
      <c r="W30" s="233">
        <v>0.3745</v>
      </c>
      <c r="X30" s="233">
        <v>0.3778333333333333</v>
      </c>
      <c r="Y30" s="230"/>
      <c r="Z30" s="231"/>
      <c r="AA30" s="231"/>
      <c r="AB30" s="231"/>
      <c r="AC30" s="231"/>
      <c r="AD30" s="231"/>
      <c r="AE30" s="231"/>
      <c r="AF30" s="231"/>
      <c r="AG30" s="231"/>
      <c r="AH30" s="231"/>
      <c r="AI30" s="231"/>
      <c r="AJ30" s="231"/>
      <c r="AK30" s="231"/>
      <c r="AL30" s="231"/>
      <c r="AM30" s="231"/>
      <c r="AN30" s="231"/>
      <c r="AO30" s="231"/>
      <c r="AP30" s="231"/>
      <c r="AQ30" s="231"/>
      <c r="AR30" s="231"/>
      <c r="AS30" s="231"/>
      <c r="AT30" s="231"/>
      <c r="AU30" s="231"/>
      <c r="AV30" s="231"/>
      <c r="AW30" s="231"/>
      <c r="AX30" s="231"/>
      <c r="AY30" s="231"/>
      <c r="AZ30" s="231"/>
      <c r="BA30" s="231"/>
      <c r="BB30" s="231"/>
      <c r="BC30" s="231"/>
      <c r="BD30" s="231"/>
      <c r="BE30" s="231"/>
      <c r="BF30" s="231"/>
      <c r="BG30" s="231"/>
      <c r="BH30" s="231"/>
      <c r="BI30" s="231"/>
      <c r="BJ30" s="231"/>
      <c r="BK30" s="231"/>
      <c r="BL30" s="231"/>
      <c r="BM30" s="54"/>
    </row>
    <row r="31" spans="1:65">
      <c r="A31" s="29"/>
      <c r="B31" s="3" t="s">
        <v>272</v>
      </c>
      <c r="C31" s="28"/>
      <c r="D31" s="23">
        <v>0.4</v>
      </c>
      <c r="E31" s="23">
        <v>0.37</v>
      </c>
      <c r="F31" s="23">
        <v>0.39</v>
      </c>
      <c r="G31" s="23">
        <v>0.38</v>
      </c>
      <c r="H31" s="23">
        <v>0.33</v>
      </c>
      <c r="I31" s="23">
        <v>0.39607302699999997</v>
      </c>
      <c r="J31" s="23">
        <v>0.39</v>
      </c>
      <c r="K31" s="23">
        <v>0.38</v>
      </c>
      <c r="L31" s="23">
        <v>0.375</v>
      </c>
      <c r="M31" s="23">
        <v>0.32</v>
      </c>
      <c r="N31" s="23">
        <v>0.375</v>
      </c>
      <c r="O31" s="23">
        <v>0.37</v>
      </c>
      <c r="P31" s="23">
        <v>0.35</v>
      </c>
      <c r="Q31" s="23">
        <v>0.36349999999999999</v>
      </c>
      <c r="R31" s="23">
        <v>0.4355</v>
      </c>
      <c r="S31" s="23">
        <v>0.37570999999999999</v>
      </c>
      <c r="T31" s="23">
        <v>0.39500000000000002</v>
      </c>
      <c r="U31" s="23">
        <v>0.41117039999999994</v>
      </c>
      <c r="V31" s="23">
        <v>0.39100000000000001</v>
      </c>
      <c r="W31" s="23">
        <v>0.3745</v>
      </c>
      <c r="X31" s="23">
        <v>0.38100000000000001</v>
      </c>
      <c r="Y31" s="230"/>
      <c r="Z31" s="231"/>
      <c r="AA31" s="231"/>
      <c r="AB31" s="231"/>
      <c r="AC31" s="231"/>
      <c r="AD31" s="231"/>
      <c r="AE31" s="231"/>
      <c r="AF31" s="231"/>
      <c r="AG31" s="231"/>
      <c r="AH31" s="231"/>
      <c r="AI31" s="231"/>
      <c r="AJ31" s="231"/>
      <c r="AK31" s="231"/>
      <c r="AL31" s="231"/>
      <c r="AM31" s="231"/>
      <c r="AN31" s="231"/>
      <c r="AO31" s="231"/>
      <c r="AP31" s="231"/>
      <c r="AQ31" s="231"/>
      <c r="AR31" s="231"/>
      <c r="AS31" s="231"/>
      <c r="AT31" s="231"/>
      <c r="AU31" s="231"/>
      <c r="AV31" s="231"/>
      <c r="AW31" s="231"/>
      <c r="AX31" s="231"/>
      <c r="AY31" s="231"/>
      <c r="AZ31" s="231"/>
      <c r="BA31" s="231"/>
      <c r="BB31" s="231"/>
      <c r="BC31" s="231"/>
      <c r="BD31" s="231"/>
      <c r="BE31" s="231"/>
      <c r="BF31" s="231"/>
      <c r="BG31" s="231"/>
      <c r="BH31" s="231"/>
      <c r="BI31" s="231"/>
      <c r="BJ31" s="231"/>
      <c r="BK31" s="231"/>
      <c r="BL31" s="231"/>
      <c r="BM31" s="54"/>
    </row>
    <row r="32" spans="1:65">
      <c r="A32" s="29"/>
      <c r="B32" s="3" t="s">
        <v>273</v>
      </c>
      <c r="C32" s="28"/>
      <c r="D32" s="23">
        <v>5.1639777949432268E-3</v>
      </c>
      <c r="E32" s="23">
        <v>7.5277265270908156E-3</v>
      </c>
      <c r="F32" s="23">
        <v>7.5277265270908156E-3</v>
      </c>
      <c r="G32" s="23">
        <v>6.324555320336764E-3</v>
      </c>
      <c r="H32" s="23">
        <v>6.324555320336764E-3</v>
      </c>
      <c r="I32" s="23">
        <v>8.3775006865401055E-3</v>
      </c>
      <c r="J32" s="23">
        <v>5.1639777949432268E-3</v>
      </c>
      <c r="K32" s="23">
        <v>4.0824829046386332E-3</v>
      </c>
      <c r="L32" s="23">
        <v>8.1649658092772682E-3</v>
      </c>
      <c r="M32" s="23">
        <v>1.5055453054181614E-2</v>
      </c>
      <c r="N32" s="23">
        <v>5.4772255750516656E-3</v>
      </c>
      <c r="O32" s="23">
        <v>6.324555320336764E-3</v>
      </c>
      <c r="P32" s="23">
        <v>2.9439202887759489E-2</v>
      </c>
      <c r="Q32" s="23">
        <v>2.4221202832779955E-3</v>
      </c>
      <c r="R32" s="23">
        <v>4.6332134277051115E-3</v>
      </c>
      <c r="S32" s="23">
        <v>8.6820005975005582E-3</v>
      </c>
      <c r="T32" s="23">
        <v>8.1649658092772318E-3</v>
      </c>
      <c r="U32" s="23">
        <v>4.2296018309056008E-3</v>
      </c>
      <c r="V32" s="23">
        <v>7.1949056051255292E-3</v>
      </c>
      <c r="W32" s="23">
        <v>3.5355339059327407E-3</v>
      </c>
      <c r="X32" s="23">
        <v>1.2023587928179631E-2</v>
      </c>
      <c r="Y32" s="230"/>
      <c r="Z32" s="231"/>
      <c r="AA32" s="231"/>
      <c r="AB32" s="231"/>
      <c r="AC32" s="231"/>
      <c r="AD32" s="231"/>
      <c r="AE32" s="231"/>
      <c r="AF32" s="231"/>
      <c r="AG32" s="231"/>
      <c r="AH32" s="231"/>
      <c r="AI32" s="231"/>
      <c r="AJ32" s="231"/>
      <c r="AK32" s="231"/>
      <c r="AL32" s="231"/>
      <c r="AM32" s="231"/>
      <c r="AN32" s="231"/>
      <c r="AO32" s="231"/>
      <c r="AP32" s="231"/>
      <c r="AQ32" s="231"/>
      <c r="AR32" s="231"/>
      <c r="AS32" s="231"/>
      <c r="AT32" s="231"/>
      <c r="AU32" s="231"/>
      <c r="AV32" s="231"/>
      <c r="AW32" s="231"/>
      <c r="AX32" s="231"/>
      <c r="AY32" s="231"/>
      <c r="AZ32" s="231"/>
      <c r="BA32" s="231"/>
      <c r="BB32" s="231"/>
      <c r="BC32" s="231"/>
      <c r="BD32" s="231"/>
      <c r="BE32" s="231"/>
      <c r="BF32" s="231"/>
      <c r="BG32" s="231"/>
      <c r="BH32" s="231"/>
      <c r="BI32" s="231"/>
      <c r="BJ32" s="231"/>
      <c r="BK32" s="231"/>
      <c r="BL32" s="231"/>
      <c r="BM32" s="54"/>
    </row>
    <row r="33" spans="1:65">
      <c r="A33" s="29"/>
      <c r="B33" s="3" t="s">
        <v>86</v>
      </c>
      <c r="C33" s="28"/>
      <c r="D33" s="13">
        <v>1.301843141582326E-2</v>
      </c>
      <c r="E33" s="13">
        <v>2.0253972718629998E-2</v>
      </c>
      <c r="F33" s="13">
        <v>1.9219727303210594E-2</v>
      </c>
      <c r="G33" s="13">
        <v>1.6643566632465166E-2</v>
      </c>
      <c r="H33" s="13">
        <v>1.9165319152535647E-2</v>
      </c>
      <c r="I33" s="13">
        <v>2.1087044863763751E-2</v>
      </c>
      <c r="J33" s="13">
        <v>1.3128757105787866E-2</v>
      </c>
      <c r="K33" s="13">
        <v>1.0790703712701232E-2</v>
      </c>
      <c r="L33" s="13">
        <v>2.1676900378612213E-2</v>
      </c>
      <c r="M33" s="13">
        <v>4.6563256868602923E-2</v>
      </c>
      <c r="N33" s="13">
        <v>1.4605934866804442E-2</v>
      </c>
      <c r="O33" s="13">
        <v>1.7093392757666928E-2</v>
      </c>
      <c r="P33" s="13">
        <v>8.3318498738941954E-2</v>
      </c>
      <c r="Q33" s="13">
        <v>6.66027575603482E-3</v>
      </c>
      <c r="R33" s="13">
        <v>1.0594238020667175E-2</v>
      </c>
      <c r="S33" s="13">
        <v>2.3072555095290041E-2</v>
      </c>
      <c r="T33" s="13">
        <v>2.058394741834596E-2</v>
      </c>
      <c r="U33" s="13">
        <v>1.027446288627747E-2</v>
      </c>
      <c r="V33" s="13">
        <v>1.8346550629304365E-2</v>
      </c>
      <c r="W33" s="13">
        <v>9.4406779864692671E-3</v>
      </c>
      <c r="X33" s="13">
        <v>3.1822464741542919E-2</v>
      </c>
      <c r="Y33" s="147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9"/>
      <c r="B34" s="3" t="s">
        <v>274</v>
      </c>
      <c r="C34" s="28"/>
      <c r="D34" s="13">
        <v>4.5781058412641462E-2</v>
      </c>
      <c r="E34" s="13">
        <v>-2.0129512495718482E-2</v>
      </c>
      <c r="F34" s="13">
        <v>3.2598944230969318E-2</v>
      </c>
      <c r="G34" s="13">
        <v>1.8406778070683139E-3</v>
      </c>
      <c r="H34" s="13">
        <v>-0.12998046400965124</v>
      </c>
      <c r="I34" s="13">
        <v>4.7403003317706416E-2</v>
      </c>
      <c r="J34" s="13">
        <v>3.6992982291526699E-2</v>
      </c>
      <c r="K34" s="13">
        <v>-2.5533602534890676E-3</v>
      </c>
      <c r="L34" s="13">
        <v>-6.947398314046338E-3</v>
      </c>
      <c r="M34" s="13">
        <v>-0.14755661625188043</v>
      </c>
      <c r="N34" s="13">
        <v>-1.1341436374603719E-2</v>
      </c>
      <c r="O34" s="13">
        <v>-2.4523550556275531E-2</v>
      </c>
      <c r="P34" s="13">
        <v>-6.8463931161848901E-2</v>
      </c>
      <c r="Q34" s="13">
        <v>-4.1220895186393713E-2</v>
      </c>
      <c r="R34" s="13">
        <v>0.15299558709023997</v>
      </c>
      <c r="S34" s="13">
        <v>-7.9371553871870892E-3</v>
      </c>
      <c r="T34" s="13">
        <v>4.5781058412641462E-2</v>
      </c>
      <c r="U34" s="13">
        <v>8.5314043081953006E-2</v>
      </c>
      <c r="V34" s="13">
        <v>3.3917155649136665E-2</v>
      </c>
      <c r="W34" s="13">
        <v>-1.2659647792770956E-2</v>
      </c>
      <c r="X34" s="13">
        <v>-3.8715716716564152E-3</v>
      </c>
      <c r="Y34" s="147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9"/>
      <c r="B35" s="45" t="s">
        <v>275</v>
      </c>
      <c r="C35" s="46"/>
      <c r="D35" s="44">
        <v>0.9</v>
      </c>
      <c r="E35" s="44">
        <v>0.28999999999999998</v>
      </c>
      <c r="F35" s="44">
        <v>0.66</v>
      </c>
      <c r="G35" s="44">
        <v>0.1</v>
      </c>
      <c r="H35" s="44">
        <v>2.2799999999999998</v>
      </c>
      <c r="I35" s="44">
        <v>0.93</v>
      </c>
      <c r="J35" s="44">
        <v>0.74</v>
      </c>
      <c r="K35" s="44">
        <v>0.02</v>
      </c>
      <c r="L35" s="44">
        <v>0.06</v>
      </c>
      <c r="M35" s="44">
        <v>2.59</v>
      </c>
      <c r="N35" s="44">
        <v>0.13</v>
      </c>
      <c r="O35" s="44">
        <v>0.37</v>
      </c>
      <c r="P35" s="44">
        <v>1.17</v>
      </c>
      <c r="Q35" s="44">
        <v>0.67</v>
      </c>
      <c r="R35" s="44">
        <v>2.83</v>
      </c>
      <c r="S35" s="44">
        <v>7.0000000000000007E-2</v>
      </c>
      <c r="T35" s="44">
        <v>0.9</v>
      </c>
      <c r="U35" s="44">
        <v>1.61</v>
      </c>
      <c r="V35" s="44">
        <v>0.68</v>
      </c>
      <c r="W35" s="44">
        <v>0.16</v>
      </c>
      <c r="X35" s="44">
        <v>0</v>
      </c>
      <c r="Y35" s="147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3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BM36" s="53"/>
    </row>
    <row r="37" spans="1:65">
      <c r="BM37" s="53"/>
    </row>
    <row r="38" spans="1:65">
      <c r="BM38" s="53"/>
    </row>
    <row r="39" spans="1:65">
      <c r="BM39" s="53"/>
    </row>
    <row r="40" spans="1:65">
      <c r="BM40" s="53"/>
    </row>
    <row r="41" spans="1:65">
      <c r="BM41" s="53"/>
    </row>
    <row r="42" spans="1:65">
      <c r="BM42" s="53"/>
    </row>
    <row r="43" spans="1:65">
      <c r="BM43" s="53"/>
    </row>
    <row r="44" spans="1:65">
      <c r="BM44" s="53"/>
    </row>
    <row r="45" spans="1:65">
      <c r="BM45" s="53"/>
    </row>
    <row r="46" spans="1:65">
      <c r="BM46" s="53"/>
    </row>
    <row r="47" spans="1:65">
      <c r="BM47" s="53"/>
    </row>
    <row r="48" spans="1:65">
      <c r="BM48" s="53"/>
    </row>
    <row r="49" spans="65:65">
      <c r="BM49" s="53"/>
    </row>
    <row r="50" spans="65:65">
      <c r="BM50" s="53"/>
    </row>
    <row r="51" spans="65:65">
      <c r="BM51" s="53"/>
    </row>
    <row r="52" spans="65:65">
      <c r="BM52" s="53"/>
    </row>
    <row r="53" spans="65:65">
      <c r="BM53" s="53"/>
    </row>
    <row r="54" spans="65:65">
      <c r="BM54" s="53"/>
    </row>
    <row r="55" spans="65:65">
      <c r="BM55" s="53"/>
    </row>
    <row r="56" spans="65:65">
      <c r="BM56" s="53"/>
    </row>
    <row r="57" spans="65:65">
      <c r="BM57" s="53"/>
    </row>
    <row r="58" spans="65:65">
      <c r="BM58" s="53"/>
    </row>
    <row r="59" spans="65:65">
      <c r="BM59" s="53"/>
    </row>
    <row r="60" spans="65:65">
      <c r="BM60" s="53"/>
    </row>
    <row r="61" spans="65:65">
      <c r="BM61" s="53"/>
    </row>
    <row r="62" spans="65:65">
      <c r="BM62" s="53"/>
    </row>
    <row r="63" spans="65:65">
      <c r="BM63" s="53"/>
    </row>
    <row r="64" spans="65:65">
      <c r="BM64" s="53"/>
    </row>
    <row r="65" spans="65:65">
      <c r="BM65" s="53"/>
    </row>
    <row r="66" spans="65:65">
      <c r="BM66" s="53"/>
    </row>
    <row r="67" spans="65:65">
      <c r="BM67" s="53"/>
    </row>
    <row r="68" spans="65:65">
      <c r="BM68" s="53"/>
    </row>
    <row r="69" spans="65:65">
      <c r="BM69" s="53"/>
    </row>
    <row r="70" spans="65:65">
      <c r="BM70" s="53"/>
    </row>
    <row r="71" spans="65:65">
      <c r="BM71" s="53"/>
    </row>
    <row r="72" spans="65:65">
      <c r="BM72" s="53"/>
    </row>
    <row r="73" spans="65:65">
      <c r="BM73" s="53"/>
    </row>
    <row r="74" spans="65:65">
      <c r="BM74" s="53"/>
    </row>
    <row r="75" spans="65:65">
      <c r="BM75" s="53"/>
    </row>
    <row r="76" spans="65:65">
      <c r="BM76" s="53"/>
    </row>
    <row r="77" spans="65:65">
      <c r="BM77" s="53"/>
    </row>
    <row r="78" spans="65:65">
      <c r="BM78" s="53"/>
    </row>
    <row r="79" spans="65:65">
      <c r="BM79" s="53"/>
    </row>
    <row r="80" spans="65:65">
      <c r="BM80" s="53"/>
    </row>
    <row r="81" spans="65:65">
      <c r="BM81" s="53"/>
    </row>
    <row r="82" spans="65:65">
      <c r="BM82" s="53"/>
    </row>
    <row r="83" spans="65:65">
      <c r="BM83" s="53"/>
    </row>
    <row r="84" spans="65:65">
      <c r="BM84" s="53"/>
    </row>
    <row r="85" spans="65:65">
      <c r="BM85" s="54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  <row r="102" spans="65:65">
      <c r="BM102" s="55"/>
    </row>
    <row r="103" spans="65:65">
      <c r="BM103" s="55"/>
    </row>
    <row r="104" spans="65:65">
      <c r="BM104" s="55"/>
    </row>
    <row r="105" spans="65:65">
      <c r="BM105" s="55"/>
    </row>
    <row r="106" spans="65:65">
      <c r="BM106" s="55"/>
    </row>
    <row r="107" spans="65:65">
      <c r="BM107" s="55"/>
    </row>
    <row r="108" spans="65:65">
      <c r="BM108" s="55"/>
    </row>
    <row r="109" spans="65:65">
      <c r="BM109" s="55"/>
    </row>
    <row r="110" spans="65:65">
      <c r="BM110" s="55"/>
    </row>
    <row r="111" spans="65:65">
      <c r="BM111" s="55"/>
    </row>
    <row r="112" spans="65:65">
      <c r="BM112" s="55"/>
    </row>
    <row r="113" spans="65:65">
      <c r="BM113" s="55"/>
    </row>
    <row r="114" spans="65:65">
      <c r="BM114" s="55"/>
    </row>
    <row r="115" spans="65:65">
      <c r="BM115" s="55"/>
    </row>
    <row r="116" spans="65:65">
      <c r="BM116" s="55"/>
    </row>
    <row r="117" spans="65:65">
      <c r="BM117" s="55"/>
    </row>
    <row r="118" spans="65:65">
      <c r="BM118" s="55"/>
    </row>
    <row r="119" spans="65:65">
      <c r="BM119" s="55"/>
    </row>
  </sheetData>
  <dataConsolidate/>
  <conditionalFormatting sqref="B6:D11 B24:X29">
    <cfRule type="expression" dxfId="14" priority="6">
      <formula>AND($B6&lt;&gt;$B5,NOT(ISBLANK(INDIRECT(Anlyt_LabRefThisCol))))</formula>
    </cfRule>
  </conditionalFormatting>
  <conditionalFormatting sqref="C2:D17 C20:X35">
    <cfRule type="expression" dxfId="13" priority="4" stopIfTrue="1">
      <formula>AND(ISBLANK(INDIRECT(Anlyt_LabRefLastCol)),ISBLANK(INDIRECT(Anlyt_LabRefThisCol)))</formula>
    </cfRule>
    <cfRule type="expression" dxfId="12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Uncertainty &amp; Tolerance Limits</vt:lpstr>
      <vt:lpstr>Indicative Values</vt:lpstr>
      <vt:lpstr>Performance Gates</vt:lpstr>
      <vt:lpstr>Abbreviations</vt:lpstr>
      <vt:lpstr>Laboratory List</vt:lpstr>
      <vt:lpstr>Homogeneity</vt:lpstr>
      <vt:lpstr>Fire Assay</vt:lpstr>
      <vt:lpstr>Fire Assay (NiS)</vt:lpstr>
      <vt:lpstr>IRC</vt:lpstr>
      <vt:lpstr>4-Acid</vt:lpstr>
      <vt:lpstr>Fusion ICP</vt:lpstr>
      <vt:lpstr>Fusion XRF</vt:lpstr>
      <vt:lpstr>Thermograv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2021-03-06T02:52:25Z</cp:lastPrinted>
  <dcterms:created xsi:type="dcterms:W3CDTF">2000-11-24T23:59:25Z</dcterms:created>
  <dcterms:modified xsi:type="dcterms:W3CDTF">2026-07-30T04:22:27Z</dcterms:modified>
</cp:coreProperties>
</file>