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80, 81, 84, 13c, 680b &amp; 683b JN1767\Results\Round Robin\SCC, SARs &amp; CCCs\"/>
    </mc:Choice>
  </mc:AlternateContent>
  <xr:revisionPtr revIDLastSave="0" documentId="13_ncr:1_{A810E593-B79D-4541-B7A3-F93E9E263A10}" xr6:coauthVersionLast="47" xr6:coauthVersionMax="47" xr10:uidLastSave="{00000000-0000-0000-0000-000000000000}"/>
  <bookViews>
    <workbookView xWindow="-120" yWindow="-120" windowWidth="29040" windowHeight="15720" tabRatio="86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Fire Assay (NiS)" sheetId="47897" r:id="rId8"/>
    <sheet name="IRC" sheetId="47898" r:id="rId9"/>
    <sheet name="4-Acid" sheetId="47899" r:id="rId10"/>
    <sheet name="Fusion ICP" sheetId="47900" r:id="rId11"/>
    <sheet name="Fusion XRF" sheetId="47901" r:id="rId12"/>
    <sheet name="Thermograv" sheetId="47902" r:id="rId1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2" i="47895" s="1"/>
  <c r="J9" i="47895" l="1"/>
  <c r="J11" i="47895"/>
  <c r="J10" i="47895"/>
  <c r="J8" i="47895"/>
  <c r="J7" i="47895"/>
  <c r="J23" i="47895" s="1"/>
  <c r="J18" i="47895"/>
  <c r="J17" i="47895"/>
  <c r="J15" i="47895"/>
  <c r="J16" i="47895"/>
  <c r="J14" i="47895"/>
  <c r="J13" i="47895"/>
  <c r="J12" i="47895"/>
  <c r="J5" i="47895"/>
  <c r="J6" i="47895"/>
  <c r="J4" i="47895"/>
  <c r="J19" i="47895"/>
  <c r="J20" i="47895"/>
  <c r="J21" i="47895"/>
  <c r="J3" i="47895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B5ADE152-F980-45D3-910B-55BE388188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95AE3216-D48B-426F-9D7E-1D50CC13F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692727B9-E674-4B5A-BC7F-9497D5E09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F5C9615C-8371-46B9-8915-FF2B9952CE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" authorId="0" shapeId="0" xr:uid="{9F236202-559F-4962-9917-167D98F70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" authorId="0" shapeId="0" xr:uid="{907AAFBD-7B7F-4B5F-A01E-D71C6DCA9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2623D25-8402-4D7E-95DF-9C582446B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EB8A35AD-0870-4E2A-A81D-9A4CA75079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0CC8F90C-A7AE-4CD3-A030-15174FC47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" authorId="0" shapeId="0" xr:uid="{CF015045-7894-4FBA-9092-374E83970C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" authorId="0" shapeId="0" xr:uid="{B19FE7A3-B526-4D99-952B-7C0B49D2F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" authorId="0" shapeId="0" xr:uid="{F4DFDA97-854D-43A9-8604-D470A4142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6ED39E6A-0B0F-476E-81AB-E5DEC66F6A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17F2723-C759-4668-A1C2-3549DE1AE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20E0BE2-CA5F-47C6-AFC2-C3C7CD417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0454D62-3B33-41D7-81E6-46CA41E2E7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45B770F-DD5C-4988-AAC7-3F37B80704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D1FB8947-1A7A-4FC8-AA3B-7CBD79F28C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 shapeId="0" xr:uid="{75436900-8391-4526-A9CE-537562662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89F62830-9048-486D-B9DB-E188EA55D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44C30937-4B8D-41C5-8F6E-F95B4E401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00678CAA-D592-4252-8F7F-92CFED8F56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" authorId="0" shapeId="0" xr:uid="{112FA8BC-C0BF-4767-A35D-E6E04A980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60C57558-BB91-4ABD-A3FB-93D0883F3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 xr:uid="{14D6F413-3E65-4656-906C-D878D6EEA5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CA56AFBF-4EEF-49D3-BC96-CF4B710B0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09E4BBE0-58D0-4F02-9000-82D916997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AC9D3F0A-7D87-4D53-B218-A5A8FC3FA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A11C285-56F1-4E83-B9FD-DABB29174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4EA3D0A1-E726-4441-BBE4-7374F7CC1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85BEBD42-61F2-453C-93CF-C50CD8BA1D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0BC06281-FFA2-4922-9E25-C6334FFCE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A89C3A7C-2791-4898-BA28-B7CDF9289C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70EC297F-1DA4-474F-BEAA-6A533D83D3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D4F504CB-0ED8-4CC0-B10A-0D4E0E0DAF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0EE9F3A0-232E-4EAB-8C0D-C2CF2891B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B365AEA6-AFAF-4064-BF22-3598A0FBD5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B17220E0-430B-49DE-93AC-ADD010019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A201F768-35C5-4B85-A6B8-941C0E8B1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C7BCEB8D-08E7-43A6-895F-1AECC6D10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74207FBE-9F38-4FB1-AD6E-452BD94170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E86FAC1-C5BB-490D-BD9D-48B5B857FB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F5C42A80-581F-4BD7-A362-5950ED073B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DD27601C-836F-40B0-AD04-4C6EFB2FC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A8AA875B-AE76-44EF-92B9-3CB7DC861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6A16F2B7-03DD-47CE-A759-FD1FE293E4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19389C5F-110D-48E0-A648-E24C44CD6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829148B6-2061-43A5-A71F-9E3235838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A9CF8B46-138A-46E3-B9E5-5224B84F1F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FB64750B-DF6F-4795-8C7F-6593804BE8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347865B8-37C0-496B-AEF8-AE1A066E5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E149530C-0F33-410A-A764-A0EA30AF9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A7F4EAFA-1D65-4B13-B6DA-58BF00492C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270136BC-FB36-432C-A68C-A98C8E459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22F5E1A1-BF81-4978-B24B-745B3BF96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4123DA83-9759-49BC-AAB9-5F66953AC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5305041D-A49E-4D15-9A2C-E2FF151BE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C816F961-255D-49AE-BB6A-B737AB358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E9ECB7C1-D5D7-409D-9A8E-D517F80A8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C74B3AD0-7B03-4BC3-BFDF-D04863BA4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25FCB2A6-662C-4682-8A8A-3A0ECDBB9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DD6C3428-2118-441B-B2AC-FC998320A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1B1DC84B-F090-4214-B85C-5CC37ED47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1E501621-89CE-40D0-846D-8E26DD171C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A387FCC6-8354-49D1-871E-CB7589570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C8A62C43-6F85-454E-BC3B-CABECD2D7B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BC61A628-4282-45E1-9B1E-50AFA7631E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C28C959D-5146-43EF-B7E6-9DE72F0612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6CF98ACC-0AE9-48E7-9232-2F30BD15CC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44781AA9-DA5C-4BCA-8D62-45ABCE2C01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7" authorId="0" shapeId="0" xr:uid="{DF6F67B6-AF7B-4887-BD16-53D9955172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5" authorId="0" shapeId="0" xr:uid="{F75A79A6-B5BF-476D-B573-A1EC9D1C1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3" authorId="0" shapeId="0" xr:uid="{B78253BD-C5A8-42C8-A794-4168011F0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9260D6EC-48AF-45C7-A0FE-3683668FF5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CAF01E8A-B21F-4384-9037-5EEECF8C4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FF0EDA41-AEAD-42CB-BDCD-426E21057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6" authorId="0" shapeId="0" xr:uid="{F581FC97-8F7F-4C1A-B606-EB3B4753E1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36E107C-BA1D-4485-92B9-37DA667F94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072A03C9-12BB-4C6D-847D-9E905D770C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B24D997-1442-46D2-AF2A-D2FEE2F3CD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0DE84CA-71CA-4C59-B3A6-92F6085BF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FDE37FB8-C201-4D0B-8D6C-87C4931D8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572B508B-607B-4121-BD54-825775DB78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F84E4E9F-830A-4F7F-99AB-DA41B5AC56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CA84B27C-EA51-46A3-B040-90C493F2DD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C40CC5F7-C264-4BC0-AD33-18FF8EB53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E59F23B2-CF9E-45AF-83DF-F8118431A1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71FF134E-F9B5-40A3-989C-6C66949E2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AE3118E1-5C8B-4293-8893-B6E3363A3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EE81A3D7-9D8E-44CC-B959-7CF0C79A0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723E705-465A-47BE-9B59-17BB2558E4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1137E6C9-33FF-42CC-8B8C-C503F12B7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39FD29CA-5D49-4618-BB7F-AD446719F0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5C4F7EAF-5AC8-4D42-8C9E-6C0D75D8FB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DA31027F-C830-41E0-8C5D-A0DE502AA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DF9C1634-96B6-4C15-A1DC-5A77EB983F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0C44E36-2714-48E9-B04E-6428833B2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63246144-EB73-4E81-B8CD-4C967584E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F418BD69-6F8B-45B9-99F9-9BD81E9B71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8EACC976-1275-4C9A-BE12-D0F9BEA090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3538BFBB-8294-4678-B199-B91464854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27380DCA-FC09-4B98-9181-656FC7BA4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BC13A332-CC84-4BC6-AD24-53285B465C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B088733A-BDBC-4314-B62F-294D27192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484B912-7E48-4BF2-9F77-7733D06D19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28BC9AFE-5958-4EAC-A1D3-BBA83ACD3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B2C4ABF5-9F28-4159-835D-1380925B0D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72F6A264-DAF3-4187-B972-2A2A0557D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AA545F88-F95C-4822-8DD8-A54D0E7F9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7B128A49-77AF-4D85-9557-4A07E08AD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7A30B567-C39C-467D-87EE-ADBCD96DD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3396D4C7-7B9E-4EAF-BF3F-3FD11BA83A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08DEAEAA-7950-4C72-BB3E-CCACD2E4E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1F6DFB46-A0E3-4E8F-8056-AAC5B8FF8E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0E128F92-5158-43E9-8910-F0F52BF38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18FC7D10-61FC-41E0-B921-7A9283BB2A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8D69B245-C8DB-459E-B5D8-20C870133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9D399A70-9C5A-4C4A-A8A6-D3BD8F1BEF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695E03E8-AD73-4A3C-8B70-6247796F21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6DA14226-3701-4511-AFEF-295EC402E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F047CBCF-F2B9-417F-A253-AD66402E0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C8D6EBFC-8E58-4BA8-BE5B-BCDFE4C43B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2EA237D8-9FA9-407F-A313-42500CD944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3583F4F8-2985-42A7-A519-A1C1D3A752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6F1D885C-6FED-4D6A-A1CC-24C8BB960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F0E15C9D-0628-4976-B435-3053EEA25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81FEE517-1B2F-431D-A23B-3BC068AC78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9A9A05B5-9DA2-46CB-ACA4-8A9965DB98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CF66AF04-B1D5-4FD4-9B6B-24A83C4733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6A6A2AF3-E914-4D55-8045-7BE08113E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FBF7534B-E28C-4725-BFF2-8A85DB0FA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4AFDDAF3-ED22-4B72-91DC-EE581837E8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B04AB0CE-CCFB-4694-BF45-230177523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8AC63384-C632-43A5-95D3-A200910A80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C72AF0A3-0AD7-4025-8265-1AEAF16CD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24A346F6-4DC9-4E16-A68F-8022B93419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6EDF4FFD-40A4-4B70-9315-0AF4FB706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65671A3C-4E91-44C2-8845-180D76B717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 xr:uid="{41FF4634-EDEF-4B64-81D2-2D54631D09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5CC97C69-EE13-407D-8EDE-4DA0C5F1B1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8A3677C-5781-4BD4-8761-83BF91847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FF47BB9-C588-4A60-A5D1-F380D69786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5C7BE2D-088F-43F8-AF63-F4DA18231E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8CB1463-B623-4C02-9BD9-A4AF30D2D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037E1C3-68C7-4130-930E-EE34ECE8E4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FF5AFE0-E6F6-4025-B913-A1309B97FF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1F52F5C-4BA2-4058-8F3D-98DFB02B1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FBF83F2-4FB7-4C53-B13A-AF50CE4C1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5D251780-3961-444C-99CB-11FE0C1BBD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A2B291C2-C4DC-4FC0-B886-BDC42D0799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CB0A6BE-1E02-44FB-B137-961E3F989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A9091F83-1128-4B9D-A052-DBC77B61B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D86CF34A-862D-4563-9315-6613D4CAE7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DF60D097-FDD5-4DFA-88E1-0CAEA8905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F2B25C6F-22BB-4A1B-985C-E89F23EA4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A888D77-F44E-4B45-B7D0-15AE4456A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C2D541E-AEBA-46FB-A7E4-AFEEA5733C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7E203DD4-6CE2-4711-859C-AF1FBAB0A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1533C433-2699-43D2-BF0B-D6819D69C6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F8952A06-6A99-420A-AE07-ADD8E47C5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A94E025C-1379-4CAC-A745-7EFA27733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DC582210-6A42-4F28-8F61-554215EB9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D1540B77-7CA2-4C19-9AA3-0CF2FF4527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54C4B29A-EB2F-4330-9AC8-DD94F4638D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74A7A1D9-1515-486C-A4BD-1D30F81D98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74391759-317C-430F-92B9-747D87EC2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129DC0A-8C7C-4478-A905-B610D92F5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9B1A48BB-25C6-44AC-9784-BF568BA0BA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30B1E411-C554-4C61-9CC1-B3A0D993A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 xr:uid="{187AEF29-7F03-4331-8539-3E90D3D843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 xr:uid="{099E67DA-4C06-46DB-A221-1F957908B9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8D618430-6341-4C06-B453-02705039B8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35A9BFCE-9403-4C36-971E-6241B377C2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A919B393-2633-42E2-89B3-4EA516D3B6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8C70112E-D4E6-4FB4-919E-DE38093DDE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AC1CF23-A547-4840-B7C4-EC47D2DB1D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AAEC225-6116-433D-BD47-7ACF3663FB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<sst xmlns="http://schemas.openxmlformats.org/spreadsheetml/2006/main" count="12453" uniqueCount="660">
  <si>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</si>
  <si>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</si>
  <si>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</si>
  <si>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</si>
  <si>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</si>
  <si>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</si>
  <si>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</si>
  <si>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</si>
  <si>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</si>
  <si>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</si>
  <si>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</si>
  <si>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</si>
  <si>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</si>
  <si>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</si>
  <si>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</si>
  <si>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</si>
  <si>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</si>
  <si>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</si>
  <si>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</si>
  <si>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</si>
  <si>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</si>
  <si>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</si>
  <si>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</si>
  <si>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</si>
  <si>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</si>
  <si>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</si>
  <si>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</si>
  <si>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</si>
  <si>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</si>
  <si>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</si>
  <si>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</si>
  <si>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</si>
  <si>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</si>
  <si>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</si>
  <si>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</si>
  <si>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</si>
  <si>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</si>
  <si>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</si>
  <si>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</si>
  <si>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</si>
  <si>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</si>
  <si>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</si>
  <si>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</si>
  <si>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</si>
  <si>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</si>
  <si>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</si>
  <si>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</si>
  <si>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</si>
  <si>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</si>
  <si>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</si>
  <si>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</si>
  <si>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</si>
  <si>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</si>
  <si>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</si>
  <si>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</si>
  <si>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</si>
  <si>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</si>
  <si>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</si>
  <si>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</si>
  <si>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</si>
  <si>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</si>
  <si>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</si>
  <si>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</si>
  <si>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</si>
  <si>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</si>
  <si>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</si>
  <si>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</si>
  <si>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</si>
  <si>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</si>
  <si>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</si>
  <si>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</si>
  <si>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</si>
  <si>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</si>
  <si>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</si>
  <si>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</si>
  <si>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</si>
  <si>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</si>
  <si>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</si>
  <si>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</si>
  <si>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</si>
  <si>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</si>
  <si>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</si>
  <si>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</si>
  <si>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</si>
  <si>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</si>
  <si>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</si>
  <si>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</si>
  <si>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</si>
  <si>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</si>
  <si>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</si>
  <si>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</si>
  <si>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</si>
  <si>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</si>
  <si>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</si>
  <si>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</si>
  <si>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</si>
  <si>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</si>
  <si>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</si>
  <si>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</si>
  <si>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</si>
  <si>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BF*OES/MS</t>
  </si>
  <si>
    <t>BF*XRF</t>
  </si>
  <si>
    <t>IRC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</si>
  <si>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</si>
  <si>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</si>
  <si>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</si>
  <si>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</si>
  <si>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</si>
  <si>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</si>
  <si>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</si>
  <si>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</si>
  <si>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</si>
  <si>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</si>
  <si>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</si>
  <si>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BaO</t>
  </si>
  <si>
    <t>MgO</t>
  </si>
  <si>
    <t>MnO</t>
  </si>
  <si>
    <t>C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</si>
  <si>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</si>
  <si>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</si>
  <si>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</si>
  <si>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</si>
  <si>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</si>
  <si>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</si>
  <si>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</si>
  <si>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</si>
  <si>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</si>
  <si>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</si>
  <si>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</si>
  <si>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</si>
  <si>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</si>
  <si>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</si>
  <si>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</si>
  <si>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</si>
  <si>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</si>
  <si>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</si>
  <si>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</si>
  <si>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</si>
  <si>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</si>
  <si>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</si>
  <si>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</si>
  <si>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</si>
  <si>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</si>
  <si>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</si>
  <si>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</si>
  <si>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</si>
  <si>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</si>
  <si>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</si>
  <si>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</si>
  <si>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</si>
  <si>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</si>
  <si>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</si>
  <si>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</si>
  <si>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</si>
  <si>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</si>
  <si>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</si>
  <si>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</si>
  <si>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</si>
  <si>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</si>
  <si>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</si>
  <si>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</si>
  <si>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</si>
  <si>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</si>
  <si>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</si>
  <si>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</si>
  <si>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</si>
  <si>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</si>
  <si>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</si>
  <si>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</si>
  <si>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</si>
  <si>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</si>
  <si>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</si>
  <si>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</si>
  <si>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</si>
  <si>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</si>
  <si>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</si>
  <si>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</si>
  <si>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</si>
  <si>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</si>
  <si>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</si>
  <si>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</si>
  <si>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</si>
  <si>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</si>
  <si>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</si>
  <si>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</si>
  <si>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</si>
  <si>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</si>
  <si>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</si>
  <si>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</si>
  <si>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</si>
  <si>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</si>
  <si>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</si>
  <si>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</si>
  <si>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</si>
  <si>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</si>
  <si>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</si>
  <si>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</si>
  <si>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</si>
  <si>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</si>
  <si>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</si>
  <si>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</si>
  <si>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</si>
  <si>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</si>
  <si>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</si>
  <si>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</si>
  <si>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</si>
  <si>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</si>
  <si>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</si>
  <si>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</si>
  <si>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</si>
  <si>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</si>
  <si>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(ppb)</t>
  </si>
  <si>
    <t>Upscaled
Value (ppb)</t>
  </si>
  <si>
    <t>ANSLu</t>
  </si>
  <si>
    <t>Pb Fire Assay</t>
  </si>
  <si>
    <t>Ir</t>
  </si>
  <si>
    <t>Rh</t>
  </si>
  <si>
    <t>NiS Fire Assay</t>
  </si>
  <si>
    <t>Os</t>
  </si>
  <si>
    <t>Cl</t>
  </si>
  <si>
    <t>&lt; 20</t>
  </si>
  <si>
    <t>Au, ppb</t>
  </si>
  <si>
    <t>Pd, ppb</t>
  </si>
  <si>
    <t>Pt, ppb</t>
  </si>
  <si>
    <t>Ru, ppb</t>
  </si>
  <si>
    <t>S, wt.%</t>
  </si>
  <si>
    <t>Ag, ppm</t>
  </si>
  <si>
    <t>As, ppm</t>
  </si>
  <si>
    <t>Bi, ppm</t>
  </si>
  <si>
    <t>Cd, ppm</t>
  </si>
  <si>
    <t>Cr, wt.%</t>
  </si>
  <si>
    <t>Cu, ppm</t>
  </si>
  <si>
    <t>Er, ppm</t>
  </si>
  <si>
    <t>Ni, wt.%</t>
  </si>
  <si>
    <t>Re, ppm</t>
  </si>
  <si>
    <t>Sb, ppm</t>
  </si>
  <si>
    <t>Se, ppm</t>
  </si>
  <si>
    <t>Te, ppm</t>
  </si>
  <si>
    <t>W, ppm</t>
  </si>
  <si>
    <t>CaO, wt.%</t>
  </si>
  <si>
    <t>Lab</t>
  </si>
  <si>
    <t>No</t>
  </si>
  <si>
    <t>00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</si>
  <si>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</si>
  <si>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</si>
  <si>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</si>
  <si>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</si>
  <si>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</si>
  <si>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</si>
  <si>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</si>
  <si>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</si>
  <si>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</si>
  <si>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</si>
  <si>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</si>
  <si>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</si>
  <si>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</si>
  <si>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</si>
  <si>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</si>
  <si>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</si>
  <si>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</si>
  <si>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23</t>
  </si>
  <si>
    <t>FA*MS</t>
  </si>
  <si>
    <t>FA*OES</t>
  </si>
  <si>
    <t>FA*AAS</t>
  </si>
  <si>
    <t>0.085g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</si>
  <si>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</si>
  <si>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</si>
  <si>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</si>
  <si>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</si>
  <si>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</si>
  <si>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</si>
  <si>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</si>
  <si>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</si>
  <si>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Results from Laboratory 1.18 were excluded due to a low bias observed in the Control sample.</t>
  </si>
  <si>
    <t>Indicative</t>
  </si>
  <si>
    <t>21</t>
  </si>
  <si>
    <t>FA*NAA</t>
  </si>
  <si>
    <t>FA-NS*MS</t>
  </si>
  <si>
    <t>FA-NS*OES/MS</t>
  </si>
  <si>
    <t>FA-NS*OES</t>
  </si>
  <si>
    <t>10g</t>
  </si>
  <si>
    <t>15g</t>
  </si>
  <si>
    <t>200g</t>
  </si>
  <si>
    <t>05</t>
  </si>
  <si>
    <t>19</t>
  </si>
  <si>
    <t>22</t>
  </si>
  <si>
    <t>20</t>
  </si>
  <si>
    <t>4A*OES/MS</t>
  </si>
  <si>
    <t>4A*MS</t>
  </si>
  <si>
    <t>Results from laboratory 11 were removed due to their 0.1 ppm reading resolution.</t>
  </si>
  <si>
    <t>Results from laboratories 11, 12, 15 and 23 were removed due to their 1 ppm reading resolution.</t>
  </si>
  <si>
    <t>Results from laboratory 23 were removed due to their 1 ppm reading resolution.</t>
  </si>
  <si>
    <t>Results from laboratory 18 were removed due to their 0.1 ppm reading resolution.</t>
  </si>
  <si>
    <t>Results from laboratories 3, 9, 11 and 12 were removed due to their 0.1 ppm reading resolution.</t>
  </si>
  <si>
    <t>&lt; 0.005</t>
  </si>
  <si>
    <t>Results from laboratory 18 were removed due to their 1 ppm reading resolution.</t>
  </si>
  <si>
    <t>Results from laboratories 5, 15, 18 and 23 were removed due to their 1 ppm reading resolution.</t>
  </si>
  <si>
    <t>&lt; 0.002</t>
  </si>
  <si>
    <t>&lt; 0.05</t>
  </si>
  <si>
    <t>Results from laboratories 1 and 11 were removed due to their 0.1 ppm reading resolution.</t>
  </si>
  <si>
    <t>Results from laboratory 11 were removed due to their 1 ppm reading resolution.</t>
  </si>
  <si>
    <t>&lt; 1.5</t>
  </si>
  <si>
    <t>&lt; 2.5</t>
  </si>
  <si>
    <t>PF*OES/MS</t>
  </si>
  <si>
    <t>&lt; 30</t>
  </si>
  <si>
    <t>Results from laboratories 8, 10 and 13 were removed due to their 100 ppm reading resolution.</t>
  </si>
  <si>
    <t>&lt; 1000</t>
  </si>
  <si>
    <t>&lt; 3</t>
  </si>
  <si>
    <t>Results from laboratory 3 were removed due to their 1 ppm reading resolution.</t>
  </si>
  <si>
    <t>&lt; 0.5</t>
  </si>
  <si>
    <t>Results from laboratories 2, 4, 8, 10 and 13 were removed due to their 10 ppm reading resolution.</t>
  </si>
  <si>
    <t>Results from laboratory 5 were removed due to their 1 ppm reading resolution.</t>
  </si>
  <si>
    <t>Results from laboratories 5, 7, 18 and 23 were removed due to their 1 ppm reading resolution.</t>
  </si>
  <si>
    <t>Results from laboratory 12 were removed due to their 0.1 ppm reading resolution.</t>
  </si>
  <si>
    <t>N.A.</t>
  </si>
  <si>
    <t>Results from laboratories 2, 4, 8, 10 and 13 were removed due to their 100 ppm reading resolution.</t>
  </si>
  <si>
    <t>&lt; 8</t>
  </si>
  <si>
    <t>Results from laboratory 1 were removed due to their 0.1 ppm reading resolution.</t>
  </si>
  <si>
    <t>&lt; 6</t>
  </si>
  <si>
    <t>&lt; 0.7</t>
  </si>
  <si>
    <t>Results from laboratories 5, 7 and 23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</si>
  <si>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</si>
  <si>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</si>
  <si>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</si>
  <si>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</si>
  <si>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</si>
  <si>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</si>
  <si>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t>OxBF*XRF</t>
  </si>
  <si>
    <t>Results from laboratories 2, 4, 8, 12 and 13 were removed due to their 100 ppm reading resolution.</t>
  </si>
  <si>
    <t>Results from laboratories 7, 9, 12 and 20 were removed due to their 100 ppm reading resolution.</t>
  </si>
  <si>
    <t>&lt; 170</t>
  </si>
  <si>
    <t>&lt; 90</t>
  </si>
  <si>
    <t>Results from laboratory 2 were removed due to their 0.01 wt.% reading resolution.</t>
  </si>
  <si>
    <t>Results from laboratory 9 were removed due to their 100 ppm reading resolution.</t>
  </si>
  <si>
    <t>&lt; 40</t>
  </si>
  <si>
    <t>&lt; 160</t>
  </si>
  <si>
    <t>Results from laboratory 20 were removed due to their 100 ppm reading resolution.</t>
  </si>
  <si>
    <t>&lt; 39</t>
  </si>
  <si>
    <t>&lt; 150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</si>
  <si>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</si>
  <si>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</si>
  <si>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</si>
  <si>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</si>
  <si>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</si>
  <si>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</si>
  <si>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</si>
  <si>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</si>
  <si>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</si>
  <si>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</si>
  <si>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ICP-OES or ICP-MS finish</t>
  </si>
  <si>
    <t>lithium borate fusion with X-ray fluorescence spectroscopy</t>
  </si>
  <si>
    <t>fire assay with atomic absorption spectroscopy</t>
  </si>
  <si>
    <t>fire assay with inductively coupled plasma mass spectroscopy</t>
  </si>
  <si>
    <t>fire assay with neutron activation analysis</t>
  </si>
  <si>
    <t>fire assay with inductively coupled plasma optical emission spectroscopy</t>
  </si>
  <si>
    <t>Fire Assay Nickel Sulphide Collection with Mass Spectrometry: ICP-MS finish</t>
  </si>
  <si>
    <t>Fire Assay Nickel Sulphide Collection with Optical Emmision Spectrometry [aka: A(tomic)ES, ICP-OES] finish</t>
  </si>
  <si>
    <t>Fire Assay Nickel Sulphide Collection with ICP-OES or ICP-MS finish</t>
  </si>
  <si>
    <t>instrumental neutron activation analysis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</si>
  <si>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</si>
  <si>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</si>
  <si>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</si>
  <si>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</si>
  <si>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</si>
  <si>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</si>
  <si>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</si>
  <si>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</si>
  <si>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23)</t>
  </si>
  <si>
    <t>AGAT Laboratories, Calgary, Alberta, Canada</t>
  </si>
  <si>
    <t>AGAT Laboratories, Thunder Bay, Ontario,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</si>
  <si>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</si>
  <si>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</si>
  <si>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</si>
  <si>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</si>
  <si>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</si>
  <si>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</si>
  <si>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</si>
  <si>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Inspectorate (BV), Shanghai, Bao Shan District, China</t>
  </si>
  <si>
    <t>Intertek, Cupang, Muntinlupa, Philippines</t>
  </si>
  <si>
    <t>Intertek, Perth, WA, Australia</t>
  </si>
  <si>
    <t>MINTEK Analytical Services, Randburg, South Africa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</si>
  <si>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</si>
  <si>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</si>
  <si>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</si>
  <si>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Ankara, Anatolia, Turkey</t>
  </si>
  <si>
    <t>SGS Australia Mineral Services, Perth, WA, Australia</t>
  </si>
  <si>
    <t>SGS Canada Inc., Vancouver, BC, Canada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</si>
  <si>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</si>
  <si>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</si>
  <si>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</si>
  <si>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</si>
  <si>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</si>
  <si>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Au, Gold (ppb)</t>
  </si>
  <si>
    <t>Pd, Palladium (ppb)</t>
  </si>
  <si>
    <t>Pt, Platinum (ppb)</t>
  </si>
  <si>
    <t>Ru, Ruthenium (ppb)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</si>
  <si>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</si>
  <si>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</si>
  <si>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</si>
  <si>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</si>
  <si>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</si>
  <si>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</si>
  <si>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</si>
  <si>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</si>
  <si>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</si>
  <si>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</si>
  <si>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</si>
  <si>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(wt.%)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</si>
  <si>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</si>
  <si>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</si>
  <si>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</si>
  <si>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</si>
  <si>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</si>
  <si>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</si>
  <si>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</si>
  <si>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</si>
  <si>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</si>
  <si>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</si>
  <si>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</si>
  <si>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</si>
  <si>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</si>
  <si>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</si>
  <si>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</si>
  <si>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</si>
  <si>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</si>
  <si>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</si>
  <si>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</si>
  <si>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</si>
  <si>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</si>
  <si>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(wt.%)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</si>
  <si>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</si>
  <si>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</si>
  <si>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</si>
  <si>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</si>
  <si>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</si>
  <si>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</si>
  <si>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</si>
  <si>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</si>
  <si>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</si>
  <si>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</si>
  <si>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</si>
  <si>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</si>
  <si>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</si>
  <si>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</si>
  <si>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</si>
  <si>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</si>
  <si>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</si>
  <si>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</si>
  <si>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</si>
  <si>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</si>
  <si>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</si>
  <si>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</si>
  <si>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</si>
  <si>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</si>
  <si>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</si>
  <si>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</si>
  <si>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</si>
  <si>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</si>
  <si>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</si>
  <si>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</si>
  <si>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</si>
  <si>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</si>
  <si>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</si>
  <si>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</si>
  <si>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BaO, Barium oxide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</si>
  <si>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</si>
  <si>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</si>
  <si>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</si>
  <si>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</si>
  <si>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</si>
  <si>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</si>
  <si>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</si>
  <si>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</si>
  <si>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</si>
  <si>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</si>
  <si>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</si>
  <si>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</si>
  <si>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</si>
  <si>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</si>
  <si>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</si>
  <si>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81 (Certified Value 21.9 ppb)</t>
  </si>
  <si>
    <t>Analytical results for Ir in OREAS 81 (Indicative Value 57.7 ppb)</t>
  </si>
  <si>
    <t>Analytical results for Pd in OREAS 81 (Certified Value 47.2 ppb)</t>
  </si>
  <si>
    <t>Analytical results for Pt in OREAS 81 (Certified Value 50.4 ppb)</t>
  </si>
  <si>
    <t>Analytical results for Rh in OREAS 81 (Indicative Value 162 ppb)</t>
  </si>
  <si>
    <t>Analytical results for Ru in OREAS 81 (Indicative Value 336 ppb)</t>
  </si>
  <si>
    <t>Analytical results for Au in OREAS 81 (Indicative Value 21.5 ppb)</t>
  </si>
  <si>
    <t>Analytical results for Ir in OREAS 81 (Indicative Value 10.4 ppb)</t>
  </si>
  <si>
    <t>Analytical results for Os in OREAS 81 (Indicative Value 17 ppb)</t>
  </si>
  <si>
    <t>Analytical results for Pd in OREAS 81 (Certified Value 44.3 ppb)</t>
  </si>
  <si>
    <t>Analytical results for Pt in OREAS 81 (Certified Value 47.1 ppb)</t>
  </si>
  <si>
    <t>Analytical results for Rh in OREAS 81 (Indicative Value 12.1 ppb)</t>
  </si>
  <si>
    <t>Analytical results for Ru in OREAS 81 (Certified Value 28.4 ppb)</t>
  </si>
  <si>
    <t>Analytical results for C in OREAS 81 (Indicative Value 0.145 wt.%)</t>
  </si>
  <si>
    <t>Analytical results for S in OREAS 81 (Certified Value 1.25 wt.%)</t>
  </si>
  <si>
    <t>Analytical results for Ag in OREAS 81 (Certified Value 0.423 ppm)</t>
  </si>
  <si>
    <t>Analytical results for Al in OREAS 81 (Certified Value 6.53 wt.%)</t>
  </si>
  <si>
    <t>Analytical results for As in OREAS 81 (Certified Value 18.7 ppm)</t>
  </si>
  <si>
    <t>Analytical results for B in OREAS 81 (Indicative Value 54 ppm)</t>
  </si>
  <si>
    <t>Analytical results for Ba in OREAS 81 (Certified Value 430 ppm)</t>
  </si>
  <si>
    <t>Analytical results for Be in OREAS 81 (Certified Value 1.32 ppm)</t>
  </si>
  <si>
    <t>Analytical results for Bi in OREAS 81 (Certified Value 0.53 ppm)</t>
  </si>
  <si>
    <t>Analytical results for Ca in OREAS 81 (Certified Value 4.75 wt.%)</t>
  </si>
  <si>
    <t>Analytical results for Cd in OREAS 81 (Certified Value 0.29 ppm)</t>
  </si>
  <si>
    <t>Analytical results for Ce in OREAS 81 (Certified Value 39.7 ppm)</t>
  </si>
  <si>
    <t>Analytical results for Co in OREAS 81 (Certified Value 131 ppm)</t>
  </si>
  <si>
    <t>Analytical results for Cr in OREAS 81 (Certified Value 0.176 wt.%)</t>
  </si>
  <si>
    <t>Analytical results for Cs in OREAS 81 (Certified Value 3.99 ppm)</t>
  </si>
  <si>
    <t>Analytical results for Cu in OREAS 81 (Certified Value 255 ppm)</t>
  </si>
  <si>
    <t>Analytical results for Dy in OREAS 81 (Certified Value 3.06 ppm)</t>
  </si>
  <si>
    <t>Analytical results for Er in OREAS 81 (Certified Value 1.71 ppm)</t>
  </si>
  <si>
    <t>Analytical results for Eu in OREAS 81 (Certified Value 1.26 ppm)</t>
  </si>
  <si>
    <t>Analytical results for Fe in OREAS 81 (Certified Value 7.83 wt.%)</t>
  </si>
  <si>
    <t>Analytical results for Ga in OREAS 81 (Certified Value 15.3 ppm)</t>
  </si>
  <si>
    <t>Analytical results for Gd in OREAS 81 (Certified Value 3.77 ppm)</t>
  </si>
  <si>
    <t>Analytical results for Ge in OREAS 81 (Indicative Value 0.16 ppm)</t>
  </si>
  <si>
    <t>Analytical results for Hf in OREAS 81 (Certified Value 1.72 ppm)</t>
  </si>
  <si>
    <t>Analytical results for Hg in OREAS 81 (Indicative Value &lt; 1 ppm)</t>
  </si>
  <si>
    <t>Analytical results for Ho in OREAS 81 (Certified Value 0.6 ppm)</t>
  </si>
  <si>
    <t>Analytical results for In in OREAS 81 (Certified Value 0.047 ppm)</t>
  </si>
  <si>
    <t>Analytical results for K in OREAS 81 (Certified Value 1.35 wt.%)</t>
  </si>
  <si>
    <t>Analytical results for La in OREAS 81 (Certified Value 18.6 ppm)</t>
  </si>
  <si>
    <t>Analytical results for Li in OREAS 81 (Certified Value 12.3 ppm)</t>
  </si>
  <si>
    <t>Analytical results for Lu in OREAS 81 (Certified Value 0.23 ppm)</t>
  </si>
  <si>
    <t>Analytical results for Mg in OREAS 81 (Certified Value 8.09 wt.%)</t>
  </si>
  <si>
    <t>Analytical results for Mn in OREAS 81 (Certified Value 0.11 wt.%)</t>
  </si>
  <si>
    <t>Analytical results for Mo in OREAS 81 (Certified Value 2.8 ppm)</t>
  </si>
  <si>
    <t>Analytical results for Na in OREAS 81 (Certified Value 1.43 wt.%)</t>
  </si>
  <si>
    <t>Analytical results for Nb in OREAS 81 (Certified Value 6.1 ppm)</t>
  </si>
  <si>
    <t>Analytical results for Nd in OREAS 81 (Certified Value 20.7 ppm)</t>
  </si>
  <si>
    <t>Analytical results for Ni in OREAS 81 (Certified Value 0.678 wt.%)</t>
  </si>
  <si>
    <t>Analytical results for P in OREAS 81 (Certified Value 0.13 wt.%)</t>
  </si>
  <si>
    <t>Analytical results for Pb in OREAS 81 (Certified Value 152 ppm)</t>
  </si>
  <si>
    <t>Analytical results for Pr in OREAS 81 (Certified Value 4.92 ppm)</t>
  </si>
  <si>
    <t>Analytical results for Rb in OREAS 81 (Certified Value 80 ppm)</t>
  </si>
  <si>
    <t>Analytical results for Re in OREAS 81 (Certified Value 0.006 ppm)</t>
  </si>
  <si>
    <t>Analytical results for Sb in OREAS 81 (Certified Value 0.67 ppm)</t>
  </si>
  <si>
    <t>Analytical results for Sc in OREAS 81 (Certified Value 21.3 ppm)</t>
  </si>
  <si>
    <t>Analytical results for Se in OREAS 81 (Certified Value 0.87 ppm)</t>
  </si>
  <si>
    <t>Analytical results for Sm in OREAS 81 (Certified Value 4.35 ppm)</t>
  </si>
  <si>
    <t>Analytical results for Sn in OREAS 81 (Certified Value 1.63 ppm)</t>
  </si>
  <si>
    <t>Analytical results for Sr in OREAS 81 (Certified Value 428 ppm)</t>
  </si>
  <si>
    <t>Analytical results for Ta in OREAS 81 (Certified Value 0.42 ppm)</t>
  </si>
  <si>
    <t>Analytical results for Tb in OREAS 81 (Certified Value 0.54 ppm)</t>
  </si>
  <si>
    <t>Analytical results for Te in OREAS 81 (Certified Value 0.1 ppm)</t>
  </si>
  <si>
    <t>Analytical results for Th in OREAS 81 (Certified Value 6.35 ppm)</t>
  </si>
  <si>
    <t>Analytical results for Ti in OREAS 81 (Certified Value 0.526 wt.%)</t>
  </si>
  <si>
    <t>Analytical results for Tl in OREAS 81 (Certified Value 0.29 ppm)</t>
  </si>
  <si>
    <t>Analytical results for Tm in OREAS 81 (Certified Value 0.23 ppm)</t>
  </si>
  <si>
    <t>Analytical results for U in OREAS 81 (Certified Value 1.43 ppm)</t>
  </si>
  <si>
    <t>Analytical results for V in OREAS 81 (Certified Value 216 ppm)</t>
  </si>
  <si>
    <t>Analytical results for W in OREAS 81 (Certified Value 1.33 ppm)</t>
  </si>
  <si>
    <t>Analytical results for Y in OREAS 81 (Certified Value 15.7 ppm)</t>
  </si>
  <si>
    <t>Analytical results for Yb in OREAS 81 (Certified Value 1.53 ppm)</t>
  </si>
  <si>
    <t>Analytical results for Zn in OREAS 81 (Certified Value 156 ppm)</t>
  </si>
  <si>
    <t>Analytical results for Zr in OREAS 81 (Certified Value 61 ppm)</t>
  </si>
  <si>
    <t>Analytical results for Ag in OREAS 81 (Indicative Value 0.344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</si>
  <si>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81 (Certified Value 12.16 wt.%)</t>
    </r>
  </si>
  <si>
    <t>Analytical results for As in OREAS 81 (Certified Value 16.4 ppm)</t>
  </si>
  <si>
    <t>Analytical results for B in OREAS 81 (Indicative Value 42.5 ppm)</t>
  </si>
  <si>
    <t>Analytical results for Be in OREAS 81 (Certified Value 1.48 ppm)</t>
  </si>
  <si>
    <t>Analytical results for Bi in OREAS 81 (Certified Value 0.48 ppm)</t>
  </si>
  <si>
    <t>Analytical results for CaO in OREAS 81 (Certified Value 6.69 wt.%)</t>
  </si>
  <si>
    <t>Analytical results for Cd in OREAS 81 (Certified Value &lt; 10 ppm)</t>
  </si>
  <si>
    <t>Analytical results for Ce in OREAS 81 (Certified Value 39 ppm)</t>
  </si>
  <si>
    <t>Analytical results for Co in OREAS 81 (Certified Value 136 ppm)</t>
  </si>
  <si>
    <t>Analytical results for Cr in OREAS 81 (Certified Value 0.272 wt.%)</t>
  </si>
  <si>
    <t>Analytical results for Cs in OREAS 81 (Certified Value 3.8 ppm)</t>
  </si>
  <si>
    <t>Analytical results for Cu in OREAS 81 (Certified Value 249 ppm)</t>
  </si>
  <si>
    <t>Analytical results for Dy in OREAS 81 (Certified Value 3.09 ppm)</t>
  </si>
  <si>
    <t>Analytical results for Er in OREAS 81 (Certified Value 1.65 ppm)</t>
  </si>
  <si>
    <t>Analytical results for Eu in OREAS 81 (Certified Value 1.25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</si>
  <si>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81 (Certified Value 11.31 wt.%)</t>
    </r>
  </si>
  <si>
    <t>Analytical results for Ga in OREAS 81 (Certified Value 15.6 ppm)</t>
  </si>
  <si>
    <t>Analytical results for Gd in OREAS 81 (Certified Value 3.66 ppm)</t>
  </si>
  <si>
    <t>Analytical results for Ge in OREAS 81 (Indicative Value 1.27 ppm)</t>
  </si>
  <si>
    <t>Analytical results for Hf in OREAS 81 (Indicative Value 2.13 ppm)</t>
  </si>
  <si>
    <t>Analytical results for Hg in OREAS 81 (Indicative Value 0.4 ppm)</t>
  </si>
  <si>
    <t>Analytical results for Ho in OREAS 81 (Certified Value 0.58 ppm)</t>
  </si>
  <si>
    <t>Analytical results for In in OREAS 81 (Certified Value &lt; 0.2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</si>
  <si>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81 (Certified Value 1.6 wt.%)</t>
    </r>
  </si>
  <si>
    <t>Analytical results for La in OREAS 81 (Certified Value 18 ppm)</t>
  </si>
  <si>
    <t>Analytical results for Li in OREAS 81 (Certified Value 13.8 ppm)</t>
  </si>
  <si>
    <t>Analytical results for Lu in OREAS 81 (Certified Value 0.21 ppm)</t>
  </si>
  <si>
    <t>Analytical results for MgO in OREAS 81 (Certified Value 13.51 wt.%)</t>
  </si>
  <si>
    <t>Analytical results for MnO in OREAS 81 (Certified Value 0.145 wt.%)</t>
  </si>
  <si>
    <t>Analytical results for Mo in OREAS 81 (Certified Value 3.21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</si>
  <si>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81 (Indicative Value 1.98 wt.%)</t>
    </r>
  </si>
  <si>
    <t>Analytical results for Nb in OREAS 81 (Certified Value 5.51 ppm)</t>
  </si>
  <si>
    <t>Analytical results for Nd in OREAS 81 (Certified Value 20.6 ppm)</t>
  </si>
  <si>
    <t>Analytical results for Ni in OREAS 81 (Certified Value 0.687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</si>
  <si>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81 (Certified Value 0.29 wt.%)</t>
    </r>
  </si>
  <si>
    <t>Analytical results for Pb in OREAS 81 (Certified Value 150 ppm)</t>
  </si>
  <si>
    <t>Analytical results for Pr in OREAS 81 (Certified Value 4.89 ppm)</t>
  </si>
  <si>
    <t>Analytical results for Rb in OREAS 81 (Certified Value 78 ppm)</t>
  </si>
  <si>
    <t>Analytical results for Re in OREAS 81 (Indicative Value &lt; 0.1 ppm)</t>
  </si>
  <si>
    <t>Analytical results for Sb in OREAS 81 (Certified Value 0.64 ppm)</t>
  </si>
  <si>
    <t>Analytical results for Sc in OREAS 81 (Certified Value 20.3 ppm)</t>
  </si>
  <si>
    <t>Analytical results for Se in OREAS 81 (Certified Value &lt;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</si>
  <si>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81 (Certified Value 46.04 wt.%)</t>
    </r>
  </si>
  <si>
    <t>Analytical results for Sm in OREAS 81 (Certified Value 4.21 ppm)</t>
  </si>
  <si>
    <t>Analytical results for Sn in OREAS 81 (Certified Value 1.61 ppm)</t>
  </si>
  <si>
    <t>Analytical results for Sr in OREAS 81 (Certified Value 426 ppm)</t>
  </si>
  <si>
    <t>Analytical results for Ta in OREAS 81 (Indicative Value 0.46 ppm)</t>
  </si>
  <si>
    <t>Analytical results for Tb in OREAS 81 (Certified Value 0.53 ppm)</t>
  </si>
  <si>
    <t>Analytical results for Te in OREAS 81 (Certified Value &lt; 1 ppm)</t>
  </si>
  <si>
    <t>Analytical results for Th in OREAS 81 (Certified Value 6.32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</si>
  <si>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81 (Certified Value 0.873 wt.%)</t>
    </r>
  </si>
  <si>
    <t>Analytical results for Tl in OREAS 81 (Certified Value 0.26 ppm)</t>
  </si>
  <si>
    <t>Analytical results for Tm in OREAS 81 (Certified Value 0.24 ppm)</t>
  </si>
  <si>
    <t>Analytical results for U in OREAS 81 (Certified Value 1.41 ppm)</t>
  </si>
  <si>
    <t>Analytical results for V in OREAS 81 (Certified Value 218 ppm)</t>
  </si>
  <si>
    <t>Analytical results for W in OREAS 81 (Indicative Value 1.12 ppm)</t>
  </si>
  <si>
    <t>Analytical results for Y in OREAS 81 (Certified Value 16.2 ppm)</t>
  </si>
  <si>
    <t>Analytical results for Yb in OREAS 81 (Certified Value 1.52 ppm)</t>
  </si>
  <si>
    <t>Analytical results for Zn in OREAS 81 (Certified Value 159 ppm)</t>
  </si>
  <si>
    <t>Analytical results for Zr in OREAS 81 (Certified Value 74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</si>
  <si>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81 (Certified Value 12.17 wt.%)</t>
    </r>
  </si>
  <si>
    <t>Analytical results for As in OREAS 81 (Indicative Value 84 ppm)</t>
  </si>
  <si>
    <t>Analytical results for BaO in OREAS 81 (Certified Value 478 ppm)</t>
  </si>
  <si>
    <t>Analytical results for Bi in OREAS 81 (Indicative Value &lt; 100 ppm)</t>
  </si>
  <si>
    <t>Analytical results for CaO in OREAS 81 (Certified Value 6.74 wt.%)</t>
  </si>
  <si>
    <t>Analytical results for Ce in OREAS 81 (Indicative Value 63 ppm)</t>
  </si>
  <si>
    <t>Analytical results for Cl in OREAS 81 (Indicative Value 1342 ppm)</t>
  </si>
  <si>
    <t>Analytical results for Co in OREAS 81 (Certified Value 123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</si>
  <si>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81 (Certified Value 3945 ppm)</t>
    </r>
  </si>
  <si>
    <t>Analytical results for Cu in OREAS 81 (Certified Value 259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</si>
  <si>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81 (Certified Value 11.36 wt.%)</t>
    </r>
  </si>
  <si>
    <t>Analytical results for Hf in OREAS 81 (Certified Value &lt; 80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</si>
  <si>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81 (Certified Value 1.56 wt.%)</t>
    </r>
  </si>
  <si>
    <t>Analytical results for La in OREAS 81 (Indicative Value 71 ppm)</t>
  </si>
  <si>
    <t>Analytical results for MgO in OREAS 81 (Certified Value 13.5 wt.%)</t>
  </si>
  <si>
    <t>Analytical results for Mo in OREAS 81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</si>
  <si>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81 (Certified Value 1.82 wt.%)</t>
    </r>
  </si>
  <si>
    <t>Analytical results for Nb in OREAS 81 (Indicative Value &lt; 50 ppm)</t>
  </si>
  <si>
    <t>Analytical results for Ni in OREAS 81 (Certified Value 0.707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</si>
  <si>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81 (Certified Value 0.291 wt.%)</t>
    </r>
  </si>
  <si>
    <t>Analytical results for Pb in OREAS 81 (Indicative Value 176 ppm)</t>
  </si>
  <si>
    <t>Analytical results for Rb in OREAS 81 (Indicative Value 72 ppm)</t>
  </si>
  <si>
    <t>Analytical results for Sb in OREAS 81 (Indicative Value 70 ppm)</t>
  </si>
  <si>
    <t>Analytical results for Sc in OREAS 81 (Indicative Value 51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</si>
  <si>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81 (Certified Value 45.6 wt.%)</t>
    </r>
  </si>
  <si>
    <t>Analytical results for Sn in OREAS 81 (Certified Value &lt; 50 ppm)</t>
  </si>
  <si>
    <t>Analytical results for Sr in OREAS 81 (Certified Value 417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</si>
  <si>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81 (Certified Value 0.88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</si>
  <si>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81 (Certified Value 364 ppm)</t>
    </r>
  </si>
  <si>
    <t>Analytical results for W in OREAS 81 (Indicative Value &lt; 10 ppm)</t>
  </si>
  <si>
    <t>Analytical results for Y in OREAS 81 (Indicative Value 52 ppm)</t>
  </si>
  <si>
    <t>Analytical results for Zn in OREAS 81 (Certified Value 170 ppm)</t>
  </si>
  <si>
    <t>Analytical results for Zr in OREAS 81 (Indicative Value 79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</si>
  <si>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81 (Indicative Value 0.69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</si>
  <si>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81 (Certified Value 4.54 wt.%)</t>
    </r>
  </si>
  <si>
    <t/>
  </si>
  <si>
    <t>Table 5. Participating Laboratory List used for OREAS 81</t>
  </si>
  <si>
    <t>Table 4. Abbreviations used for OREAS 81</t>
  </si>
  <si>
    <t>Table 3. Certified Values and Performance Gates for OREAS 81</t>
  </si>
  <si>
    <t>Table 2. Indicative Values for OREAS 81</t>
  </si>
  <si>
    <t>Table 1. Certified Values, Expanded Uncertainty and Tolerance Limits for OREAS 81</t>
  </si>
  <si>
    <t>SI unit equivalents: ppb (parts per billion; 1 x 10-⁹) ≡ µg/kg; ppm (parts per million; 1 x 10-⁶) ≡ mg/kg; wt.% (weight per cent) ≡ % (mass fraction)</t>
  </si>
  <si>
    <t>ORE - Lab-Upscaled RSD Results for CRM: OREAS 81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</si>
</sst>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9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vertical="center" wrapText="1"/>
    </xf>
    <xf numFmtId="0" fontId="4" fillId="27" borderId="49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50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51" xfId="0" applyNumberFormat="1" applyFont="1" applyFill="1" applyBorder="1" applyAlignment="1">
      <alignment horizontal="center" vertical="center"/>
    </xf>
    <xf numFmtId="164" fontId="4" fillId="30" borderId="52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5" xfId="0" applyFont="1" applyBorder="1" applyAlignment="1">
      <alignment horizontal="centerContinuous" vertical="center"/>
    </xf>
    <xf numFmtId="10" fontId="38" fillId="0" borderId="17" xfId="43" applyNumberFormat="1" applyFont="1" applyFill="1" applyBorder="1" applyAlignment="1">
      <alignment horizontal="center" vertical="center"/>
    </xf>
    <xf numFmtId="10" fontId="38" fillId="0" borderId="12" xfId="43" applyNumberFormat="1" applyFont="1" applyFill="1" applyBorder="1" applyAlignment="1">
      <alignment horizontal="center" vertical="center"/>
    </xf>
    <xf numFmtId="10" fontId="38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5" xfId="47" applyFont="1" applyBorder="1" applyAlignment="1">
      <alignment horizontal="center" vertical="center"/>
    </xf>
    <xf numFmtId="0" fontId="3" fillId="0" borderId="54" xfId="47" applyFont="1" applyBorder="1" applyAlignment="1">
      <alignment horizontal="center" vertical="center"/>
    </xf>
    <xf numFmtId="0" fontId="3" fillId="0" borderId="54" xfId="47" applyFont="1" applyBorder="1" applyAlignment="1">
      <alignment vertical="center"/>
    </xf>
    <xf numFmtId="2" fontId="3" fillId="0" borderId="54" xfId="47" applyNumberFormat="1" applyFont="1" applyBorder="1" applyAlignment="1">
      <alignment horizontal="center" vertical="center"/>
    </xf>
    <xf numFmtId="2" fontId="3" fillId="34" borderId="54" xfId="53" applyNumberFormat="1" applyFont="1" applyFill="1" applyBorder="1" applyAlignment="1">
      <alignment vertical="center"/>
    </xf>
    <xf numFmtId="165" fontId="3" fillId="0" borderId="54" xfId="47" applyNumberFormat="1" applyFont="1" applyBorder="1" applyAlignment="1">
      <alignment vertical="center"/>
    </xf>
    <xf numFmtId="0" fontId="3" fillId="0" borderId="53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6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6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32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36" xfId="0" applyFont="1" applyFill="1" applyBorder="1" applyAlignment="1">
      <alignment vertical="center" wrapText="1"/>
    </xf>
    <xf numFmtId="0" fontId="4" fillId="27" borderId="40" xfId="0" applyFont="1" applyFill="1" applyBorder="1" applyAlignment="1">
      <alignment vertical="center" wrapText="1"/>
    </xf>
    <xf numFmtId="164" fontId="4" fillId="0" borderId="57" xfId="0" applyNumberFormat="1" applyFont="1" applyBorder="1" applyAlignment="1">
      <alignment horizontal="center" vertical="center"/>
    </xf>
    <xf numFmtId="0" fontId="6" fillId="29" borderId="51" xfId="0" applyFont="1" applyFill="1" applyBorder="1" applyAlignment="1">
      <alignment horizontal="left" vertical="center"/>
    </xf>
    <xf numFmtId="164" fontId="4" fillId="33" borderId="43" xfId="0" applyNumberFormat="1" applyFont="1" applyFill="1" applyBorder="1" applyAlignment="1">
      <alignment horizontal="center" vertical="center"/>
    </xf>
    <xf numFmtId="164" fontId="4" fillId="30" borderId="58" xfId="0" applyNumberFormat="1" applyFont="1" applyFill="1" applyBorder="1" applyAlignment="1">
      <alignment horizontal="center" vertical="center"/>
    </xf>
    <xf numFmtId="164" fontId="4" fillId="30" borderId="43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0" fontId="6" fillId="30" borderId="46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164" fontId="6" fillId="29" borderId="19" xfId="44" applyNumberFormat="1" applyFont="1" applyFill="1" applyBorder="1" applyAlignment="1">
      <alignment horizontal="center" vertical="center"/>
    </xf>
    <xf numFmtId="164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9" borderId="18" xfId="0" applyNumberFormat="1" applyFont="1" applyFill="1" applyBorder="1" applyAlignment="1">
      <alignment horizontal="center" vertical="center"/>
    </xf>
    <xf numFmtId="164" fontId="43" fillId="0" borderId="16" xfId="46" applyNumberForma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165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9" borderId="51" xfId="0" applyNumberFormat="1" applyFont="1" applyFill="1" applyBorder="1" applyAlignment="1">
      <alignment horizontal="left" vertical="center" indent="1"/>
    </xf>
    <xf numFmtId="2" fontId="51" fillId="29" borderId="18" xfId="0" applyNumberFormat="1" applyFont="1" applyFill="1" applyBorder="1" applyAlignment="1">
      <alignment horizontal="center" vertical="center"/>
    </xf>
    <xf numFmtId="164" fontId="51" fillId="29" borderId="18" xfId="0" applyNumberFormat="1" applyFont="1" applyFill="1" applyBorder="1" applyAlignment="1">
      <alignment horizontal="center" vertical="center"/>
    </xf>
    <xf numFmtId="1" fontId="51" fillId="29" borderId="52" xfId="0" applyNumberFormat="1" applyFont="1" applyFill="1" applyBorder="1" applyAlignment="1">
      <alignment horizontal="center" vertical="center"/>
    </xf>
    <xf numFmtId="0" fontId="43" fillId="0" borderId="12" xfId="46" applyFill="1" applyBorder="1" applyAlignment="1">
      <alignment vertical="center"/>
    </xf>
    <xf numFmtId="10" fontId="6" fillId="29" borderId="18" xfId="43" applyNumberFormat="1" applyFont="1" applyFill="1" applyBorder="1" applyAlignment="1">
      <alignment horizontal="center" vertical="center"/>
    </xf>
    <xf numFmtId="0" fontId="54" fillId="0" borderId="16" xfId="46" applyFont="1" applyFill="1" applyBorder="1" applyAlignment="1">
      <alignment vertical="center"/>
    </xf>
    <xf numFmtId="2" fontId="38" fillId="0" borderId="12" xfId="44" applyNumberFormat="1" applyFont="1" applyBorder="1" applyAlignment="1">
      <alignment horizontal="center" vertical="center"/>
    </xf>
    <xf numFmtId="2" fontId="6" fillId="29" borderId="18" xfId="44" applyNumberFormat="1" applyFont="1" applyFill="1" applyBorder="1" applyAlignment="1">
      <alignment horizontal="center" vertical="center"/>
    </xf>
    <xf numFmtId="164" fontId="6" fillId="29" borderId="18" xfId="44" applyNumberFormat="1" applyFont="1" applyFill="1" applyBorder="1" applyAlignment="1">
      <alignment horizontal="center" vertical="center"/>
    </xf>
    <xf numFmtId="164" fontId="6" fillId="29" borderId="52" xfId="44" applyNumberFormat="1" applyFont="1" applyFill="1" applyBorder="1" applyAlignment="1">
      <alignment horizontal="center" vertic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7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7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65" fontId="38" fillId="0" borderId="10" xfId="44" applyNumberFormat="1" applyFont="1" applyBorder="1" applyAlignment="1">
      <alignment horizontal="center" vertical="center"/>
    </xf>
    <xf numFmtId="165" fontId="0" fillId="0" borderId="47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7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6" xfId="0" applyNumberFormat="1" applyFont="1" applyBorder="1" applyAlignment="1">
      <alignment horizontal="center" vertical="center"/>
    </xf>
    <xf numFmtId="165" fontId="38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9" borderId="51" xfId="46" applyFont="1" applyFill="1" applyBorder="1" applyAlignment="1">
      <alignment horizontal="left" vertical="center"/>
    </xf>
    <xf numFmtId="164" fontId="6" fillId="29" borderId="59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50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2" fontId="3" fillId="24" borderId="54" xfId="47" applyNumberFormat="1" applyFont="1" applyFill="1" applyBorder="1" applyAlignment="1">
      <alignment horizontal="right" vertical="center"/>
    </xf>
    <xf numFmtId="2" fontId="3" fillId="24" borderId="0" xfId="47" applyNumberFormat="1" applyFont="1" applyFill="1" applyAlignment="1">
      <alignment horizontal="right" vertical="center"/>
    </xf>
    <xf numFmtId="2" fontId="3" fillId="24" borderId="25" xfId="47" applyNumberFormat="1" applyFont="1" applyFill="1" applyBorder="1" applyAlignment="1">
      <alignment vertical="center"/>
    </xf>
    <xf numFmtId="2" fontId="3" fillId="24" borderId="0" xfId="47" applyNumberFormat="1" applyFont="1" applyFill="1" applyAlignment="1">
      <alignment vertical="center"/>
    </xf>
    <xf numFmtId="2" fontId="3" fillId="34" borderId="25" xfId="47" applyNumberFormat="1" applyFont="1" applyFill="1" applyBorder="1" applyAlignment="1">
      <alignment vertical="center"/>
    </xf>
    <xf numFmtId="2" fontId="3" fillId="34" borderId="0" xfId="47" applyNumberFormat="1" applyFont="1" applyFill="1" applyAlignment="1">
      <alignment vertical="center"/>
    </xf>
    <xf numFmtId="10" fontId="3" fillId="34" borderId="0" xfId="48" applyNumberFormat="1" applyFont="1" applyFill="1" applyBorder="1" applyAlignment="1">
      <alignment vertical="center"/>
    </xf>
    <xf numFmtId="10" fontId="3" fillId="24" borderId="0" xfId="48" applyNumberFormat="1" applyFont="1" applyFill="1" applyBorder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9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7</xdr:col>
      <xdr:colOff>353727</xdr:colOff>
      <xdr:row>159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D0406-7C7B-319A-F552-E13157632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10610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1128</xdr:row>
      <xdr:rowOff>0</xdr:rowOff>
    </xdr:from>
    <xdr:to>
      <xdr:col>9</xdr:col>
      <xdr:colOff>369113</xdr:colOff>
      <xdr:row>1133</xdr:row>
      <xdr:rowOff>98969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678144-7641-4654-B7D8-5CCC103EB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180995934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1148</xdr:row>
      <xdr:rowOff>0</xdr:rowOff>
    </xdr:from>
    <xdr:to>
      <xdr:col>9</xdr:col>
      <xdr:colOff>355231</xdr:colOff>
      <xdr:row>1153</xdr:row>
      <xdr:rowOff>81891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AD8423-5E71-CED2-26AB-B36A4C9F3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8795526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636</xdr:row>
      <xdr:rowOff>0</xdr:rowOff>
    </xdr:from>
    <xdr:to>
      <xdr:col>9</xdr:col>
      <xdr:colOff>378272</xdr:colOff>
      <xdr:row>641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4A5E96-8DC6-BC1A-58F5-B3391C526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07760721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390576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59845B-05F6-CC6E-A264-856BFE859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359621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10</xdr:col>
      <xdr:colOff>401352</xdr:colOff>
      <xdr:row>30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8CFAC8-6215-F8B3-B4C9-B9B5BB67E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4102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13</xdr:col>
      <xdr:colOff>144177</xdr:colOff>
      <xdr:row>159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7163BC-3487-BEAF-91A8-477157B89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960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2</xdr:col>
      <xdr:colOff>5116227</xdr:colOff>
      <xdr:row>45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3E42FA-AEB6-BAF3-2E19-FC8C718BE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715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C76FD5-A476-67D9-B257-897336F75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C572E5-5997-72D4-672F-92CC881B5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9</xdr:col>
      <xdr:colOff>378272</xdr:colOff>
      <xdr:row>129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3E7FA5-B325-EFB2-E84C-FFE966863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20771827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141</xdr:row>
      <xdr:rowOff>0</xdr:rowOff>
    </xdr:from>
    <xdr:to>
      <xdr:col>9</xdr:col>
      <xdr:colOff>376397</xdr:colOff>
      <xdr:row>146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F30AC3-5632-4223-BADB-4C15C8132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316636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355231</xdr:colOff>
      <xdr:row>42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5D2F2F-6B31-1E73-CB36-5AB9DF9C6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6055895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5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1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657</v>
      </c>
      <c r="C1" s="87"/>
      <c r="D1" s="87"/>
      <c r="E1" s="87"/>
      <c r="F1" s="87"/>
      <c r="G1" s="87"/>
      <c r="H1" s="71"/>
    </row>
    <row r="2" spans="1:8" ht="15.75" customHeight="1">
      <c r="A2" s="272"/>
      <c r="B2" s="270" t="s">
        <v>2</v>
      </c>
      <c r="C2" s="72" t="s">
        <v>66</v>
      </c>
      <c r="D2" s="268" t="s">
        <v>194</v>
      </c>
      <c r="E2" s="269"/>
      <c r="F2" s="268" t="s">
        <v>93</v>
      </c>
      <c r="G2" s="269"/>
      <c r="H2" s="79"/>
    </row>
    <row r="3" spans="1:8" ht="12.75">
      <c r="A3" s="272"/>
      <c r="B3" s="271"/>
      <c r="C3" s="70" t="s">
        <v>47</v>
      </c>
      <c r="D3" s="169" t="s">
        <v>67</v>
      </c>
      <c r="E3" s="38" t="s">
        <v>68</v>
      </c>
      <c r="F3" s="169" t="s">
        <v>67</v>
      </c>
      <c r="G3" s="38" t="s">
        <v>68</v>
      </c>
      <c r="H3" s="80"/>
    </row>
    <row r="4" spans="1:8" ht="15.75" customHeight="1">
      <c r="A4" s="92"/>
      <c r="B4" s="39" t="s">
        <v>214</v>
      </c>
      <c r="C4" s="171"/>
      <c r="D4" s="171"/>
      <c r="E4" s="171"/>
      <c r="F4" s="171"/>
      <c r="G4" s="170"/>
      <c r="H4" s="81"/>
    </row>
    <row r="5" spans="1:8" ht="15.75" customHeight="1">
      <c r="A5" s="92"/>
      <c r="B5" s="172" t="s">
        <v>392</v>
      </c>
      <c r="C5" s="242">
        <v>21.94806498375079</v>
      </c>
      <c r="D5" s="243">
        <v>21.434521937643957</v>
      </c>
      <c r="E5" s="244">
        <v>22.461608029857622</v>
      </c>
      <c r="F5" s="243">
        <v>21.557503721831267</v>
      </c>
      <c r="G5" s="244">
        <v>22.338626245670312</v>
      </c>
      <c r="H5" s="81"/>
    </row>
    <row r="6" spans="1:8" ht="15.75" customHeight="1">
      <c r="A6" s="92"/>
      <c r="B6" s="172" t="s">
        <v>393</v>
      </c>
      <c r="C6" s="242">
        <v>47.161444317495231</v>
      </c>
      <c r="D6" s="243">
        <v>45.430924432087195</v>
      </c>
      <c r="E6" s="244">
        <v>48.891964202903267</v>
      </c>
      <c r="F6" s="243">
        <v>46.150254994609803</v>
      </c>
      <c r="G6" s="244">
        <v>48.17263364038066</v>
      </c>
      <c r="H6" s="81"/>
    </row>
    <row r="7" spans="1:8" ht="15.75" customHeight="1">
      <c r="A7" s="92"/>
      <c r="B7" s="172" t="s">
        <v>394</v>
      </c>
      <c r="C7" s="242">
        <v>50.443826538769983</v>
      </c>
      <c r="D7" s="243">
        <v>48.52255466426363</v>
      </c>
      <c r="E7" s="244">
        <v>52.365098413276336</v>
      </c>
      <c r="F7" s="243">
        <v>48.766545197170714</v>
      </c>
      <c r="G7" s="244">
        <v>52.121107880369252</v>
      </c>
      <c r="H7" s="81"/>
    </row>
    <row r="8" spans="1:8" ht="15.75" customHeight="1">
      <c r="A8" s="92"/>
      <c r="B8" s="246" t="s">
        <v>217</v>
      </c>
      <c r="C8" s="158"/>
      <c r="D8" s="158"/>
      <c r="E8" s="158"/>
      <c r="F8" s="158"/>
      <c r="G8" s="245"/>
      <c r="H8" s="81"/>
    </row>
    <row r="9" spans="1:8" ht="15.75" customHeight="1">
      <c r="A9" s="92"/>
      <c r="B9" s="172" t="s">
        <v>393</v>
      </c>
      <c r="C9" s="242">
        <v>44.346977207597419</v>
      </c>
      <c r="D9" s="243">
        <v>38.269605029910231</v>
      </c>
      <c r="E9" s="244">
        <v>50.424349385284607</v>
      </c>
      <c r="F9" s="243">
        <v>41.703236701256891</v>
      </c>
      <c r="G9" s="244">
        <v>46.990717713937947</v>
      </c>
      <c r="H9" s="81"/>
    </row>
    <row r="10" spans="1:8" ht="15.75" customHeight="1">
      <c r="A10" s="92"/>
      <c r="B10" s="172" t="s">
        <v>394</v>
      </c>
      <c r="C10" s="242">
        <v>47.091125369888346</v>
      </c>
      <c r="D10" s="243">
        <v>38.979568933065643</v>
      </c>
      <c r="E10" s="244">
        <v>55.202681806711048</v>
      </c>
      <c r="F10" s="243">
        <v>43.916165690735063</v>
      </c>
      <c r="G10" s="244">
        <v>50.266085049041628</v>
      </c>
      <c r="H10" s="81"/>
    </row>
    <row r="11" spans="1:8" ht="15.75" customHeight="1">
      <c r="A11" s="92"/>
      <c r="B11" s="172" t="s">
        <v>395</v>
      </c>
      <c r="C11" s="242">
        <v>28.413164689494486</v>
      </c>
      <c r="D11" s="243">
        <v>19.109308361809859</v>
      </c>
      <c r="E11" s="244">
        <v>37.717021017179114</v>
      </c>
      <c r="F11" s="243">
        <v>25.394061218607984</v>
      </c>
      <c r="G11" s="244">
        <v>31.432268160380989</v>
      </c>
      <c r="H11" s="81"/>
    </row>
    <row r="12" spans="1:8" ht="15.75" customHeight="1">
      <c r="A12" s="92"/>
      <c r="B12" s="246" t="s">
        <v>190</v>
      </c>
      <c r="C12" s="158"/>
      <c r="D12" s="158"/>
      <c r="E12" s="158"/>
      <c r="F12" s="158"/>
      <c r="G12" s="245"/>
      <c r="H12" s="81"/>
    </row>
    <row r="13" spans="1:8" ht="15.75" customHeight="1">
      <c r="A13" s="92"/>
      <c r="B13" s="172" t="s">
        <v>396</v>
      </c>
      <c r="C13" s="247">
        <v>1.2492474229999999</v>
      </c>
      <c r="D13" s="248">
        <v>1.210368268005545</v>
      </c>
      <c r="E13" s="249">
        <v>1.2881265779944548</v>
      </c>
      <c r="F13" s="248">
        <v>1.2280689926026969</v>
      </c>
      <c r="G13" s="249">
        <v>1.270425853397303</v>
      </c>
      <c r="H13" s="81"/>
    </row>
    <row r="14" spans="1:8" ht="15.75" customHeight="1">
      <c r="A14" s="92"/>
      <c r="B14" s="246" t="s">
        <v>192</v>
      </c>
      <c r="C14" s="158"/>
      <c r="D14" s="158"/>
      <c r="E14" s="158"/>
      <c r="F14" s="158"/>
      <c r="G14" s="245"/>
      <c r="H14" s="81"/>
    </row>
    <row r="15" spans="1:8" ht="15.75" customHeight="1">
      <c r="A15" s="92"/>
      <c r="B15" s="172" t="s">
        <v>397</v>
      </c>
      <c r="C15" s="240">
        <v>0.42271622954462157</v>
      </c>
      <c r="D15" s="252">
        <v>0.38704223230364676</v>
      </c>
      <c r="E15" s="253">
        <v>0.45839022678559638</v>
      </c>
      <c r="F15" s="252">
        <v>0.39077857655148984</v>
      </c>
      <c r="G15" s="253">
        <v>0.4546538825377533</v>
      </c>
      <c r="H15" s="81"/>
    </row>
    <row r="16" spans="1:8" ht="15.75" customHeight="1">
      <c r="A16" s="92"/>
      <c r="B16" s="172" t="s">
        <v>398</v>
      </c>
      <c r="C16" s="247">
        <v>6.5306487734817367</v>
      </c>
      <c r="D16" s="248">
        <v>6.3166088604802999</v>
      </c>
      <c r="E16" s="249">
        <v>6.7446886864831734</v>
      </c>
      <c r="F16" s="248">
        <v>6.4212851955985029</v>
      </c>
      <c r="G16" s="249">
        <v>6.6400123513649705</v>
      </c>
      <c r="H16" s="81"/>
    </row>
    <row r="17" spans="1:8" ht="15.75" customHeight="1">
      <c r="A17" s="92"/>
      <c r="B17" s="172" t="s">
        <v>399</v>
      </c>
      <c r="C17" s="242">
        <v>18.683307957159457</v>
      </c>
      <c r="D17" s="243">
        <v>17.704619958073486</v>
      </c>
      <c r="E17" s="244">
        <v>19.661995956245427</v>
      </c>
      <c r="F17" s="243">
        <v>17.536426105686445</v>
      </c>
      <c r="G17" s="244">
        <v>19.830189808632468</v>
      </c>
      <c r="H17" s="81"/>
    </row>
    <row r="18" spans="1:8" ht="15.75" customHeight="1">
      <c r="A18" s="92"/>
      <c r="B18" s="172" t="s">
        <v>400</v>
      </c>
      <c r="C18" s="241">
        <v>430.37196149871966</v>
      </c>
      <c r="D18" s="255">
        <v>417.16995789864211</v>
      </c>
      <c r="E18" s="256">
        <v>443.5739650987972</v>
      </c>
      <c r="F18" s="255">
        <v>423.16105112157504</v>
      </c>
      <c r="G18" s="256">
        <v>437.58287187586427</v>
      </c>
      <c r="H18" s="81"/>
    </row>
    <row r="19" spans="1:8" ht="15.75" customHeight="1">
      <c r="A19" s="92"/>
      <c r="B19" s="172" t="s">
        <v>401</v>
      </c>
      <c r="C19" s="247">
        <v>1.3170183913099622</v>
      </c>
      <c r="D19" s="248">
        <v>1.2391028662389889</v>
      </c>
      <c r="E19" s="249">
        <v>1.3949339163809356</v>
      </c>
      <c r="F19" s="248">
        <v>1.2641600707376039</v>
      </c>
      <c r="G19" s="249">
        <v>1.3698767118823205</v>
      </c>
      <c r="H19" s="81"/>
    </row>
    <row r="20" spans="1:8" ht="15.75" customHeight="1">
      <c r="A20" s="92"/>
      <c r="B20" s="172" t="s">
        <v>402</v>
      </c>
      <c r="C20" s="247">
        <v>0.53030152965019062</v>
      </c>
      <c r="D20" s="248">
        <v>0.50236393911697375</v>
      </c>
      <c r="E20" s="249">
        <v>0.55823912018340749</v>
      </c>
      <c r="F20" s="248">
        <v>0.50093378048493509</v>
      </c>
      <c r="G20" s="249">
        <v>0.55966927881544615</v>
      </c>
      <c r="H20" s="81"/>
    </row>
    <row r="21" spans="1:8" ht="15.75" customHeight="1">
      <c r="A21" s="92"/>
      <c r="B21" s="172" t="s">
        <v>403</v>
      </c>
      <c r="C21" s="247">
        <v>4.7488077907921573</v>
      </c>
      <c r="D21" s="248">
        <v>4.6061041586065077</v>
      </c>
      <c r="E21" s="249">
        <v>4.8915114229778069</v>
      </c>
      <c r="F21" s="248">
        <v>4.6899742578665453</v>
      </c>
      <c r="G21" s="249">
        <v>4.8076413237177693</v>
      </c>
      <c r="H21" s="81"/>
    </row>
    <row r="22" spans="1:8" ht="15.75" customHeight="1">
      <c r="A22" s="92"/>
      <c r="B22" s="172" t="s">
        <v>404</v>
      </c>
      <c r="C22" s="247">
        <v>0.29446383228928635</v>
      </c>
      <c r="D22" s="248">
        <v>0.26214764213360703</v>
      </c>
      <c r="E22" s="249">
        <v>0.32678002244496568</v>
      </c>
      <c r="F22" s="248">
        <v>0.27235481809007694</v>
      </c>
      <c r="G22" s="249">
        <v>0.31657284648849576</v>
      </c>
      <c r="H22" s="81"/>
    </row>
    <row r="23" spans="1:8" ht="15.75" customHeight="1">
      <c r="A23" s="92"/>
      <c r="B23" s="172" t="s">
        <v>405</v>
      </c>
      <c r="C23" s="242">
        <v>39.701372706150913</v>
      </c>
      <c r="D23" s="243">
        <v>37.906062950719267</v>
      </c>
      <c r="E23" s="244">
        <v>41.496682461582559</v>
      </c>
      <c r="F23" s="243">
        <v>38.535626081991929</v>
      </c>
      <c r="G23" s="244">
        <v>40.867119330309897</v>
      </c>
      <c r="H23" s="81"/>
    </row>
    <row r="24" spans="1:8" ht="15.75" customHeight="1">
      <c r="A24" s="92"/>
      <c r="B24" s="172" t="s">
        <v>406</v>
      </c>
      <c r="C24" s="241">
        <v>130.81578199299469</v>
      </c>
      <c r="D24" s="255">
        <v>126.22645551506531</v>
      </c>
      <c r="E24" s="256">
        <v>135.40510847092406</v>
      </c>
      <c r="F24" s="255">
        <v>127.9395347431084</v>
      </c>
      <c r="G24" s="256">
        <v>133.69202924288098</v>
      </c>
      <c r="H24" s="81"/>
    </row>
    <row r="25" spans="1:8" ht="15.75" customHeight="1">
      <c r="A25" s="92"/>
      <c r="B25" s="172" t="s">
        <v>407</v>
      </c>
      <c r="C25" s="240">
        <v>0.1760004570086518</v>
      </c>
      <c r="D25" s="252">
        <v>0.15128277071348475</v>
      </c>
      <c r="E25" s="253">
        <v>0.20071814330381885</v>
      </c>
      <c r="F25" s="252">
        <v>0.16792957268411762</v>
      </c>
      <c r="G25" s="253">
        <v>0.18407134133318598</v>
      </c>
      <c r="H25" s="81"/>
    </row>
    <row r="26" spans="1:8" ht="15.75" customHeight="1">
      <c r="A26" s="92"/>
      <c r="B26" s="172" t="s">
        <v>408</v>
      </c>
      <c r="C26" s="247">
        <v>3.9942009105221645</v>
      </c>
      <c r="D26" s="248">
        <v>3.7611155805228988</v>
      </c>
      <c r="E26" s="249">
        <v>4.2272862405214306</v>
      </c>
      <c r="F26" s="248">
        <v>3.8743118356536788</v>
      </c>
      <c r="G26" s="249">
        <v>4.1140899853906499</v>
      </c>
      <c r="H26" s="81"/>
    </row>
    <row r="27" spans="1:8" ht="15.75" customHeight="1">
      <c r="A27" s="92"/>
      <c r="B27" s="172" t="s">
        <v>409</v>
      </c>
      <c r="C27" s="241">
        <v>255.26339515353521</v>
      </c>
      <c r="D27" s="255">
        <v>246.73723629420587</v>
      </c>
      <c r="E27" s="256">
        <v>263.78955401286453</v>
      </c>
      <c r="F27" s="255">
        <v>249.68124614057629</v>
      </c>
      <c r="G27" s="256">
        <v>260.84554416649411</v>
      </c>
      <c r="H27" s="81"/>
    </row>
    <row r="28" spans="1:8" ht="15.75" customHeight="1">
      <c r="A28" s="92"/>
      <c r="B28" s="172" t="s">
        <v>410</v>
      </c>
      <c r="C28" s="247">
        <v>3.0581344306914549</v>
      </c>
      <c r="D28" s="248">
        <v>2.8413938769786853</v>
      </c>
      <c r="E28" s="249">
        <v>3.2748749844042244</v>
      </c>
      <c r="F28" s="248">
        <v>2.9292217200041111</v>
      </c>
      <c r="G28" s="249">
        <v>3.1870471413787986</v>
      </c>
      <c r="H28" s="81"/>
    </row>
    <row r="29" spans="1:8" ht="15.75" customHeight="1">
      <c r="A29" s="92"/>
      <c r="B29" s="172" t="s">
        <v>411</v>
      </c>
      <c r="C29" s="247">
        <v>1.7116007030195415</v>
      </c>
      <c r="D29" s="248">
        <v>1.5612767519925095</v>
      </c>
      <c r="E29" s="249">
        <v>1.8619246540465735</v>
      </c>
      <c r="F29" s="248">
        <v>1.6483614984836992</v>
      </c>
      <c r="G29" s="249">
        <v>1.7748399075553838</v>
      </c>
      <c r="H29" s="82"/>
    </row>
    <row r="30" spans="1:8" ht="15.75" customHeight="1">
      <c r="A30" s="92"/>
      <c r="B30" s="172" t="s">
        <v>412</v>
      </c>
      <c r="C30" s="247">
        <v>1.2587146873577839</v>
      </c>
      <c r="D30" s="248">
        <v>1.1320605904414582</v>
      </c>
      <c r="E30" s="249">
        <v>1.3853687842741096</v>
      </c>
      <c r="F30" s="248">
        <v>1.1916293916979055</v>
      </c>
      <c r="G30" s="249">
        <v>1.3257999830176623</v>
      </c>
      <c r="H30" s="81"/>
    </row>
    <row r="31" spans="1:8" ht="15.75" customHeight="1">
      <c r="A31" s="92"/>
      <c r="B31" s="172" t="s">
        <v>413</v>
      </c>
      <c r="C31" s="247">
        <v>7.8266007005269866</v>
      </c>
      <c r="D31" s="248">
        <v>7.5829624189660159</v>
      </c>
      <c r="E31" s="249">
        <v>8.0702389820879574</v>
      </c>
      <c r="F31" s="248">
        <v>7.7321928072420949</v>
      </c>
      <c r="G31" s="249">
        <v>7.9210085938118784</v>
      </c>
      <c r="H31" s="81"/>
    </row>
    <row r="32" spans="1:8" ht="15.75" customHeight="1">
      <c r="A32" s="92"/>
      <c r="B32" s="172" t="s">
        <v>414</v>
      </c>
      <c r="C32" s="242">
        <v>15.338534506978904</v>
      </c>
      <c r="D32" s="243">
        <v>14.566332271891181</v>
      </c>
      <c r="E32" s="244">
        <v>16.110736742066628</v>
      </c>
      <c r="F32" s="243">
        <v>14.812901316044268</v>
      </c>
      <c r="G32" s="244">
        <v>15.86416769791354</v>
      </c>
      <c r="H32" s="81"/>
    </row>
    <row r="33" spans="1:8" ht="15.75" customHeight="1">
      <c r="A33" s="92"/>
      <c r="B33" s="172" t="s">
        <v>415</v>
      </c>
      <c r="C33" s="247">
        <v>3.7682757574060322</v>
      </c>
      <c r="D33" s="248">
        <v>3.5246376646446063</v>
      </c>
      <c r="E33" s="249">
        <v>4.0119138501674581</v>
      </c>
      <c r="F33" s="248">
        <v>3.5650585455646944</v>
      </c>
      <c r="G33" s="249">
        <v>3.9714929692473699</v>
      </c>
      <c r="H33" s="81"/>
    </row>
    <row r="34" spans="1:8" ht="15.75" customHeight="1">
      <c r="A34" s="92"/>
      <c r="B34" s="172" t="s">
        <v>416</v>
      </c>
      <c r="C34" s="247">
        <v>1.7194227567789491</v>
      </c>
      <c r="D34" s="248">
        <v>1.5199922368212602</v>
      </c>
      <c r="E34" s="249">
        <v>1.918853276736638</v>
      </c>
      <c r="F34" s="248">
        <v>1.5446669792811507</v>
      </c>
      <c r="G34" s="249">
        <v>1.8941785342767474</v>
      </c>
      <c r="H34" s="81"/>
    </row>
    <row r="35" spans="1:8" ht="15.75" customHeight="1">
      <c r="A35" s="92"/>
      <c r="B35" s="172" t="s">
        <v>417</v>
      </c>
      <c r="C35" s="247">
        <v>0.59642783097159358</v>
      </c>
      <c r="D35" s="248">
        <v>0.53711578898244561</v>
      </c>
      <c r="E35" s="249">
        <v>0.65573987296074154</v>
      </c>
      <c r="F35" s="248">
        <v>0.56580611352511956</v>
      </c>
      <c r="G35" s="249">
        <v>0.62704954841806759</v>
      </c>
      <c r="H35" s="81"/>
    </row>
    <row r="36" spans="1:8" ht="15.75" customHeight="1">
      <c r="A36" s="92"/>
      <c r="B36" s="172" t="s">
        <v>418</v>
      </c>
      <c r="C36" s="240">
        <v>4.7246287578239253E-2</v>
      </c>
      <c r="D36" s="252">
        <v>3.9300098451214537E-2</v>
      </c>
      <c r="E36" s="253">
        <v>5.5192476705263969E-2</v>
      </c>
      <c r="F36" s="252">
        <v>4.3205101359122436E-2</v>
      </c>
      <c r="G36" s="253">
        <v>5.128747379735607E-2</v>
      </c>
      <c r="H36" s="81"/>
    </row>
    <row r="37" spans="1:8" ht="15.75" customHeight="1">
      <c r="A37" s="92"/>
      <c r="B37" s="172" t="s">
        <v>419</v>
      </c>
      <c r="C37" s="247">
        <v>1.3460515567427009</v>
      </c>
      <c r="D37" s="248">
        <v>1.3021785718679422</v>
      </c>
      <c r="E37" s="249">
        <v>1.3899245416174597</v>
      </c>
      <c r="F37" s="248">
        <v>1.3220944920533342</v>
      </c>
      <c r="G37" s="249">
        <v>1.3700086214320677</v>
      </c>
      <c r="H37" s="81"/>
    </row>
    <row r="38" spans="1:8" ht="15.75" customHeight="1">
      <c r="A38" s="92"/>
      <c r="B38" s="172" t="s">
        <v>420</v>
      </c>
      <c r="C38" s="242">
        <v>18.616819493209228</v>
      </c>
      <c r="D38" s="243">
        <v>17.745202642142008</v>
      </c>
      <c r="E38" s="244">
        <v>19.488436344276447</v>
      </c>
      <c r="F38" s="243">
        <v>18.104646495436469</v>
      </c>
      <c r="G38" s="244">
        <v>19.128992490981986</v>
      </c>
      <c r="H38" s="81"/>
    </row>
    <row r="39" spans="1:8" ht="15.75" customHeight="1">
      <c r="A39" s="92"/>
      <c r="B39" s="172" t="s">
        <v>421</v>
      </c>
      <c r="C39" s="242">
        <v>12.298206164697374</v>
      </c>
      <c r="D39" s="243">
        <v>11.625379734467661</v>
      </c>
      <c r="E39" s="244">
        <v>12.971032594927088</v>
      </c>
      <c r="F39" s="243">
        <v>12.008612784598951</v>
      </c>
      <c r="G39" s="244">
        <v>12.587799544795798</v>
      </c>
      <c r="H39" s="81"/>
    </row>
    <row r="40" spans="1:8" ht="15.75" customHeight="1">
      <c r="A40" s="92"/>
      <c r="B40" s="172" t="s">
        <v>422</v>
      </c>
      <c r="C40" s="247">
        <v>0.22944201803225769</v>
      </c>
      <c r="D40" s="248">
        <v>0.20146733572999515</v>
      </c>
      <c r="E40" s="249">
        <v>0.25741670033452024</v>
      </c>
      <c r="F40" s="248">
        <v>0.21563923785989478</v>
      </c>
      <c r="G40" s="249">
        <v>0.24324479820462061</v>
      </c>
      <c r="H40" s="81"/>
    </row>
    <row r="41" spans="1:8" ht="15.75" customHeight="1">
      <c r="A41" s="92"/>
      <c r="B41" s="172" t="s">
        <v>423</v>
      </c>
      <c r="C41" s="247">
        <v>8.0903051027913051</v>
      </c>
      <c r="D41" s="248">
        <v>7.8318164399758334</v>
      </c>
      <c r="E41" s="249">
        <v>8.3487937656067768</v>
      </c>
      <c r="F41" s="248">
        <v>7.9902245344079121</v>
      </c>
      <c r="G41" s="249">
        <v>8.1903856711746972</v>
      </c>
      <c r="H41" s="81"/>
    </row>
    <row r="42" spans="1:8" ht="15.75" customHeight="1">
      <c r="A42" s="92"/>
      <c r="B42" s="172" t="s">
        <v>424</v>
      </c>
      <c r="C42" s="240">
        <v>0.11002851542701594</v>
      </c>
      <c r="D42" s="252">
        <v>0.10678931826488157</v>
      </c>
      <c r="E42" s="253">
        <v>0.11326771258915032</v>
      </c>
      <c r="F42" s="252">
        <v>0.10796740900694124</v>
      </c>
      <c r="G42" s="253">
        <v>0.11208962184709065</v>
      </c>
      <c r="H42" s="81"/>
    </row>
    <row r="43" spans="1:8" ht="15.75" customHeight="1">
      <c r="A43" s="92"/>
      <c r="B43" s="172" t="s">
        <v>425</v>
      </c>
      <c r="C43" s="247">
        <v>2.7960706018184429</v>
      </c>
      <c r="D43" s="248">
        <v>2.6026228581780289</v>
      </c>
      <c r="E43" s="249">
        <v>2.989518345458857</v>
      </c>
      <c r="F43" s="248">
        <v>2.6573528423595132</v>
      </c>
      <c r="G43" s="249">
        <v>2.9347883612773726</v>
      </c>
      <c r="H43" s="81"/>
    </row>
    <row r="44" spans="1:8" ht="15.75" customHeight="1">
      <c r="A44" s="92"/>
      <c r="B44" s="172" t="s">
        <v>426</v>
      </c>
      <c r="C44" s="247">
        <v>1.4261593951995333</v>
      </c>
      <c r="D44" s="248">
        <v>1.3706194964664058</v>
      </c>
      <c r="E44" s="249">
        <v>1.4816992939326608</v>
      </c>
      <c r="F44" s="248">
        <v>1.3965115322334005</v>
      </c>
      <c r="G44" s="249">
        <v>1.455807258165666</v>
      </c>
      <c r="H44" s="81"/>
    </row>
    <row r="45" spans="1:8" ht="15.75" customHeight="1">
      <c r="A45" s="92"/>
      <c r="B45" s="172" t="s">
        <v>427</v>
      </c>
      <c r="C45" s="247">
        <v>6.0957881937977429</v>
      </c>
      <c r="D45" s="248">
        <v>5.7729382602333752</v>
      </c>
      <c r="E45" s="249">
        <v>6.4186381273621107</v>
      </c>
      <c r="F45" s="248">
        <v>5.8740897679139978</v>
      </c>
      <c r="G45" s="249">
        <v>6.3174866196814881</v>
      </c>
      <c r="H45" s="81"/>
    </row>
    <row r="46" spans="1:8" ht="15.75" customHeight="1">
      <c r="A46" s="92"/>
      <c r="B46" s="172" t="s">
        <v>428</v>
      </c>
      <c r="C46" s="242">
        <v>20.676126657633951</v>
      </c>
      <c r="D46" s="243">
        <v>19.51606154019105</v>
      </c>
      <c r="E46" s="244">
        <v>21.836191775076852</v>
      </c>
      <c r="F46" s="243">
        <v>19.934143112704387</v>
      </c>
      <c r="G46" s="244">
        <v>21.418110202563515</v>
      </c>
      <c r="H46" s="83"/>
    </row>
    <row r="47" spans="1:8" ht="15.75" customHeight="1">
      <c r="A47" s="92"/>
      <c r="B47" s="172" t="s">
        <v>429</v>
      </c>
      <c r="C47" s="240">
        <v>0.67832626021920739</v>
      </c>
      <c r="D47" s="252">
        <v>0.65492993257715137</v>
      </c>
      <c r="E47" s="253">
        <v>0.7017225878612634</v>
      </c>
      <c r="F47" s="252">
        <v>0.67074441732856516</v>
      </c>
      <c r="G47" s="253">
        <v>0.68590810310984962</v>
      </c>
      <c r="H47" s="83"/>
    </row>
    <row r="48" spans="1:8" ht="15.75" customHeight="1">
      <c r="A48" s="92"/>
      <c r="B48" s="172" t="s">
        <v>430</v>
      </c>
      <c r="C48" s="240">
        <v>0.1304430373768036</v>
      </c>
      <c r="D48" s="252">
        <v>0.1267105932682874</v>
      </c>
      <c r="E48" s="253">
        <v>0.1341754814853198</v>
      </c>
      <c r="F48" s="252">
        <v>0.12810729068736462</v>
      </c>
      <c r="G48" s="253">
        <v>0.13277878406624258</v>
      </c>
      <c r="H48" s="81"/>
    </row>
    <row r="49" spans="1:8" ht="15.75" customHeight="1">
      <c r="A49" s="92"/>
      <c r="B49" s="172" t="s">
        <v>431</v>
      </c>
      <c r="C49" s="241">
        <v>151.70538962580346</v>
      </c>
      <c r="D49" s="255">
        <v>146.14279348645101</v>
      </c>
      <c r="E49" s="256">
        <v>157.26798576515591</v>
      </c>
      <c r="F49" s="255">
        <v>147.90218130711497</v>
      </c>
      <c r="G49" s="256">
        <v>155.50859794449195</v>
      </c>
      <c r="H49" s="81"/>
    </row>
    <row r="50" spans="1:8" ht="15.75" customHeight="1">
      <c r="A50" s="92"/>
      <c r="B50" s="172" t="s">
        <v>432</v>
      </c>
      <c r="C50" s="247">
        <v>4.9171140198158918</v>
      </c>
      <c r="D50" s="248">
        <v>4.6757980339312191</v>
      </c>
      <c r="E50" s="249">
        <v>5.1584300057005645</v>
      </c>
      <c r="F50" s="248">
        <v>4.7782916133458402</v>
      </c>
      <c r="G50" s="249">
        <v>5.0559364262859434</v>
      </c>
      <c r="H50" s="81"/>
    </row>
    <row r="51" spans="1:8" ht="15.75" customHeight="1">
      <c r="A51" s="92"/>
      <c r="B51" s="172" t="s">
        <v>433</v>
      </c>
      <c r="C51" s="241">
        <v>79.925052560032256</v>
      </c>
      <c r="D51" s="255">
        <v>76.377969973433494</v>
      </c>
      <c r="E51" s="256">
        <v>83.472135146631018</v>
      </c>
      <c r="F51" s="255">
        <v>77.827006373890583</v>
      </c>
      <c r="G51" s="256">
        <v>82.023098746173929</v>
      </c>
      <c r="H51" s="81"/>
    </row>
    <row r="52" spans="1:8" ht="15.75" customHeight="1">
      <c r="A52" s="92"/>
      <c r="B52" s="172" t="s">
        <v>434</v>
      </c>
      <c r="C52" s="240">
        <v>5.6533333333333331E-3</v>
      </c>
      <c r="D52" s="252">
        <v>4.2999493077649064E-3</v>
      </c>
      <c r="E52" s="253">
        <v>7.0067173589017599E-3</v>
      </c>
      <c r="F52" s="252" t="s">
        <v>94</v>
      </c>
      <c r="G52" s="253" t="s">
        <v>94</v>
      </c>
      <c r="H52" s="81"/>
    </row>
    <row r="53" spans="1:8" ht="15.75" customHeight="1">
      <c r="A53" s="92"/>
      <c r="B53" s="172" t="s">
        <v>396</v>
      </c>
      <c r="C53" s="247">
        <v>1.2546405488105012</v>
      </c>
      <c r="D53" s="248">
        <v>1.2088806624121176</v>
      </c>
      <c r="E53" s="249">
        <v>1.3004004352088849</v>
      </c>
      <c r="F53" s="248">
        <v>1.2253774127945303</v>
      </c>
      <c r="G53" s="249">
        <v>1.2839036848264722</v>
      </c>
      <c r="H53" s="81"/>
    </row>
    <row r="54" spans="1:8" ht="15.75" customHeight="1">
      <c r="A54" s="92"/>
      <c r="B54" s="172" t="s">
        <v>435</v>
      </c>
      <c r="C54" s="247">
        <v>0.66691944850133977</v>
      </c>
      <c r="D54" s="248">
        <v>0.59088588683917087</v>
      </c>
      <c r="E54" s="249">
        <v>0.74295301016350868</v>
      </c>
      <c r="F54" s="248">
        <v>0.61555074173641544</v>
      </c>
      <c r="G54" s="249">
        <v>0.71828815526626411</v>
      </c>
      <c r="H54" s="81"/>
    </row>
    <row r="55" spans="1:8" ht="15.75" customHeight="1">
      <c r="A55" s="92"/>
      <c r="B55" s="172" t="s">
        <v>436</v>
      </c>
      <c r="C55" s="242">
        <v>21.276130727395866</v>
      </c>
      <c r="D55" s="243">
        <v>20.443183296314583</v>
      </c>
      <c r="E55" s="244">
        <v>22.10907815847715</v>
      </c>
      <c r="F55" s="243">
        <v>20.820809054381908</v>
      </c>
      <c r="G55" s="244">
        <v>21.731452400409825</v>
      </c>
      <c r="H55" s="81"/>
    </row>
    <row r="56" spans="1:8" ht="15.75" customHeight="1">
      <c r="A56" s="92"/>
      <c r="B56" s="172" t="s">
        <v>437</v>
      </c>
      <c r="C56" s="247">
        <v>0.86851851851851847</v>
      </c>
      <c r="D56" s="248">
        <v>0.69693738889819534</v>
      </c>
      <c r="E56" s="249">
        <v>1.0400996481388416</v>
      </c>
      <c r="F56" s="248" t="s">
        <v>94</v>
      </c>
      <c r="G56" s="249" t="s">
        <v>94</v>
      </c>
      <c r="H56" s="81"/>
    </row>
    <row r="57" spans="1:8" ht="15.75" customHeight="1">
      <c r="A57" s="92"/>
      <c r="B57" s="172" t="s">
        <v>438</v>
      </c>
      <c r="C57" s="247">
        <v>4.350324355790069</v>
      </c>
      <c r="D57" s="248">
        <v>3.9872895299605178</v>
      </c>
      <c r="E57" s="249">
        <v>4.7133591816196203</v>
      </c>
      <c r="F57" s="248">
        <v>4.2285309815728178</v>
      </c>
      <c r="G57" s="249">
        <v>4.4721177300073203</v>
      </c>
      <c r="H57" s="81"/>
    </row>
    <row r="58" spans="1:8" ht="15.75" customHeight="1">
      <c r="A58" s="92"/>
      <c r="B58" s="172" t="s">
        <v>439</v>
      </c>
      <c r="C58" s="247">
        <v>1.6342325170726082</v>
      </c>
      <c r="D58" s="248">
        <v>1.4615818608984328</v>
      </c>
      <c r="E58" s="249">
        <v>1.8068831732467836</v>
      </c>
      <c r="F58" s="248">
        <v>1.4929701577299961</v>
      </c>
      <c r="G58" s="249">
        <v>1.7754948764152203</v>
      </c>
      <c r="H58" s="81"/>
    </row>
    <row r="59" spans="1:8" ht="15.75" customHeight="1">
      <c r="A59" s="92"/>
      <c r="B59" s="172" t="s">
        <v>440</v>
      </c>
      <c r="C59" s="241">
        <v>428.37248620483086</v>
      </c>
      <c r="D59" s="255">
        <v>413.95755869894401</v>
      </c>
      <c r="E59" s="256">
        <v>442.78741371071771</v>
      </c>
      <c r="F59" s="255">
        <v>422.09754341747259</v>
      </c>
      <c r="G59" s="256">
        <v>434.64742899218913</v>
      </c>
      <c r="H59" s="81"/>
    </row>
    <row r="60" spans="1:8" ht="15.75" customHeight="1">
      <c r="A60" s="92"/>
      <c r="B60" s="172" t="s">
        <v>441</v>
      </c>
      <c r="C60" s="247">
        <v>0.41932747338900156</v>
      </c>
      <c r="D60" s="248">
        <v>0.38015018714163412</v>
      </c>
      <c r="E60" s="249">
        <v>0.458504759636369</v>
      </c>
      <c r="F60" s="248">
        <v>0.39719900952971537</v>
      </c>
      <c r="G60" s="249">
        <v>0.44145593724828774</v>
      </c>
      <c r="H60" s="81"/>
    </row>
    <row r="61" spans="1:8" ht="15.75" customHeight="1">
      <c r="A61" s="92"/>
      <c r="B61" s="172" t="s">
        <v>442</v>
      </c>
      <c r="C61" s="247">
        <v>0.54486277447329234</v>
      </c>
      <c r="D61" s="248">
        <v>0.50964713108109072</v>
      </c>
      <c r="E61" s="249">
        <v>0.58007841786549397</v>
      </c>
      <c r="F61" s="248">
        <v>0.51282786267098779</v>
      </c>
      <c r="G61" s="249">
        <v>0.5768976862755969</v>
      </c>
      <c r="H61" s="81"/>
    </row>
    <row r="62" spans="1:8" ht="15.75" customHeight="1">
      <c r="A62" s="92"/>
      <c r="B62" s="172" t="s">
        <v>443</v>
      </c>
      <c r="C62" s="240">
        <v>9.9846153846153862E-2</v>
      </c>
      <c r="D62" s="252">
        <v>6.6382557744261744E-2</v>
      </c>
      <c r="E62" s="253">
        <v>0.13330974994804598</v>
      </c>
      <c r="F62" s="252" t="s">
        <v>94</v>
      </c>
      <c r="G62" s="253" t="s">
        <v>94</v>
      </c>
      <c r="H62" s="81"/>
    </row>
    <row r="63" spans="1:8" ht="15.75" customHeight="1">
      <c r="A63" s="92"/>
      <c r="B63" s="172" t="s">
        <v>444</v>
      </c>
      <c r="C63" s="247">
        <v>6.3487727027171443</v>
      </c>
      <c r="D63" s="248">
        <v>5.7049448974582022</v>
      </c>
      <c r="E63" s="249">
        <v>6.9926005079760865</v>
      </c>
      <c r="F63" s="248">
        <v>6.025827744293089</v>
      </c>
      <c r="G63" s="249">
        <v>6.6717176611411997</v>
      </c>
      <c r="H63" s="81"/>
    </row>
    <row r="64" spans="1:8" ht="15.75" customHeight="1">
      <c r="A64" s="92"/>
      <c r="B64" s="172" t="s">
        <v>445</v>
      </c>
      <c r="C64" s="240">
        <v>0.52591695122207749</v>
      </c>
      <c r="D64" s="252">
        <v>0.50926347048090004</v>
      </c>
      <c r="E64" s="253">
        <v>0.54257043196325494</v>
      </c>
      <c r="F64" s="252">
        <v>0.51867061534526193</v>
      </c>
      <c r="G64" s="253">
        <v>0.53316328709889305</v>
      </c>
      <c r="H64" s="81"/>
    </row>
    <row r="65" spans="1:8" ht="15.75" customHeight="1">
      <c r="A65" s="92"/>
      <c r="B65" s="172" t="s">
        <v>446</v>
      </c>
      <c r="C65" s="247">
        <v>0.28789245672101588</v>
      </c>
      <c r="D65" s="248">
        <v>0.26631147719516857</v>
      </c>
      <c r="E65" s="249">
        <v>0.30947343624686319</v>
      </c>
      <c r="F65" s="248">
        <v>0.27214487087623784</v>
      </c>
      <c r="G65" s="249">
        <v>0.30364004256579391</v>
      </c>
      <c r="H65" s="81"/>
    </row>
    <row r="66" spans="1:8" ht="15.75" customHeight="1">
      <c r="A66" s="92"/>
      <c r="B66" s="172" t="s">
        <v>447</v>
      </c>
      <c r="C66" s="247">
        <v>0.23135419972566398</v>
      </c>
      <c r="D66" s="248">
        <v>0.19053110048056901</v>
      </c>
      <c r="E66" s="249">
        <v>0.27217729897075899</v>
      </c>
      <c r="F66" s="248">
        <v>0.21212290123105521</v>
      </c>
      <c r="G66" s="249">
        <v>0.25058549822027276</v>
      </c>
      <c r="H66" s="81"/>
    </row>
    <row r="67" spans="1:8" ht="15.75" customHeight="1">
      <c r="A67" s="92"/>
      <c r="B67" s="172" t="s">
        <v>448</v>
      </c>
      <c r="C67" s="247">
        <v>1.431168001920309</v>
      </c>
      <c r="D67" s="248">
        <v>1.3087941581747842</v>
      </c>
      <c r="E67" s="249">
        <v>1.5535418456658339</v>
      </c>
      <c r="F67" s="248">
        <v>1.3357139621951137</v>
      </c>
      <c r="G67" s="249">
        <v>1.5266220416455043</v>
      </c>
      <c r="H67" s="81"/>
    </row>
    <row r="68" spans="1:8" ht="15.75" customHeight="1">
      <c r="A68" s="92"/>
      <c r="B68" s="172" t="s">
        <v>449</v>
      </c>
      <c r="C68" s="241">
        <v>216.06555051627393</v>
      </c>
      <c r="D68" s="255">
        <v>208.69139155746097</v>
      </c>
      <c r="E68" s="256">
        <v>223.43970947508689</v>
      </c>
      <c r="F68" s="255">
        <v>211.9477072808867</v>
      </c>
      <c r="G68" s="256">
        <v>220.18339375166116</v>
      </c>
      <c r="H68" s="81"/>
    </row>
    <row r="69" spans="1:8" ht="15.75" customHeight="1">
      <c r="A69" s="92"/>
      <c r="B69" s="172" t="s">
        <v>450</v>
      </c>
      <c r="C69" s="247">
        <v>1.3283823777333947</v>
      </c>
      <c r="D69" s="248">
        <v>1.241073167184181</v>
      </c>
      <c r="E69" s="249">
        <v>1.4156915882826084</v>
      </c>
      <c r="F69" s="248" t="s">
        <v>94</v>
      </c>
      <c r="G69" s="249" t="s">
        <v>94</v>
      </c>
      <c r="H69" s="81"/>
    </row>
    <row r="70" spans="1:8" ht="15.75" customHeight="1">
      <c r="A70" s="92"/>
      <c r="B70" s="172" t="s">
        <v>451</v>
      </c>
      <c r="C70" s="242">
        <v>15.663860838227917</v>
      </c>
      <c r="D70" s="243">
        <v>14.869776073680134</v>
      </c>
      <c r="E70" s="244">
        <v>16.457945602775702</v>
      </c>
      <c r="F70" s="243">
        <v>15.219414873109871</v>
      </c>
      <c r="G70" s="244">
        <v>16.108306803345965</v>
      </c>
      <c r="H70" s="81"/>
    </row>
    <row r="71" spans="1:8" ht="15.75" customHeight="1">
      <c r="A71" s="92"/>
      <c r="B71" s="172" t="s">
        <v>452</v>
      </c>
      <c r="C71" s="247">
        <v>1.5252560841885563</v>
      </c>
      <c r="D71" s="248">
        <v>1.4263796856323212</v>
      </c>
      <c r="E71" s="249">
        <v>1.6241324827447914</v>
      </c>
      <c r="F71" s="248">
        <v>1.4326372484626941</v>
      </c>
      <c r="G71" s="249">
        <v>1.6178749199144185</v>
      </c>
      <c r="H71" s="81"/>
    </row>
    <row r="72" spans="1:8" ht="15.75" customHeight="1">
      <c r="A72" s="92"/>
      <c r="B72" s="172" t="s">
        <v>453</v>
      </c>
      <c r="C72" s="241">
        <v>155.52536811336941</v>
      </c>
      <c r="D72" s="255">
        <v>150.29247849484582</v>
      </c>
      <c r="E72" s="256">
        <v>160.758257731893</v>
      </c>
      <c r="F72" s="255">
        <v>152.74817117601202</v>
      </c>
      <c r="G72" s="256">
        <v>158.3025650507268</v>
      </c>
      <c r="H72" s="81"/>
    </row>
    <row r="73" spans="1:8" ht="15.75" customHeight="1">
      <c r="A73" s="92"/>
      <c r="B73" s="172" t="s">
        <v>454</v>
      </c>
      <c r="C73" s="241">
        <v>60.606215244839284</v>
      </c>
      <c r="D73" s="255">
        <v>54.824483943066937</v>
      </c>
      <c r="E73" s="256">
        <v>66.38794654661163</v>
      </c>
      <c r="F73" s="255">
        <v>57.740043784225008</v>
      </c>
      <c r="G73" s="256">
        <v>63.472386705453559</v>
      </c>
      <c r="H73" s="81"/>
    </row>
    <row r="74" spans="1:8" ht="15.75" customHeight="1">
      <c r="A74" s="92"/>
      <c r="B74" s="246" t="s">
        <v>146</v>
      </c>
      <c r="C74" s="158"/>
      <c r="D74" s="158"/>
      <c r="E74" s="158"/>
      <c r="F74" s="158"/>
      <c r="G74" s="245"/>
      <c r="H74" s="81"/>
    </row>
    <row r="75" spans="1:8" ht="15.75" customHeight="1">
      <c r="A75" s="92"/>
      <c r="B75" s="172" t="s">
        <v>455</v>
      </c>
      <c r="C75" s="247">
        <v>12.155646554215727</v>
      </c>
      <c r="D75" s="248">
        <v>11.898428197170883</v>
      </c>
      <c r="E75" s="249">
        <v>12.41286491126057</v>
      </c>
      <c r="F75" s="248">
        <v>11.980524433620618</v>
      </c>
      <c r="G75" s="249">
        <v>12.330768674810836</v>
      </c>
      <c r="H75" s="81"/>
    </row>
    <row r="76" spans="1:8" ht="15.75" customHeight="1">
      <c r="A76" s="92"/>
      <c r="B76" s="172" t="s">
        <v>399</v>
      </c>
      <c r="C76" s="242">
        <v>16.442777777777781</v>
      </c>
      <c r="D76" s="243">
        <v>11.497612077722236</v>
      </c>
      <c r="E76" s="244">
        <v>21.387943477833325</v>
      </c>
      <c r="F76" s="243" t="s">
        <v>94</v>
      </c>
      <c r="G76" s="244" t="s">
        <v>94</v>
      </c>
      <c r="H76" s="81"/>
    </row>
    <row r="77" spans="1:8" ht="15.75" customHeight="1">
      <c r="A77" s="92"/>
      <c r="B77" s="172" t="s">
        <v>400</v>
      </c>
      <c r="C77" s="241">
        <v>430.11439218691544</v>
      </c>
      <c r="D77" s="255">
        <v>414.20465905265701</v>
      </c>
      <c r="E77" s="256">
        <v>446.02412532117387</v>
      </c>
      <c r="F77" s="255">
        <v>418.84230317570677</v>
      </c>
      <c r="G77" s="256">
        <v>441.3864811981241</v>
      </c>
      <c r="H77" s="81"/>
    </row>
    <row r="78" spans="1:8" ht="15.75" customHeight="1">
      <c r="A78" s="92"/>
      <c r="B78" s="172" t="s">
        <v>401</v>
      </c>
      <c r="C78" s="247">
        <v>1.4830426414375348</v>
      </c>
      <c r="D78" s="248">
        <v>1.0750856150752115</v>
      </c>
      <c r="E78" s="249">
        <v>1.8909996677998582</v>
      </c>
      <c r="F78" s="248">
        <v>1.3582659628296196</v>
      </c>
      <c r="G78" s="249">
        <v>1.60781932004545</v>
      </c>
      <c r="H78" s="81"/>
    </row>
    <row r="79" spans="1:8" ht="15.75" customHeight="1">
      <c r="A79" s="92"/>
      <c r="B79" s="172" t="s">
        <v>402</v>
      </c>
      <c r="C79" s="247">
        <v>0.47786304209907954</v>
      </c>
      <c r="D79" s="248">
        <v>0.37633443203083283</v>
      </c>
      <c r="E79" s="249">
        <v>0.57939165216732624</v>
      </c>
      <c r="F79" s="248" t="s">
        <v>94</v>
      </c>
      <c r="G79" s="249" t="s">
        <v>94</v>
      </c>
      <c r="H79" s="81"/>
    </row>
    <row r="80" spans="1:8" ht="15.75" customHeight="1">
      <c r="A80" s="92"/>
      <c r="B80" s="172" t="s">
        <v>456</v>
      </c>
      <c r="C80" s="247">
        <v>6.6856455303753357</v>
      </c>
      <c r="D80" s="248">
        <v>6.4914702350486824</v>
      </c>
      <c r="E80" s="249">
        <v>6.8798208257019891</v>
      </c>
      <c r="F80" s="248">
        <v>6.5741380260782512</v>
      </c>
      <c r="G80" s="249">
        <v>6.7971530346724203</v>
      </c>
      <c r="H80" s="81"/>
    </row>
    <row r="81" spans="1:8" ht="15.75" customHeight="1">
      <c r="A81" s="92"/>
      <c r="B81" s="172" t="s">
        <v>404</v>
      </c>
      <c r="C81" s="242" t="s">
        <v>96</v>
      </c>
      <c r="D81" s="243" t="s">
        <v>94</v>
      </c>
      <c r="E81" s="244" t="s">
        <v>94</v>
      </c>
      <c r="F81" s="243" t="s">
        <v>94</v>
      </c>
      <c r="G81" s="244" t="s">
        <v>94</v>
      </c>
      <c r="H81" s="81"/>
    </row>
    <row r="82" spans="1:8" ht="15.75" customHeight="1">
      <c r="A82" s="92"/>
      <c r="B82" s="172" t="s">
        <v>405</v>
      </c>
      <c r="C82" s="242">
        <v>39.02000556656337</v>
      </c>
      <c r="D82" s="243">
        <v>35.979294051702581</v>
      </c>
      <c r="E82" s="244">
        <v>42.060717081424158</v>
      </c>
      <c r="F82" s="243">
        <v>37.922726213033556</v>
      </c>
      <c r="G82" s="244">
        <v>40.117284920093184</v>
      </c>
      <c r="H82" s="81"/>
    </row>
    <row r="83" spans="1:8" ht="15.75" customHeight="1">
      <c r="A83" s="92"/>
      <c r="B83" s="172" t="s">
        <v>406</v>
      </c>
      <c r="C83" s="241">
        <v>136.13330922536787</v>
      </c>
      <c r="D83" s="255">
        <v>130.60978602012693</v>
      </c>
      <c r="E83" s="256">
        <v>141.6568324306088</v>
      </c>
      <c r="F83" s="255">
        <v>132.72135366007927</v>
      </c>
      <c r="G83" s="256">
        <v>139.54526479065646</v>
      </c>
      <c r="H83" s="81"/>
    </row>
    <row r="84" spans="1:8" ht="15.75" customHeight="1">
      <c r="A84" s="92"/>
      <c r="B84" s="172" t="s">
        <v>407</v>
      </c>
      <c r="C84" s="240">
        <v>0.27204003357444229</v>
      </c>
      <c r="D84" s="252">
        <v>0.26248369556894535</v>
      </c>
      <c r="E84" s="253">
        <v>0.28159637157993922</v>
      </c>
      <c r="F84" s="252">
        <v>0.26516779039968558</v>
      </c>
      <c r="G84" s="253">
        <v>0.278912276749199</v>
      </c>
      <c r="H84" s="81"/>
    </row>
    <row r="85" spans="1:8" ht="15.75" customHeight="1">
      <c r="A85" s="92"/>
      <c r="B85" s="172" t="s">
        <v>408</v>
      </c>
      <c r="C85" s="247">
        <v>3.8004603153312857</v>
      </c>
      <c r="D85" s="248">
        <v>3.4945221648997666</v>
      </c>
      <c r="E85" s="249">
        <v>4.1063984657628048</v>
      </c>
      <c r="F85" s="248">
        <v>3.6079562313008329</v>
      </c>
      <c r="G85" s="249">
        <v>3.9929643993617385</v>
      </c>
      <c r="H85" s="81"/>
    </row>
    <row r="86" spans="1:8" ht="15.75" customHeight="1">
      <c r="A86" s="92"/>
      <c r="B86" s="172" t="s">
        <v>409</v>
      </c>
      <c r="C86" s="241">
        <v>249.33960975712543</v>
      </c>
      <c r="D86" s="255">
        <v>236.73294259433004</v>
      </c>
      <c r="E86" s="256">
        <v>261.94627691992082</v>
      </c>
      <c r="F86" s="255">
        <v>241.50121227407178</v>
      </c>
      <c r="G86" s="256">
        <v>257.17800724017911</v>
      </c>
      <c r="H86" s="81"/>
    </row>
    <row r="87" spans="1:8" ht="15.75" customHeight="1">
      <c r="A87" s="92"/>
      <c r="B87" s="172" t="s">
        <v>410</v>
      </c>
      <c r="C87" s="247">
        <v>3.0867226182741865</v>
      </c>
      <c r="D87" s="248">
        <v>2.8417101258084325</v>
      </c>
      <c r="E87" s="249">
        <v>3.3317351107399404</v>
      </c>
      <c r="F87" s="248">
        <v>2.9608377561744432</v>
      </c>
      <c r="G87" s="249">
        <v>3.2126074803739297</v>
      </c>
      <c r="H87" s="81"/>
    </row>
    <row r="88" spans="1:8" ht="15.75" customHeight="1">
      <c r="A88" s="92"/>
      <c r="B88" s="172" t="s">
        <v>411</v>
      </c>
      <c r="C88" s="247">
        <v>1.6450995267087014</v>
      </c>
      <c r="D88" s="248">
        <v>1.5061296508080904</v>
      </c>
      <c r="E88" s="249">
        <v>1.7840694026093125</v>
      </c>
      <c r="F88" s="248">
        <v>1.5430572034734507</v>
      </c>
      <c r="G88" s="249">
        <v>1.7471418499439522</v>
      </c>
      <c r="H88" s="81"/>
    </row>
    <row r="89" spans="1:8" ht="15.75" customHeight="1">
      <c r="A89" s="92"/>
      <c r="B89" s="172" t="s">
        <v>412</v>
      </c>
      <c r="C89" s="247">
        <v>1.2506346323897777</v>
      </c>
      <c r="D89" s="248">
        <v>1.1301946422774243</v>
      </c>
      <c r="E89" s="249">
        <v>1.3710746225021311</v>
      </c>
      <c r="F89" s="248">
        <v>1.168325427596512</v>
      </c>
      <c r="G89" s="249">
        <v>1.3329438371830433</v>
      </c>
      <c r="H89" s="81"/>
    </row>
    <row r="90" spans="1:8" ht="15.75" customHeight="1">
      <c r="A90" s="92"/>
      <c r="B90" s="172" t="s">
        <v>457</v>
      </c>
      <c r="C90" s="247">
        <v>11.31195735625171</v>
      </c>
      <c r="D90" s="248">
        <v>11.038300347824151</v>
      </c>
      <c r="E90" s="249">
        <v>11.58561436467927</v>
      </c>
      <c r="F90" s="248">
        <v>11.138209813472649</v>
      </c>
      <c r="G90" s="249">
        <v>11.485704899030772</v>
      </c>
      <c r="H90" s="81"/>
    </row>
    <row r="91" spans="1:8" ht="15.75" customHeight="1">
      <c r="A91" s="92"/>
      <c r="B91" s="172" t="s">
        <v>414</v>
      </c>
      <c r="C91" s="242">
        <v>15.638796138751141</v>
      </c>
      <c r="D91" s="243">
        <v>14.378284790588896</v>
      </c>
      <c r="E91" s="244">
        <v>16.899307486913386</v>
      </c>
      <c r="F91" s="243">
        <v>15.17321578445968</v>
      </c>
      <c r="G91" s="244">
        <v>16.104376493042604</v>
      </c>
      <c r="H91" s="81"/>
    </row>
    <row r="92" spans="1:8" ht="15.75" customHeight="1">
      <c r="A92" s="92"/>
      <c r="B92" s="172" t="s">
        <v>415</v>
      </c>
      <c r="C92" s="247">
        <v>3.661800250499192</v>
      </c>
      <c r="D92" s="248">
        <v>3.2727914996632363</v>
      </c>
      <c r="E92" s="249">
        <v>4.0508090013351481</v>
      </c>
      <c r="F92" s="248">
        <v>3.4652285598300416</v>
      </c>
      <c r="G92" s="249">
        <v>3.8583719411683424</v>
      </c>
      <c r="H92" s="81"/>
    </row>
    <row r="93" spans="1:8" ht="15.75" customHeight="1">
      <c r="A93" s="92"/>
      <c r="B93" s="172" t="s">
        <v>417</v>
      </c>
      <c r="C93" s="247">
        <v>0.57628989286983079</v>
      </c>
      <c r="D93" s="248">
        <v>0.53534572434619743</v>
      </c>
      <c r="E93" s="249">
        <v>0.61723406139346415</v>
      </c>
      <c r="F93" s="248">
        <v>0.54420958614442716</v>
      </c>
      <c r="G93" s="249">
        <v>0.60837019959523442</v>
      </c>
      <c r="H93" s="81"/>
    </row>
    <row r="94" spans="1:8" ht="15.75" customHeight="1">
      <c r="A94" s="92"/>
      <c r="B94" s="172" t="s">
        <v>418</v>
      </c>
      <c r="C94" s="247" t="s">
        <v>97</v>
      </c>
      <c r="D94" s="248" t="s">
        <v>94</v>
      </c>
      <c r="E94" s="249" t="s">
        <v>94</v>
      </c>
      <c r="F94" s="248" t="s">
        <v>94</v>
      </c>
      <c r="G94" s="249" t="s">
        <v>94</v>
      </c>
      <c r="H94" s="81"/>
    </row>
    <row r="95" spans="1:8" ht="15.75" customHeight="1">
      <c r="A95" s="92"/>
      <c r="B95" s="172" t="s">
        <v>458</v>
      </c>
      <c r="C95" s="247">
        <v>1.5966329134166748</v>
      </c>
      <c r="D95" s="248">
        <v>1.5334059669999189</v>
      </c>
      <c r="E95" s="249">
        <v>1.6598598598334307</v>
      </c>
      <c r="F95" s="248">
        <v>1.5483246086339302</v>
      </c>
      <c r="G95" s="249">
        <v>1.6449412181994194</v>
      </c>
      <c r="H95" s="81"/>
    </row>
    <row r="96" spans="1:8" ht="15.75" customHeight="1">
      <c r="A96" s="92"/>
      <c r="B96" s="172" t="s">
        <v>420</v>
      </c>
      <c r="C96" s="242">
        <v>17.98897366666667</v>
      </c>
      <c r="D96" s="243">
        <v>17.082036056100087</v>
      </c>
      <c r="E96" s="244">
        <v>18.895911277233253</v>
      </c>
      <c r="F96" s="243">
        <v>17.33404186160109</v>
      </c>
      <c r="G96" s="244">
        <v>18.64390547173225</v>
      </c>
      <c r="H96" s="81"/>
    </row>
    <row r="97" spans="1:8" ht="15.75" customHeight="1">
      <c r="A97" s="92"/>
      <c r="B97" s="172" t="s">
        <v>421</v>
      </c>
      <c r="C97" s="242">
        <v>13.835484328802782</v>
      </c>
      <c r="D97" s="243">
        <v>10.41558326961715</v>
      </c>
      <c r="E97" s="244">
        <v>17.255385387988412</v>
      </c>
      <c r="F97" s="243">
        <v>13.033122871801275</v>
      </c>
      <c r="G97" s="244">
        <v>14.637845785804288</v>
      </c>
      <c r="H97" s="81"/>
    </row>
    <row r="98" spans="1:8" ht="15.75" customHeight="1">
      <c r="A98" s="92"/>
      <c r="B98" s="172" t="s">
        <v>422</v>
      </c>
      <c r="C98" s="247">
        <v>0.21216588017346999</v>
      </c>
      <c r="D98" s="248">
        <v>0.17633565947442792</v>
      </c>
      <c r="E98" s="249">
        <v>0.24799610087251206</v>
      </c>
      <c r="F98" s="248">
        <v>0.18902485506250452</v>
      </c>
      <c r="G98" s="249">
        <v>0.23530690528443546</v>
      </c>
      <c r="H98" s="81"/>
    </row>
    <row r="99" spans="1:8" ht="15.75" customHeight="1">
      <c r="A99" s="92"/>
      <c r="B99" s="172" t="s">
        <v>459</v>
      </c>
      <c r="C99" s="247">
        <v>13.509695103707159</v>
      </c>
      <c r="D99" s="248">
        <v>13.094650548587428</v>
      </c>
      <c r="E99" s="249">
        <v>13.924739658826891</v>
      </c>
      <c r="F99" s="248">
        <v>13.318134334731996</v>
      </c>
      <c r="G99" s="249">
        <v>13.701255872682323</v>
      </c>
      <c r="H99" s="81"/>
    </row>
    <row r="100" spans="1:8" ht="15.75" customHeight="1">
      <c r="A100" s="92"/>
      <c r="B100" s="172" t="s">
        <v>460</v>
      </c>
      <c r="C100" s="240">
        <v>0.14483110506962082</v>
      </c>
      <c r="D100" s="252">
        <v>0.13828858483638945</v>
      </c>
      <c r="E100" s="253">
        <v>0.1513736253028522</v>
      </c>
      <c r="F100" s="252">
        <v>0.14185891492067548</v>
      </c>
      <c r="G100" s="253">
        <v>0.14780329521856617</v>
      </c>
      <c r="H100" s="81"/>
    </row>
    <row r="101" spans="1:8" ht="15.75" customHeight="1">
      <c r="A101" s="92"/>
      <c r="B101" s="172" t="s">
        <v>425</v>
      </c>
      <c r="C101" s="247">
        <v>3.2056809621653315</v>
      </c>
      <c r="D101" s="248">
        <v>2.1229732567849702</v>
      </c>
      <c r="E101" s="249">
        <v>4.2883886675456928</v>
      </c>
      <c r="F101" s="248" t="s">
        <v>94</v>
      </c>
      <c r="G101" s="249" t="s">
        <v>94</v>
      </c>
      <c r="H101" s="81"/>
    </row>
    <row r="102" spans="1:8" ht="15.75" customHeight="1">
      <c r="A102" s="92"/>
      <c r="B102" s="172" t="s">
        <v>427</v>
      </c>
      <c r="C102" s="247">
        <v>5.5051981670619217</v>
      </c>
      <c r="D102" s="248">
        <v>4.9719150486178876</v>
      </c>
      <c r="E102" s="249">
        <v>6.0384812855059558</v>
      </c>
      <c r="F102" s="248">
        <v>5.2069098532056</v>
      </c>
      <c r="G102" s="249">
        <v>5.8034864809182434</v>
      </c>
      <c r="H102" s="81"/>
    </row>
    <row r="103" spans="1:8" ht="15.75" customHeight="1">
      <c r="A103" s="92"/>
      <c r="B103" s="172" t="s">
        <v>428</v>
      </c>
      <c r="C103" s="242">
        <v>20.590804900745788</v>
      </c>
      <c r="D103" s="243">
        <v>19.24460681419264</v>
      </c>
      <c r="E103" s="244">
        <v>21.937002987298936</v>
      </c>
      <c r="F103" s="243">
        <v>19.801676339144212</v>
      </c>
      <c r="G103" s="244">
        <v>21.379933462347363</v>
      </c>
      <c r="H103" s="81"/>
    </row>
    <row r="104" spans="1:8" ht="15.75" customHeight="1">
      <c r="A104" s="92"/>
      <c r="B104" s="172" t="s">
        <v>429</v>
      </c>
      <c r="C104" s="240">
        <v>0.68741534335029819</v>
      </c>
      <c r="D104" s="252">
        <v>0.66265840447287894</v>
      </c>
      <c r="E104" s="253">
        <v>0.71217228222771745</v>
      </c>
      <c r="F104" s="252">
        <v>0.67493481077871464</v>
      </c>
      <c r="G104" s="253">
        <v>0.69989587592188174</v>
      </c>
      <c r="H104" s="81"/>
    </row>
    <row r="105" spans="1:8" ht="15.75" customHeight="1">
      <c r="A105" s="92"/>
      <c r="B105" s="172" t="s">
        <v>461</v>
      </c>
      <c r="C105" s="240">
        <v>0.29025897462851946</v>
      </c>
      <c r="D105" s="252">
        <v>0.2659785141154154</v>
      </c>
      <c r="E105" s="253">
        <v>0.31453943514162352</v>
      </c>
      <c r="F105" s="252">
        <v>0.27877232818863296</v>
      </c>
      <c r="G105" s="253">
        <v>0.30174562106840597</v>
      </c>
      <c r="H105" s="81"/>
    </row>
    <row r="106" spans="1:8" ht="15.75" customHeight="1">
      <c r="A106" s="92"/>
      <c r="B106" s="172" t="s">
        <v>431</v>
      </c>
      <c r="C106" s="241">
        <v>150.39818058955277</v>
      </c>
      <c r="D106" s="255">
        <v>139.91756938850435</v>
      </c>
      <c r="E106" s="256">
        <v>160.87879179060118</v>
      </c>
      <c r="F106" s="255">
        <v>143.36088009516456</v>
      </c>
      <c r="G106" s="256">
        <v>157.43548108394097</v>
      </c>
      <c r="H106" s="81"/>
    </row>
    <row r="107" spans="1:8" ht="15.75" customHeight="1">
      <c r="A107" s="92"/>
      <c r="B107" s="172" t="s">
        <v>432</v>
      </c>
      <c r="C107" s="247">
        <v>4.8888690248257722</v>
      </c>
      <c r="D107" s="248">
        <v>4.6709930736644694</v>
      </c>
      <c r="E107" s="249">
        <v>5.1067449759870751</v>
      </c>
      <c r="F107" s="248">
        <v>4.7337986334574804</v>
      </c>
      <c r="G107" s="249">
        <v>5.0439394161940641</v>
      </c>
      <c r="H107" s="81"/>
    </row>
    <row r="108" spans="1:8" ht="15.75" customHeight="1">
      <c r="A108" s="92"/>
      <c r="B108" s="172" t="s">
        <v>433</v>
      </c>
      <c r="C108" s="241">
        <v>78.410898655162327</v>
      </c>
      <c r="D108" s="255">
        <v>74.775111339775492</v>
      </c>
      <c r="E108" s="256">
        <v>82.046685970549163</v>
      </c>
      <c r="F108" s="255">
        <v>77.156873039678047</v>
      </c>
      <c r="G108" s="256">
        <v>79.664924270646608</v>
      </c>
      <c r="H108" s="81"/>
    </row>
    <row r="109" spans="1:8" ht="15.75" customHeight="1">
      <c r="A109" s="92"/>
      <c r="B109" s="172" t="s">
        <v>396</v>
      </c>
      <c r="C109" s="247">
        <v>1.2476935525926094</v>
      </c>
      <c r="D109" s="248">
        <v>1.1955173797648284</v>
      </c>
      <c r="E109" s="249">
        <v>1.2998697254203904</v>
      </c>
      <c r="F109" s="248">
        <v>1.2167060884409215</v>
      </c>
      <c r="G109" s="249">
        <v>1.2786810167442972</v>
      </c>
      <c r="H109" s="81"/>
    </row>
    <row r="110" spans="1:8" ht="15.75" customHeight="1">
      <c r="A110" s="92"/>
      <c r="B110" s="172" t="s">
        <v>435</v>
      </c>
      <c r="C110" s="247">
        <v>0.64482041584092198</v>
      </c>
      <c r="D110" s="248">
        <v>0.51945730627191355</v>
      </c>
      <c r="E110" s="249">
        <v>0.7701835254099304</v>
      </c>
      <c r="F110" s="248" t="s">
        <v>94</v>
      </c>
      <c r="G110" s="249" t="s">
        <v>94</v>
      </c>
      <c r="H110" s="81"/>
    </row>
    <row r="111" spans="1:8" ht="15.75" customHeight="1">
      <c r="A111" s="92"/>
      <c r="B111" s="172" t="s">
        <v>436</v>
      </c>
      <c r="C111" s="242">
        <v>20.261636740027068</v>
      </c>
      <c r="D111" s="243">
        <v>19.092330433134205</v>
      </c>
      <c r="E111" s="244">
        <v>21.430943046919932</v>
      </c>
      <c r="F111" s="243">
        <v>19.58828722686906</v>
      </c>
      <c r="G111" s="244">
        <v>20.934986253185077</v>
      </c>
      <c r="H111" s="81"/>
    </row>
    <row r="112" spans="1:8" ht="15.75" customHeight="1">
      <c r="A112" s="92"/>
      <c r="B112" s="172" t="s">
        <v>437</v>
      </c>
      <c r="C112" s="242" t="s">
        <v>220</v>
      </c>
      <c r="D112" s="243" t="s">
        <v>94</v>
      </c>
      <c r="E112" s="244" t="s">
        <v>94</v>
      </c>
      <c r="F112" s="243" t="s">
        <v>94</v>
      </c>
      <c r="G112" s="244" t="s">
        <v>94</v>
      </c>
      <c r="H112" s="81"/>
    </row>
    <row r="113" spans="1:8" ht="15.75" customHeight="1">
      <c r="A113" s="92"/>
      <c r="B113" s="172" t="s">
        <v>462</v>
      </c>
      <c r="C113" s="247">
        <v>46.042382902403212</v>
      </c>
      <c r="D113" s="248">
        <v>44.443367819833007</v>
      </c>
      <c r="E113" s="249">
        <v>47.641397984973416</v>
      </c>
      <c r="F113" s="248">
        <v>45.419051165558677</v>
      </c>
      <c r="G113" s="249">
        <v>46.665714639247746</v>
      </c>
      <c r="H113" s="81"/>
    </row>
    <row r="114" spans="1:8" ht="15.75" customHeight="1">
      <c r="A114" s="92"/>
      <c r="B114" s="172" t="s">
        <v>438</v>
      </c>
      <c r="C114" s="247">
        <v>4.214054805512502</v>
      </c>
      <c r="D114" s="248">
        <v>3.9661698110837982</v>
      </c>
      <c r="E114" s="249">
        <v>4.4619397999412058</v>
      </c>
      <c r="F114" s="248">
        <v>4.0571264945048329</v>
      </c>
      <c r="G114" s="249">
        <v>4.3709831165201711</v>
      </c>
      <c r="H114" s="81"/>
    </row>
    <row r="115" spans="1:8" ht="15.75" customHeight="1">
      <c r="A115" s="92"/>
      <c r="B115" s="172" t="s">
        <v>439</v>
      </c>
      <c r="C115" s="247">
        <v>1.6137935104687979</v>
      </c>
      <c r="D115" s="248">
        <v>1.1846015423881564</v>
      </c>
      <c r="E115" s="249">
        <v>2.0429854785494395</v>
      </c>
      <c r="F115" s="248" t="s">
        <v>94</v>
      </c>
      <c r="G115" s="249" t="s">
        <v>94</v>
      </c>
      <c r="H115" s="81"/>
    </row>
    <row r="116" spans="1:8" ht="15.75" customHeight="1">
      <c r="A116" s="92"/>
      <c r="B116" s="172" t="s">
        <v>440</v>
      </c>
      <c r="C116" s="241">
        <v>425.7505672063931</v>
      </c>
      <c r="D116" s="255">
        <v>403.65121239914527</v>
      </c>
      <c r="E116" s="256">
        <v>447.84992201364093</v>
      </c>
      <c r="F116" s="255">
        <v>417.15117787046785</v>
      </c>
      <c r="G116" s="256">
        <v>434.34995654231835</v>
      </c>
      <c r="H116" s="81"/>
    </row>
    <row r="117" spans="1:8" ht="15.75" customHeight="1">
      <c r="A117" s="92"/>
      <c r="B117" s="172" t="s">
        <v>442</v>
      </c>
      <c r="C117" s="247">
        <v>0.53328326901022283</v>
      </c>
      <c r="D117" s="248">
        <v>0.46680933107418182</v>
      </c>
      <c r="E117" s="249">
        <v>0.59975720694626378</v>
      </c>
      <c r="F117" s="248">
        <v>0.49780078993175214</v>
      </c>
      <c r="G117" s="249">
        <v>0.56876574808869351</v>
      </c>
      <c r="H117" s="81"/>
    </row>
    <row r="118" spans="1:8" ht="15.75" customHeight="1">
      <c r="A118" s="92"/>
      <c r="B118" s="172" t="s">
        <v>443</v>
      </c>
      <c r="C118" s="247" t="s">
        <v>108</v>
      </c>
      <c r="D118" s="248" t="s">
        <v>94</v>
      </c>
      <c r="E118" s="249" t="s">
        <v>94</v>
      </c>
      <c r="F118" s="248" t="s">
        <v>94</v>
      </c>
      <c r="G118" s="249" t="s">
        <v>94</v>
      </c>
      <c r="H118" s="81"/>
    </row>
    <row r="119" spans="1:8" ht="15.75" customHeight="1">
      <c r="A119" s="92"/>
      <c r="B119" s="172" t="s">
        <v>444</v>
      </c>
      <c r="C119" s="247">
        <v>6.3155556332772367</v>
      </c>
      <c r="D119" s="248">
        <v>5.4658429388122407</v>
      </c>
      <c r="E119" s="249">
        <v>7.1652683277422327</v>
      </c>
      <c r="F119" s="248">
        <v>5.8602510395995422</v>
      </c>
      <c r="G119" s="249">
        <v>6.7708602269549312</v>
      </c>
      <c r="H119" s="81"/>
    </row>
    <row r="120" spans="1:8" ht="15.75" customHeight="1">
      <c r="A120" s="92"/>
      <c r="B120" s="172" t="s">
        <v>463</v>
      </c>
      <c r="C120" s="240">
        <v>0.87305040367524123</v>
      </c>
      <c r="D120" s="252">
        <v>0.84824635245319935</v>
      </c>
      <c r="E120" s="253">
        <v>0.89785445489728311</v>
      </c>
      <c r="F120" s="252">
        <v>0.85654099057593247</v>
      </c>
      <c r="G120" s="253">
        <v>0.88955981677454998</v>
      </c>
      <c r="H120" s="81"/>
    </row>
    <row r="121" spans="1:8" ht="15.75" customHeight="1">
      <c r="A121" s="92"/>
      <c r="B121" s="172" t="s">
        <v>446</v>
      </c>
      <c r="C121" s="247">
        <v>0.26479166666666665</v>
      </c>
      <c r="D121" s="248">
        <v>0.245609834204122</v>
      </c>
      <c r="E121" s="249">
        <v>0.28397349912921127</v>
      </c>
      <c r="F121" s="248" t="s">
        <v>94</v>
      </c>
      <c r="G121" s="249" t="s">
        <v>94</v>
      </c>
      <c r="H121" s="81"/>
    </row>
    <row r="122" spans="1:8" ht="15.75" customHeight="1">
      <c r="A122" s="92"/>
      <c r="B122" s="172" t="s">
        <v>447</v>
      </c>
      <c r="C122" s="247">
        <v>0.23767417741394783</v>
      </c>
      <c r="D122" s="248">
        <v>0.20113878074618458</v>
      </c>
      <c r="E122" s="249">
        <v>0.27420957408171109</v>
      </c>
      <c r="F122" s="248">
        <v>0.21539165309021063</v>
      </c>
      <c r="G122" s="249">
        <v>0.25995670173768504</v>
      </c>
      <c r="H122" s="81"/>
    </row>
    <row r="123" spans="1:8" ht="15.75" customHeight="1">
      <c r="A123" s="92"/>
      <c r="B123" s="172" t="s">
        <v>448</v>
      </c>
      <c r="C123" s="247">
        <v>1.4146391818128357</v>
      </c>
      <c r="D123" s="248">
        <v>1.182304004054662</v>
      </c>
      <c r="E123" s="249">
        <v>1.6469743595710093</v>
      </c>
      <c r="F123" s="248">
        <v>1.2122567297383327</v>
      </c>
      <c r="G123" s="249">
        <v>1.6170216338873387</v>
      </c>
      <c r="H123" s="81"/>
    </row>
    <row r="124" spans="1:8" ht="15.75" customHeight="1">
      <c r="A124" s="92"/>
      <c r="B124" s="172" t="s">
        <v>449</v>
      </c>
      <c r="C124" s="241">
        <v>218.38436979676899</v>
      </c>
      <c r="D124" s="255">
        <v>210.90034496424818</v>
      </c>
      <c r="E124" s="256">
        <v>225.86839462928981</v>
      </c>
      <c r="F124" s="255">
        <v>213.9690451617505</v>
      </c>
      <c r="G124" s="256">
        <v>222.79969443178749</v>
      </c>
      <c r="H124" s="81"/>
    </row>
    <row r="125" spans="1:8" ht="15.75" customHeight="1">
      <c r="A125" s="92"/>
      <c r="B125" s="172" t="s">
        <v>451</v>
      </c>
      <c r="C125" s="242">
        <v>16.229814123191311</v>
      </c>
      <c r="D125" s="243">
        <v>15.594741115814426</v>
      </c>
      <c r="E125" s="244">
        <v>16.864887130568196</v>
      </c>
      <c r="F125" s="243">
        <v>15.781137721672149</v>
      </c>
      <c r="G125" s="244">
        <v>16.678490524710472</v>
      </c>
      <c r="H125" s="81"/>
    </row>
    <row r="126" spans="1:8" ht="15.75" customHeight="1">
      <c r="A126" s="92"/>
      <c r="B126" s="172" t="s">
        <v>452</v>
      </c>
      <c r="C126" s="247">
        <v>1.5238888071760104</v>
      </c>
      <c r="D126" s="248">
        <v>1.3543664345484117</v>
      </c>
      <c r="E126" s="249">
        <v>1.6934111798036091</v>
      </c>
      <c r="F126" s="248">
        <v>1.4150995005329443</v>
      </c>
      <c r="G126" s="249">
        <v>1.6326781138190765</v>
      </c>
      <c r="H126" s="81"/>
    </row>
    <row r="127" spans="1:8" ht="15.75" customHeight="1">
      <c r="A127" s="92"/>
      <c r="B127" s="172" t="s">
        <v>453</v>
      </c>
      <c r="C127" s="241">
        <v>158.81382512909818</v>
      </c>
      <c r="D127" s="255">
        <v>145.86191567563</v>
      </c>
      <c r="E127" s="256">
        <v>171.76573458256635</v>
      </c>
      <c r="F127" s="255">
        <v>150.53037974112686</v>
      </c>
      <c r="G127" s="256">
        <v>167.09727051706949</v>
      </c>
      <c r="H127" s="81"/>
    </row>
    <row r="128" spans="1:8" ht="15.75" customHeight="1">
      <c r="A128" s="92"/>
      <c r="B128" s="172" t="s">
        <v>454</v>
      </c>
      <c r="C128" s="241">
        <v>73.976878181309644</v>
      </c>
      <c r="D128" s="255">
        <v>65.634247891566091</v>
      </c>
      <c r="E128" s="256">
        <v>82.319508471053197</v>
      </c>
      <c r="F128" s="255">
        <v>69.334182984057932</v>
      </c>
      <c r="G128" s="256">
        <v>78.619573378561356</v>
      </c>
      <c r="H128" s="81"/>
    </row>
    <row r="129" spans="1:8" ht="15.75" customHeight="1">
      <c r="A129" s="92"/>
      <c r="B129" s="246" t="s">
        <v>141</v>
      </c>
      <c r="C129" s="158"/>
      <c r="D129" s="158"/>
      <c r="E129" s="158"/>
      <c r="F129" s="158"/>
      <c r="G129" s="245"/>
      <c r="H129" s="81"/>
    </row>
    <row r="130" spans="1:8" ht="15.75" customHeight="1">
      <c r="A130" s="92"/>
      <c r="B130" s="172" t="s">
        <v>455</v>
      </c>
      <c r="C130" s="247">
        <v>12.171328040340157</v>
      </c>
      <c r="D130" s="248">
        <v>12.018236151397145</v>
      </c>
      <c r="E130" s="249">
        <v>12.324419929283168</v>
      </c>
      <c r="F130" s="248">
        <v>12.08064453987822</v>
      </c>
      <c r="G130" s="249">
        <v>12.262011540802094</v>
      </c>
      <c r="H130" s="81"/>
    </row>
    <row r="131" spans="1:8" ht="15.75" customHeight="1">
      <c r="A131" s="92"/>
      <c r="B131" s="172" t="s">
        <v>464</v>
      </c>
      <c r="C131" s="241">
        <v>478.23399533560263</v>
      </c>
      <c r="D131" s="255">
        <v>401.24972983776604</v>
      </c>
      <c r="E131" s="256">
        <v>555.21826083343922</v>
      </c>
      <c r="F131" s="255" t="s">
        <v>94</v>
      </c>
      <c r="G131" s="256" t="s">
        <v>94</v>
      </c>
      <c r="H131" s="81"/>
    </row>
    <row r="132" spans="1:8" ht="15.75" customHeight="1">
      <c r="A132" s="92"/>
      <c r="B132" s="172" t="s">
        <v>456</v>
      </c>
      <c r="C132" s="247">
        <v>6.7376652597541833</v>
      </c>
      <c r="D132" s="248">
        <v>6.6647913842264916</v>
      </c>
      <c r="E132" s="249">
        <v>6.8105391352818749</v>
      </c>
      <c r="F132" s="248">
        <v>6.6827617858415884</v>
      </c>
      <c r="G132" s="249">
        <v>6.7925687336667782</v>
      </c>
      <c r="H132" s="81"/>
    </row>
    <row r="133" spans="1:8" ht="15.75" customHeight="1">
      <c r="A133" s="92"/>
      <c r="B133" s="172" t="s">
        <v>406</v>
      </c>
      <c r="C133" s="241">
        <v>123.4148750469712</v>
      </c>
      <c r="D133" s="255">
        <v>101.17017376600572</v>
      </c>
      <c r="E133" s="256">
        <v>145.65957632793669</v>
      </c>
      <c r="F133" s="255" t="s">
        <v>94</v>
      </c>
      <c r="G133" s="256" t="s">
        <v>94</v>
      </c>
      <c r="H133" s="81"/>
    </row>
    <row r="134" spans="1:8" ht="15.75" customHeight="1">
      <c r="A134" s="92"/>
      <c r="B134" s="172" t="s">
        <v>465</v>
      </c>
      <c r="C134" s="241">
        <v>3945.4311166878429</v>
      </c>
      <c r="D134" s="255">
        <v>3818.0551604417242</v>
      </c>
      <c r="E134" s="256">
        <v>4072.8070729339615</v>
      </c>
      <c r="F134" s="255">
        <v>3889.4245027661909</v>
      </c>
      <c r="G134" s="256">
        <v>4001.4377306094948</v>
      </c>
      <c r="H134" s="81"/>
    </row>
    <row r="135" spans="1:8" ht="15.75" customHeight="1">
      <c r="A135" s="92"/>
      <c r="B135" s="172" t="s">
        <v>409</v>
      </c>
      <c r="C135" s="241">
        <v>258.88268521792537</v>
      </c>
      <c r="D135" s="255">
        <v>236.89101435203779</v>
      </c>
      <c r="E135" s="256">
        <v>280.87435608381293</v>
      </c>
      <c r="F135" s="255">
        <v>241.93926460830062</v>
      </c>
      <c r="G135" s="256">
        <v>275.82610582755007</v>
      </c>
      <c r="H135" s="81"/>
    </row>
    <row r="136" spans="1:8" ht="15.75" customHeight="1">
      <c r="A136" s="92"/>
      <c r="B136" s="172" t="s">
        <v>457</v>
      </c>
      <c r="C136" s="247">
        <v>11.363356371490253</v>
      </c>
      <c r="D136" s="248">
        <v>11.250200221036868</v>
      </c>
      <c r="E136" s="249">
        <v>11.476512521943638</v>
      </c>
      <c r="F136" s="248">
        <v>11.29073184763088</v>
      </c>
      <c r="G136" s="249">
        <v>11.435980895349626</v>
      </c>
      <c r="H136" s="81"/>
    </row>
    <row r="137" spans="1:8" ht="15.75" customHeight="1">
      <c r="A137" s="92"/>
      <c r="B137" s="172" t="s">
        <v>416</v>
      </c>
      <c r="C137" s="241" t="s">
        <v>105</v>
      </c>
      <c r="D137" s="255" t="s">
        <v>94</v>
      </c>
      <c r="E137" s="256" t="s">
        <v>94</v>
      </c>
      <c r="F137" s="255" t="s">
        <v>94</v>
      </c>
      <c r="G137" s="256" t="s">
        <v>94</v>
      </c>
      <c r="H137" s="81"/>
    </row>
    <row r="138" spans="1:8" ht="15.75" customHeight="1">
      <c r="A138" s="92"/>
      <c r="B138" s="172" t="s">
        <v>458</v>
      </c>
      <c r="C138" s="247">
        <v>1.5588826752065763</v>
      </c>
      <c r="D138" s="248">
        <v>1.5394424085497029</v>
      </c>
      <c r="E138" s="249">
        <v>1.5783229418634497</v>
      </c>
      <c r="F138" s="248">
        <v>1.5471073362305179</v>
      </c>
      <c r="G138" s="249">
        <v>1.5706580141826347</v>
      </c>
      <c r="H138" s="81"/>
    </row>
    <row r="139" spans="1:8" ht="15.75" customHeight="1">
      <c r="A139" s="92"/>
      <c r="B139" s="172" t="s">
        <v>459</v>
      </c>
      <c r="C139" s="247">
        <v>13.503060612854478</v>
      </c>
      <c r="D139" s="248">
        <v>13.301093997921301</v>
      </c>
      <c r="E139" s="249">
        <v>13.705027227787655</v>
      </c>
      <c r="F139" s="248">
        <v>13.408305952061728</v>
      </c>
      <c r="G139" s="249">
        <v>13.597815273647228</v>
      </c>
      <c r="H139" s="81"/>
    </row>
    <row r="140" spans="1:8" ht="15.75" customHeight="1">
      <c r="A140" s="92"/>
      <c r="B140" s="172" t="s">
        <v>460</v>
      </c>
      <c r="C140" s="240">
        <v>0.14470893623652398</v>
      </c>
      <c r="D140" s="252">
        <v>0.13873231932320493</v>
      </c>
      <c r="E140" s="253">
        <v>0.15068555314984303</v>
      </c>
      <c r="F140" s="252">
        <v>0.14226444028850677</v>
      </c>
      <c r="G140" s="253">
        <v>0.14715343218454119</v>
      </c>
      <c r="H140" s="81"/>
    </row>
    <row r="141" spans="1:8" ht="15.75" customHeight="1">
      <c r="A141" s="92"/>
      <c r="B141" s="172" t="s">
        <v>466</v>
      </c>
      <c r="C141" s="247">
        <v>1.8153123080007052</v>
      </c>
      <c r="D141" s="248">
        <v>1.7514989711514599</v>
      </c>
      <c r="E141" s="249">
        <v>1.8791256448499505</v>
      </c>
      <c r="F141" s="248">
        <v>1.7904933138279018</v>
      </c>
      <c r="G141" s="249">
        <v>1.8401313021735086</v>
      </c>
      <c r="H141" s="81"/>
    </row>
    <row r="142" spans="1:8" ht="15.75" customHeight="1">
      <c r="A142" s="92"/>
      <c r="B142" s="172" t="s">
        <v>429</v>
      </c>
      <c r="C142" s="240">
        <v>0.70717644542096769</v>
      </c>
      <c r="D142" s="252">
        <v>0.68753803304250027</v>
      </c>
      <c r="E142" s="253">
        <v>0.72681485779943511</v>
      </c>
      <c r="F142" s="252">
        <v>0.69641101127678884</v>
      </c>
      <c r="G142" s="253">
        <v>0.71794187956514655</v>
      </c>
      <c r="H142" s="81"/>
    </row>
    <row r="143" spans="1:8" ht="15.75" customHeight="1">
      <c r="A143" s="92"/>
      <c r="B143" s="172" t="s">
        <v>461</v>
      </c>
      <c r="C143" s="240">
        <v>0.29146830813129915</v>
      </c>
      <c r="D143" s="252">
        <v>0.28314425293841855</v>
      </c>
      <c r="E143" s="253">
        <v>0.29979236332417974</v>
      </c>
      <c r="F143" s="252">
        <v>0.28667370651305368</v>
      </c>
      <c r="G143" s="253">
        <v>0.29626290974954461</v>
      </c>
      <c r="H143" s="81"/>
    </row>
    <row r="144" spans="1:8" ht="15.75" customHeight="1">
      <c r="A144" s="92"/>
      <c r="B144" s="172" t="s">
        <v>396</v>
      </c>
      <c r="C144" s="247">
        <v>1.2549229887285338</v>
      </c>
      <c r="D144" s="248">
        <v>1.1889664123220378</v>
      </c>
      <c r="E144" s="249">
        <v>1.3208795651350298</v>
      </c>
      <c r="F144" s="248">
        <v>1.2330759909347822</v>
      </c>
      <c r="G144" s="249">
        <v>1.2767699865222855</v>
      </c>
      <c r="H144" s="81"/>
    </row>
    <row r="145" spans="1:8" ht="15.75" customHeight="1">
      <c r="A145" s="92"/>
      <c r="B145" s="172" t="s">
        <v>462</v>
      </c>
      <c r="C145" s="247">
        <v>45.598809283064107</v>
      </c>
      <c r="D145" s="248">
        <v>45.210794017910125</v>
      </c>
      <c r="E145" s="249">
        <v>45.986824548218088</v>
      </c>
      <c r="F145" s="248">
        <v>45.396328183576045</v>
      </c>
      <c r="G145" s="249">
        <v>45.801290382552168</v>
      </c>
      <c r="H145" s="81"/>
    </row>
    <row r="146" spans="1:8" ht="15.75" customHeight="1">
      <c r="A146" s="92"/>
      <c r="B146" s="172" t="s">
        <v>439</v>
      </c>
      <c r="C146" s="241" t="s">
        <v>107</v>
      </c>
      <c r="D146" s="255" t="s">
        <v>94</v>
      </c>
      <c r="E146" s="256" t="s">
        <v>94</v>
      </c>
      <c r="F146" s="255" t="s">
        <v>94</v>
      </c>
      <c r="G146" s="256" t="s">
        <v>94</v>
      </c>
      <c r="H146" s="81"/>
    </row>
    <row r="147" spans="1:8" ht="15.75" customHeight="1">
      <c r="A147" s="92"/>
      <c r="B147" s="172" t="s">
        <v>440</v>
      </c>
      <c r="C147" s="241">
        <v>417.23152155874851</v>
      </c>
      <c r="D147" s="255">
        <v>370.95904402145516</v>
      </c>
      <c r="E147" s="256">
        <v>463.50399909604187</v>
      </c>
      <c r="F147" s="255" t="s">
        <v>94</v>
      </c>
      <c r="G147" s="256" t="s">
        <v>94</v>
      </c>
      <c r="H147" s="81"/>
    </row>
    <row r="148" spans="1:8" ht="15.75" customHeight="1">
      <c r="A148" s="92"/>
      <c r="B148" s="172" t="s">
        <v>463</v>
      </c>
      <c r="C148" s="240">
        <v>0.87982384484507503</v>
      </c>
      <c r="D148" s="252">
        <v>0.86256236785282814</v>
      </c>
      <c r="E148" s="253">
        <v>0.89708532183732193</v>
      </c>
      <c r="F148" s="252">
        <v>0.86664549112320255</v>
      </c>
      <c r="G148" s="253">
        <v>0.89300219856694751</v>
      </c>
      <c r="H148" s="81"/>
    </row>
    <row r="149" spans="1:8" ht="15.75" customHeight="1">
      <c r="A149" s="92"/>
      <c r="B149" s="172" t="s">
        <v>467</v>
      </c>
      <c r="C149" s="241">
        <v>364.20106129073019</v>
      </c>
      <c r="D149" s="255">
        <v>352.83972176448327</v>
      </c>
      <c r="E149" s="256">
        <v>375.56240081697712</v>
      </c>
      <c r="F149" s="255" t="s">
        <v>94</v>
      </c>
      <c r="G149" s="256" t="s">
        <v>94</v>
      </c>
      <c r="H149" s="81"/>
    </row>
    <row r="150" spans="1:8" ht="15.75" customHeight="1">
      <c r="A150" s="92"/>
      <c r="B150" s="172" t="s">
        <v>453</v>
      </c>
      <c r="C150" s="241">
        <v>170.45154673367426</v>
      </c>
      <c r="D150" s="255">
        <v>153.11170663217226</v>
      </c>
      <c r="E150" s="256">
        <v>187.79138683517627</v>
      </c>
      <c r="F150" s="255" t="s">
        <v>94</v>
      </c>
      <c r="G150" s="256" t="s">
        <v>94</v>
      </c>
      <c r="H150" s="81"/>
    </row>
    <row r="151" spans="1:8" ht="15.75" customHeight="1">
      <c r="A151" s="92"/>
      <c r="B151" s="264" t="s">
        <v>191</v>
      </c>
      <c r="C151" s="188"/>
      <c r="D151" s="188"/>
      <c r="E151" s="188"/>
      <c r="F151" s="188"/>
      <c r="G151" s="265"/>
      <c r="H151" s="81"/>
    </row>
    <row r="152" spans="1:8" ht="15.75" customHeight="1">
      <c r="A152" s="92"/>
      <c r="B152" s="200" t="s">
        <v>468</v>
      </c>
      <c r="C152" s="261">
        <v>4.5404701734927597</v>
      </c>
      <c r="D152" s="262">
        <v>4.3760926204129369</v>
      </c>
      <c r="E152" s="263">
        <v>4.7048477265725825</v>
      </c>
      <c r="F152" s="262">
        <v>4.4824620591325388</v>
      </c>
      <c r="G152" s="263">
        <v>4.5984782878529806</v>
      </c>
      <c r="H152" s="81"/>
    </row>
    <row r="153" spans="1:8" ht="15.75" customHeight="1">
      <c r="B153" s="266" t="s">
        <v>658</v>
      </c>
    </row>
    <row r="154" spans="1:8" ht="15.75" customHeight="1">
      <c r="A154" s="1"/>
      <c r="B154"/>
      <c r="C154"/>
      <c r="D154"/>
      <c r="E154"/>
      <c r="F154"/>
      <c r="G154"/>
    </row>
    <row r="155" spans="1:8" ht="15.75" customHeight="1">
      <c r="A155" s="1"/>
      <c r="B155"/>
      <c r="C155"/>
      <c r="D155"/>
      <c r="E155"/>
      <c r="F155"/>
      <c r="G155"/>
    </row>
  </sheetData>
  <dataConsolidate/>
  <mergeCells count="4">
    <mergeCell ref="F2:G2"/>
    <mergeCell ref="B2:B3"/>
    <mergeCell ref="A2:A3"/>
    <mergeCell ref="D2:E2"/>
  </mergeCells>
  <conditionalFormatting sqref="A4:G4 A5:A7 A8:G8 A9:A11 A12:G12 A13 A14:G14 A15:A73 A74:G74 A75:A128 A129:G129 A130:A150 A151:G151 A152">
    <cfRule type="expression" dxfId="28" priority="291">
      <formula>IF(CertVal_IsBlnkRow*CertVal_IsBlnkRowNext=1,TRUE,FALSE)</formula>
    </cfRule>
  </conditionalFormatting>
  <conditionalFormatting sqref="B5:G152">
    <cfRule type="expression" dxfId="27" priority="1">
      <formula>IF(CertVal_IsBlnkRow*CertVal_IsBlnkRowNext=1,TRUE,FALSE)</formula>
    </cfRule>
  </conditionalFormatting>
  <hyperlinks>
    <hyperlink ref="B5" location="'Fire Assay'!$A$1" display="'Fire Assay'!$A$1" xr:uid="{4A15A34D-FE56-4693-BDBF-CDB5CAF92564}"/>
    <hyperlink ref="B6" location="'Fire Assay'!$A$72" display="'Fire Assay'!$A$72" xr:uid="{8D7FDFBE-4363-4263-AF62-ED81A4D01270}"/>
    <hyperlink ref="B7" location="'Fire Assay'!$A$90" display="'Fire Assay'!$A$90" xr:uid="{EB712C16-9687-4E60-B8A3-B838AF1F8A38}"/>
    <hyperlink ref="B9" location="'Fire Assay (NiS)'!$A$90" display="'Fire Assay (NiS)'!$A$90" xr:uid="{573AA968-9A34-490E-8793-4F209449C7E8}"/>
    <hyperlink ref="B10" location="'Fire Assay (NiS)'!$A$108" display="'Fire Assay (NiS)'!$A$108" xr:uid="{09E392A0-2B7E-4FD7-9551-6B65C7772257}"/>
    <hyperlink ref="B11" location="'Fire Assay (NiS)'!$A$144" display="'Fire Assay (NiS)'!$A$144" xr:uid="{46B71263-137A-48BF-9ECD-E5EE49FBA483}"/>
    <hyperlink ref="B13" location="'IRC'!$A$18" display="'IRC'!$A$18" xr:uid="{34F77F23-1291-49B7-AFA1-690E8384972D}"/>
    <hyperlink ref="B15" location="'4-Acid'!$A$1" display="'4-Acid'!$A$1" xr:uid="{D3C83DE8-32F1-4133-B6B4-BCD3D91F1511}"/>
    <hyperlink ref="B16" location="'4-Acid'!$A$41" display="'4-Acid'!$A$41" xr:uid="{493C3039-844A-43DE-A17A-C5D0402B5E64}"/>
    <hyperlink ref="B17" location="'4-Acid'!$A$59" display="'4-Acid'!$A$59" xr:uid="{4F83549E-155E-4E73-A97C-51EE548F576C}"/>
    <hyperlink ref="B18" location="'4-Acid'!$A$96" display="'4-Acid'!$A$96" xr:uid="{3E470810-221C-4F21-8E31-E72331E6F977}"/>
    <hyperlink ref="B19" location="'4-Acid'!$A$114" display="'4-Acid'!$A$114" xr:uid="{E408F90C-2FEB-4920-A081-BCB0EBE09126}"/>
    <hyperlink ref="B20" location="'4-Acid'!$A$133" display="'4-Acid'!$A$133" xr:uid="{F77CF922-9986-419A-8FD4-E47CE181C58C}"/>
    <hyperlink ref="B21" location="'4-Acid'!$A$152" display="'4-Acid'!$A$152" xr:uid="{E6423F52-FF3E-47D0-8D15-7040E38B663C}"/>
    <hyperlink ref="B22" location="'4-Acid'!$A$170" display="'4-Acid'!$A$170" xr:uid="{A91DB7E9-828D-4978-934E-550BCBAD2B38}"/>
    <hyperlink ref="B23" location="'4-Acid'!$A$189" display="'4-Acid'!$A$189" xr:uid="{CA77DF05-F556-4163-87FA-FA0FFBA15545}"/>
    <hyperlink ref="B24" location="'4-Acid'!$A$207" display="'4-Acid'!$A$207" xr:uid="{9A435DC4-EB20-4331-B4E6-EF5A0ABCD8A6}"/>
    <hyperlink ref="B25" location="'4-Acid'!$A$225" display="'4-Acid'!$A$225" xr:uid="{2F322BEF-5688-47D2-A7B1-92D0B75A13EB}"/>
    <hyperlink ref="B26" location="'4-Acid'!$A$243" display="'4-Acid'!$A$243" xr:uid="{6553EACE-75FE-4849-905A-2FCDDF34129A}"/>
    <hyperlink ref="B27" location="'4-Acid'!$A$261" display="'4-Acid'!$A$261" xr:uid="{91E618E3-CF7A-4877-A07E-30C3E9909AF6}"/>
    <hyperlink ref="B28" location="'4-Acid'!$A$279" display="'4-Acid'!$A$279" xr:uid="{AC63A003-2866-44B3-9F0B-06BB42877FDF}"/>
    <hyperlink ref="B29" location="'4-Acid'!$A$297" display="'4-Acid'!$A$297" xr:uid="{D58B2AAD-F88C-4244-8F42-67D0CCA2A07C}"/>
    <hyperlink ref="B30" location="'4-Acid'!$A$315" display="'4-Acid'!$A$315" xr:uid="{A9BE7BCB-787C-4B27-8CDD-67F654C9A41F}"/>
    <hyperlink ref="B31" location="'4-Acid'!$A$333" display="'4-Acid'!$A$333" xr:uid="{B13E0F81-8FB5-4CD9-96A0-D2197940491D}"/>
    <hyperlink ref="B32" location="'4-Acid'!$A$351" display="'4-Acid'!$A$351" xr:uid="{EC77924D-1D7B-405B-82CF-CDB4CA259D0D}"/>
    <hyperlink ref="B33" location="'4-Acid'!$A$369" display="'4-Acid'!$A$369" xr:uid="{95B2D726-4DF5-44CB-838C-84EF935CA588}"/>
    <hyperlink ref="B34" location="'4-Acid'!$A$406" display="'4-Acid'!$A$406" xr:uid="{354B0594-97A0-42E2-9E9B-C2A6BC33D2D5}"/>
    <hyperlink ref="B35" location="'4-Acid'!$A$442" display="'4-Acid'!$A$442" xr:uid="{AA969B87-7ADC-4AA3-963C-8103B716CE62}"/>
    <hyperlink ref="B36" location="'4-Acid'!$A$460" display="'4-Acid'!$A$460" xr:uid="{25C43683-4663-4FD1-B19E-F123F549F59F}"/>
    <hyperlink ref="B37" location="'4-Acid'!$A$478" display="'4-Acid'!$A$478" xr:uid="{4672AC8E-BD7E-4627-AE0F-5150CC94FF51}"/>
    <hyperlink ref="B38" location="'4-Acid'!$A$496" display="'4-Acid'!$A$496" xr:uid="{59F025FB-A136-4DDF-BBD1-284656D65D60}"/>
    <hyperlink ref="B39" location="'4-Acid'!$A$515" display="'4-Acid'!$A$515" xr:uid="{383CD0E4-DEAA-4122-A811-793A511A95A9}"/>
    <hyperlink ref="B40" location="'4-Acid'!$A$534" display="'4-Acid'!$A$534" xr:uid="{FA799B82-7990-4616-B350-5D1F9A1780A7}"/>
    <hyperlink ref="B41" location="'4-Acid'!$A$552" display="'4-Acid'!$A$552" xr:uid="{8407C625-216A-4897-87B8-7A10FEA26BCF}"/>
    <hyperlink ref="B42" location="'4-Acid'!$A$570" display="'4-Acid'!$A$570" xr:uid="{793812EF-BEF5-4FE4-8D67-440F2041677E}"/>
    <hyperlink ref="B43" location="'4-Acid'!$A$588" display="'4-Acid'!$A$588" xr:uid="{EDE28891-227A-4502-8690-CC929619BE2C}"/>
    <hyperlink ref="B44" location="'4-Acid'!$A$606" display="'4-Acid'!$A$606" xr:uid="{4894CB8E-903C-4371-8620-2CB9B53E5FB9}"/>
    <hyperlink ref="B45" location="'4-Acid'!$A$624" display="'4-Acid'!$A$624" xr:uid="{6EA8CA7A-2D60-44A4-B87A-467BF0C2525A}"/>
    <hyperlink ref="B46" location="'4-Acid'!$A$642" display="'4-Acid'!$A$642" xr:uid="{F81A434F-689F-4BB8-9C67-230602916721}"/>
    <hyperlink ref="B47" location="'4-Acid'!$A$660" display="'4-Acid'!$A$660" xr:uid="{E7D2A118-5D7D-49FA-A663-11E2623DE5E6}"/>
    <hyperlink ref="B48" location="'4-Acid'!$A$678" display="'4-Acid'!$A$678" xr:uid="{3C5481D8-7B42-4C59-88C7-16C87C2F1ECF}"/>
    <hyperlink ref="B49" location="'4-Acid'!$A$696" display="'4-Acid'!$A$696" xr:uid="{27D45778-B978-4707-AA5A-6FADF1EF8AF2}"/>
    <hyperlink ref="B50" location="'4-Acid'!$A$714" display="'4-Acid'!$A$714" xr:uid="{7FA6695E-C1F1-487A-8E08-B00474542959}"/>
    <hyperlink ref="B51" location="'4-Acid'!$A$732" display="'4-Acid'!$A$732" xr:uid="{0DD219E1-F080-4A27-BC40-D0A598C1552B}"/>
    <hyperlink ref="B52" location="'4-Acid'!$A$750" display="'4-Acid'!$A$750" xr:uid="{4DBC231C-EBC8-4BFD-B35C-E77D0527E0A0}"/>
    <hyperlink ref="B53" location="'4-Acid'!$A$768" display="'4-Acid'!$A$768" xr:uid="{FCEEBAC1-0EBF-410F-B13C-31DD2C0CF4D3}"/>
    <hyperlink ref="B54" location="'4-Acid'!$A$786" display="'4-Acid'!$A$786" xr:uid="{88516352-73E5-4C89-846C-67C52AFAEFB1}"/>
    <hyperlink ref="B55" location="'4-Acid'!$A$805" display="'4-Acid'!$A$805" xr:uid="{E3BB3EF7-1947-4598-A97B-D7ADFA154372}"/>
    <hyperlink ref="B56" location="'4-Acid'!$A$824" display="'4-Acid'!$A$824" xr:uid="{72AB54B7-EFAE-432F-A402-3ED9CBD45C44}"/>
    <hyperlink ref="B57" location="'4-Acid'!$A$842" display="'4-Acid'!$A$842" xr:uid="{A6C83B6E-4E04-4B8B-906A-682190024133}"/>
    <hyperlink ref="B58" location="'4-Acid'!$A$860" display="'4-Acid'!$A$860" xr:uid="{5179942C-B08F-41CD-B2D2-27F808EDAD77}"/>
    <hyperlink ref="B59" location="'4-Acid'!$A$878" display="'4-Acid'!$A$878" xr:uid="{A2E474EF-625A-4EF6-8FB9-02D1FF5D4EDB}"/>
    <hyperlink ref="B60" location="'4-Acid'!$A$896" display="'4-Acid'!$A$896" xr:uid="{8795E098-65C6-4033-852D-CBEE5E3BAB6E}"/>
    <hyperlink ref="B61" location="'4-Acid'!$A$914" display="'4-Acid'!$A$914" xr:uid="{27D6BAB0-592B-41BD-9650-EF55CD3AB822}"/>
    <hyperlink ref="B62" location="'4-Acid'!$A$932" display="'4-Acid'!$A$932" xr:uid="{B2244517-9A31-430D-8C38-701F728047B3}"/>
    <hyperlink ref="B63" location="'4-Acid'!$A$950" display="'4-Acid'!$A$950" xr:uid="{AE2AADE7-C1BA-4BD4-BD0A-B433D06062C6}"/>
    <hyperlink ref="B64" location="'4-Acid'!$A$968" display="'4-Acid'!$A$968" xr:uid="{3CBCCCF7-7440-4DA4-9B0C-2E45FED2D759}"/>
    <hyperlink ref="B65" location="'4-Acid'!$A$986" display="'4-Acid'!$A$986" xr:uid="{663B7E87-9080-45B6-B753-FD63542F995E}"/>
    <hyperlink ref="B66" location="'4-Acid'!$A$1004" display="'4-Acid'!$A$1004" xr:uid="{94A75587-EB19-42DA-8041-687B0E9EE257}"/>
    <hyperlink ref="B67" location="'4-Acid'!$A$1022" display="'4-Acid'!$A$1022" xr:uid="{A4A5485B-AE0A-4B1E-919B-15B11B7A43D5}"/>
    <hyperlink ref="B68" location="'4-Acid'!$A$1040" display="'4-Acid'!$A$1040" xr:uid="{F3BAACC5-3215-436C-8133-2E5BB8766B64}"/>
    <hyperlink ref="B69" location="'4-Acid'!$A$1058" display="'4-Acid'!$A$1058" xr:uid="{E5212B64-DBF5-44E4-BD18-A0F15EA2AD02}"/>
    <hyperlink ref="B70" location="'4-Acid'!$A$1077" display="'4-Acid'!$A$1077" xr:uid="{47C2B3D3-FB9C-404A-9DEB-106ED3D3E2ED}"/>
    <hyperlink ref="B71" location="'4-Acid'!$A$1095" display="'4-Acid'!$A$1095" xr:uid="{07004B5D-5862-4883-AEA7-68BE009F3E4A}"/>
    <hyperlink ref="B72" location="'4-Acid'!$A$1113" display="'4-Acid'!$A$1113" xr:uid="{992DD969-A2BC-4967-A0C0-E9A0F7988B2F}"/>
    <hyperlink ref="B73" location="'4-Acid'!$A$1131" display="'4-Acid'!$A$1131" xr:uid="{A794CA99-00D7-4B0C-B76B-2123143410CE}"/>
    <hyperlink ref="B75" location="'Fusion ICP'!$A$18" display="'Fusion ICP'!$A$18" xr:uid="{9B3895C6-AB58-4D20-9F62-09B8A94579BE}"/>
    <hyperlink ref="B76" location="'Fusion ICP'!$A$58" display="'Fusion ICP'!$A$58" xr:uid="{593C366C-F476-481E-9063-9C07B33BFB0E}"/>
    <hyperlink ref="B77" location="'Fusion ICP'!$A$95" display="'Fusion ICP'!$A$95" xr:uid="{6C78259B-FEAA-481E-8895-DB0570AB8BB2}"/>
    <hyperlink ref="B78" location="'Fusion ICP'!$A$113" display="'Fusion ICP'!$A$113" xr:uid="{8F2F6CCB-9308-41AF-A96A-6B0D44828F33}"/>
    <hyperlink ref="B79" location="'Fusion ICP'!$A$132" display="'Fusion ICP'!$A$132" xr:uid="{44AEFC71-A882-4F00-8E2F-6FCC5BD7BE57}"/>
    <hyperlink ref="B80" location="'Fusion ICP'!$A$150" display="'Fusion ICP'!$A$150" xr:uid="{079E2633-59F7-473A-A705-7F7E1C35E569}"/>
    <hyperlink ref="B81" location="'Fusion ICP'!$A$168" display="'Fusion ICP'!$A$168" xr:uid="{C4F26963-FE05-451A-B6B3-D3D55E6A4F25}"/>
    <hyperlink ref="B82" location="'Fusion ICP'!$A$186" display="'Fusion ICP'!$A$186" xr:uid="{CEB3125E-118C-4B40-A5A8-B619332F12A0}"/>
    <hyperlink ref="B83" location="'Fusion ICP'!$A$204" display="'Fusion ICP'!$A$204" xr:uid="{21EF522D-F729-47B8-96EF-971A332351CD}"/>
    <hyperlink ref="B84" location="'Fusion ICP'!$A$223" display="'Fusion ICP'!$A$223" xr:uid="{F837BC00-CC86-4D29-A026-8C8F19F7EFE8}"/>
    <hyperlink ref="B85" location="'Fusion ICP'!$A$241" display="'Fusion ICP'!$A$241" xr:uid="{1E815D3C-D826-4634-8343-8CB7D1B190CE}"/>
    <hyperlink ref="B86" location="'Fusion ICP'!$A$259" display="'Fusion ICP'!$A$259" xr:uid="{6768B3B8-31AE-40BF-B0B3-730B7C74871F}"/>
    <hyperlink ref="B87" location="'Fusion ICP'!$A$277" display="'Fusion ICP'!$A$277" xr:uid="{78DB5ACC-1930-49FC-9771-162B894AC46E}"/>
    <hyperlink ref="B88" location="'Fusion ICP'!$A$296" display="'Fusion ICP'!$A$296" xr:uid="{1C248836-4C22-4B2A-A0CA-6A847CD9CF9A}"/>
    <hyperlink ref="B89" location="'Fusion ICP'!$A$314" display="'Fusion ICP'!$A$314" xr:uid="{F4AAEA6A-D46B-449E-8566-6B5072A95A1D}"/>
    <hyperlink ref="B90" location="'Fusion ICP'!$A$332" display="'Fusion ICP'!$A$332" xr:uid="{580C3AE9-BA99-4040-B31A-05E17BEF1EAC}"/>
    <hyperlink ref="B91" location="'Fusion ICP'!$A$350" display="'Fusion ICP'!$A$350" xr:uid="{428ECD52-5EFA-49EF-9AA1-8153C0992CEB}"/>
    <hyperlink ref="B92" location="'Fusion ICP'!$A$368" display="'Fusion ICP'!$A$368" xr:uid="{ABE7CE1B-2DEA-4D08-83AC-3C7FDAC1FD69}"/>
    <hyperlink ref="B93" location="'Fusion ICP'!$A$440" display="'Fusion ICP'!$A$440" xr:uid="{DDCEDAE8-126B-4F6E-82F4-23202F4AA956}"/>
    <hyperlink ref="B94" location="'Fusion ICP'!$A$459" display="'Fusion ICP'!$A$459" xr:uid="{9E6789E4-3000-447B-A683-8FF28445F0BE}"/>
    <hyperlink ref="B95" location="'Fusion ICP'!$A$477" display="'Fusion ICP'!$A$477" xr:uid="{3349BA69-C7AD-43F0-82F7-EDBA69BBB838}"/>
    <hyperlink ref="B96" location="'Fusion ICP'!$A$495" display="'Fusion ICP'!$A$495" xr:uid="{540A9F3A-C265-48F4-928C-6F0A2CD35F31}"/>
    <hyperlink ref="B97" location="'Fusion ICP'!$A$514" display="'Fusion ICP'!$A$514" xr:uid="{678AC468-41DC-4ADC-BB04-97CF2497D418}"/>
    <hyperlink ref="B98" location="'Fusion ICP'!$A$532" display="'Fusion ICP'!$A$532" xr:uid="{643E5F92-2D5C-4691-B15E-CC367717ED1A}"/>
    <hyperlink ref="B99" location="'Fusion ICP'!$A$551" display="'Fusion ICP'!$A$551" xr:uid="{1B1AEB39-38FE-481C-A710-9908A9ECB294}"/>
    <hyperlink ref="B100" location="'Fusion ICP'!$A$569" display="'Fusion ICP'!$A$569" xr:uid="{6DA3201A-52FC-4E24-BDED-4657F5E1635C}"/>
    <hyperlink ref="B101" location="'Fusion ICP'!$A$587" display="'Fusion ICP'!$A$587" xr:uid="{E1D97CFB-C12F-4173-9630-B3F7E702BF71}"/>
    <hyperlink ref="B102" location="'Fusion ICP'!$A$623" display="'Fusion ICP'!$A$623" xr:uid="{0E8EC58F-BC8F-45EC-A40E-34473729BA82}"/>
    <hyperlink ref="B103" location="'Fusion ICP'!$A$641" display="'Fusion ICP'!$A$641" xr:uid="{0DE3521C-03C3-4159-9167-9382A26A4786}"/>
    <hyperlink ref="B104" location="'Fusion ICP'!$A$659" display="'Fusion ICP'!$A$659" xr:uid="{A36D5866-09D4-4FFB-A9B4-C212C7F77504}"/>
    <hyperlink ref="B105" location="'Fusion ICP'!$A$677" display="'Fusion ICP'!$A$677" xr:uid="{55CC423B-86A0-467E-929B-C138A435BBDC}"/>
    <hyperlink ref="B106" location="'Fusion ICP'!$A$695" display="'Fusion ICP'!$A$695" xr:uid="{84F27A54-B0FD-4107-A60C-470F061925A1}"/>
    <hyperlink ref="B107" location="'Fusion ICP'!$A$714" display="'Fusion ICP'!$A$714" xr:uid="{8E8F9C30-7FC1-4F6F-9A41-14B17F3CF0F2}"/>
    <hyperlink ref="B108" location="'Fusion ICP'!$A$733" display="'Fusion ICP'!$A$733" xr:uid="{8D8EAFDC-EECB-44E4-A809-2192985AB358}"/>
    <hyperlink ref="B109" location="'Fusion ICP'!$A$769" display="'Fusion ICP'!$A$769" xr:uid="{97653037-C632-4113-8591-F653BD2A057E}"/>
    <hyperlink ref="B110" location="'Fusion ICP'!$A$787" display="'Fusion ICP'!$A$787" xr:uid="{DEBC5F9F-B297-4598-8904-4177E4EC794B}"/>
    <hyperlink ref="B111" location="'Fusion ICP'!$A$805" display="'Fusion ICP'!$A$805" xr:uid="{CAACC40F-5F34-49E7-BD27-775802922773}"/>
    <hyperlink ref="B112" location="'Fusion ICP'!$A$823" display="'Fusion ICP'!$A$823" xr:uid="{94739980-30FE-40CA-9A9E-64858FDF623D}"/>
    <hyperlink ref="B113" location="'Fusion ICP'!$A$841" display="'Fusion ICP'!$A$841" xr:uid="{147F0679-DA3E-44FA-9B34-09490C7C6BD2}"/>
    <hyperlink ref="B114" location="'Fusion ICP'!$A$859" display="'Fusion ICP'!$A$859" xr:uid="{299D6549-9930-4F80-850C-B7318942E8D4}"/>
    <hyperlink ref="B115" location="'Fusion ICP'!$A$878" display="'Fusion ICP'!$A$878" xr:uid="{ADEE130A-1642-4263-8125-D8D560E29440}"/>
    <hyperlink ref="B116" location="'Fusion ICP'!$A$896" display="'Fusion ICP'!$A$896" xr:uid="{F227F40A-CB6C-46A5-9A59-490797AA270D}"/>
    <hyperlink ref="B117" location="'Fusion ICP'!$A$932" display="'Fusion ICP'!$A$932" xr:uid="{4355037F-7E8E-45F5-9E3E-C8852B1CECDC}"/>
    <hyperlink ref="B118" location="'Fusion ICP'!$A$951" display="'Fusion ICP'!$A$951" xr:uid="{0C3B852A-C219-4DD2-BBAC-C2C473E2DF5E}"/>
    <hyperlink ref="B119" location="'Fusion ICP'!$A$969" display="'Fusion ICP'!$A$969" xr:uid="{4A1782B5-2610-43D2-AED0-9F407B7BFDD7}"/>
    <hyperlink ref="B120" location="'Fusion ICP'!$A$987" display="'Fusion ICP'!$A$987" xr:uid="{DD8C6F44-F478-4A62-B1AF-61BF87F609FF}"/>
    <hyperlink ref="B121" location="'Fusion ICP'!$A$1005" display="'Fusion ICP'!$A$1005" xr:uid="{C733C739-7FBD-4E6D-935C-E36C553CDD3C}"/>
    <hyperlink ref="B122" location="'Fusion ICP'!$A$1023" display="'Fusion ICP'!$A$1023" xr:uid="{4394DB1D-59C2-43CD-9590-CDB10706E7D9}"/>
    <hyperlink ref="B123" location="'Fusion ICP'!$A$1042" display="'Fusion ICP'!$A$1042" xr:uid="{BC1B37DB-B1E4-4AB7-BAFD-D79E664234D7}"/>
    <hyperlink ref="B124" location="'Fusion ICP'!$A$1060" display="'Fusion ICP'!$A$1060" xr:uid="{00189285-87A6-416C-B9EF-309A91AFB2D3}"/>
    <hyperlink ref="B125" location="'Fusion ICP'!$A$1096" display="'Fusion ICP'!$A$1096" xr:uid="{579FAB61-32C4-478C-80CD-55ADEEEE704E}"/>
    <hyperlink ref="B126" location="'Fusion ICP'!$A$1115" display="'Fusion ICP'!$A$1115" xr:uid="{3D994A1E-CDF5-42F4-9281-1C49F76A313D}"/>
    <hyperlink ref="B127" location="'Fusion ICP'!$A$1133" display="'Fusion ICP'!$A$1133" xr:uid="{45E7A031-5C9A-4B4D-BEF4-1378F33F9935}"/>
    <hyperlink ref="B128" location="'Fusion ICP'!$A$1151" display="'Fusion ICP'!$A$1151" xr:uid="{8609C07F-644D-44E4-B288-262284C7357E}"/>
    <hyperlink ref="B130" location="'Fusion XRF'!$A$1" display="'Fusion XRF'!$A$1" xr:uid="{2CBDD785-C0C3-4167-856D-16C8C43A9B65}"/>
    <hyperlink ref="B131" location="'Fusion XRF'!$A$58" display="'Fusion XRF'!$A$58" xr:uid="{A5F944FA-5F1B-4B99-82A6-B082FCA673E5}"/>
    <hyperlink ref="B132" location="'Fusion XRF'!$A$94" display="'Fusion XRF'!$A$94" xr:uid="{E03F1750-A1DD-419B-A280-27D5BDB5FF4D}"/>
    <hyperlink ref="B133" location="'Fusion XRF'!$A$148" display="'Fusion XRF'!$A$148" xr:uid="{5851E82E-3164-4718-B429-DB1591415BCC}"/>
    <hyperlink ref="B134" location="'Fusion XRF'!$A$167" display="'Fusion XRF'!$A$167" xr:uid="{307551AA-C887-4B22-BF55-0DFC87683FE8}"/>
    <hyperlink ref="B135" location="'Fusion XRF'!$A$185" display="'Fusion XRF'!$A$185" xr:uid="{B1FB7342-14D8-4641-B37E-38D1525032AE}"/>
    <hyperlink ref="B136" location="'Fusion XRF'!$A$204" display="'Fusion XRF'!$A$204" xr:uid="{5B70222F-E351-4912-B205-3C641A9CF5C2}"/>
    <hyperlink ref="B137" location="'Fusion XRF'!$A$222" display="'Fusion XRF'!$A$222" xr:uid="{BCCF4787-18F5-416C-B725-2C556F717F28}"/>
    <hyperlink ref="B138" location="'Fusion XRF'!$A$240" display="'Fusion XRF'!$A$240" xr:uid="{A256E662-96A0-4DD7-B193-D23267BE42C8}"/>
    <hyperlink ref="B139" location="'Fusion XRF'!$A$276" display="'Fusion XRF'!$A$276" xr:uid="{77DAE769-9195-4DCA-AE70-79F3A2A43443}"/>
    <hyperlink ref="B140" location="'Fusion XRF'!$A$294" display="'Fusion XRF'!$A$294" xr:uid="{F604039F-598E-4766-8E46-EA02C916AE85}"/>
    <hyperlink ref="B141" location="'Fusion XRF'!$A$330" display="'Fusion XRF'!$A$330" xr:uid="{139DC073-1AEF-48EA-A4C6-BA9188A222DE}"/>
    <hyperlink ref="B142" location="'Fusion XRF'!$A$366" display="'Fusion XRF'!$A$366" xr:uid="{11BF239D-97F1-4377-8445-4429889E1738}"/>
    <hyperlink ref="B143" location="'Fusion XRF'!$A$384" display="'Fusion XRF'!$A$384" xr:uid="{07BDB7E5-2856-4125-B532-8D59A30A97B4}"/>
    <hyperlink ref="B144" location="'Fusion XRF'!$A$440" display="'Fusion XRF'!$A$440" xr:uid="{C47C9B1B-A7E7-48BA-BDDA-9D6764CDE3BF}"/>
    <hyperlink ref="B145" location="'Fusion XRF'!$A$494" display="'Fusion XRF'!$A$494" xr:uid="{3EC391FE-A9D8-448C-B1E2-9E7C4666C150}"/>
    <hyperlink ref="B146" location="'Fusion XRF'!$A$512" display="'Fusion XRF'!$A$512" xr:uid="{EEACE152-9C34-4D2D-82DB-00DBC43B5C61}"/>
    <hyperlink ref="B147" location="'Fusion XRF'!$A$530" display="'Fusion XRF'!$A$530" xr:uid="{58339369-1D40-45FD-9400-68EF93700355}"/>
    <hyperlink ref="B148" location="'Fusion XRF'!$A$548" display="'Fusion XRF'!$A$548" xr:uid="{36615EA8-D1AA-4EBD-8F2B-F5674578669A}"/>
    <hyperlink ref="B149" location="'Fusion XRF'!$A$566" display="'Fusion XRF'!$A$566" xr:uid="{09148634-D22A-41A1-A86B-3570F1AAB9A4}"/>
    <hyperlink ref="B150" location="'Fusion XRF'!$A$621" display="'Fusion XRF'!$A$621" xr:uid="{EF60BA18-08D4-4094-A905-7696918EA0B1}"/>
    <hyperlink ref="B152" location="'Thermograv'!$A$18" display="'Thermograv'!$A$18" xr:uid="{31C5D85C-624D-472B-9DBD-848320BA9D0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C5DB-695C-475F-8737-3679293C9C85}">
  <sheetPr codeName="Sheet14"/>
  <dimension ref="A1:BN1210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495</v>
      </c>
      <c r="BM1" s="27" t="s">
        <v>66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5" t="s">
        <v>243</v>
      </c>
      <c r="E3" s="146" t="s">
        <v>244</v>
      </c>
      <c r="F3" s="146" t="s">
        <v>245</v>
      </c>
      <c r="G3" s="146" t="s">
        <v>246</v>
      </c>
      <c r="H3" s="146" t="s">
        <v>283</v>
      </c>
      <c r="I3" s="146" t="s">
        <v>248</v>
      </c>
      <c r="J3" s="146" t="s">
        <v>249</v>
      </c>
      <c r="K3" s="146" t="s">
        <v>250</v>
      </c>
      <c r="L3" s="146" t="s">
        <v>251</v>
      </c>
      <c r="M3" s="146" t="s">
        <v>252</v>
      </c>
      <c r="N3" s="146" t="s">
        <v>253</v>
      </c>
      <c r="O3" s="146" t="s">
        <v>254</v>
      </c>
      <c r="P3" s="146" t="s">
        <v>256</v>
      </c>
      <c r="Q3" s="146" t="s">
        <v>257</v>
      </c>
      <c r="R3" s="146" t="s">
        <v>258</v>
      </c>
      <c r="S3" s="146" t="s">
        <v>259</v>
      </c>
      <c r="T3" s="146" t="s">
        <v>284</v>
      </c>
      <c r="U3" s="146" t="s">
        <v>286</v>
      </c>
      <c r="V3" s="146" t="s">
        <v>260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287</v>
      </c>
      <c r="E4" s="11" t="s">
        <v>287</v>
      </c>
      <c r="F4" s="11" t="s">
        <v>288</v>
      </c>
      <c r="G4" s="11" t="s">
        <v>287</v>
      </c>
      <c r="H4" s="11" t="s">
        <v>287</v>
      </c>
      <c r="I4" s="11" t="s">
        <v>288</v>
      </c>
      <c r="J4" s="11" t="s">
        <v>287</v>
      </c>
      <c r="K4" s="11" t="s">
        <v>287</v>
      </c>
      <c r="L4" s="11" t="s">
        <v>287</v>
      </c>
      <c r="M4" s="11" t="s">
        <v>288</v>
      </c>
      <c r="N4" s="11" t="s">
        <v>288</v>
      </c>
      <c r="O4" s="11" t="s">
        <v>287</v>
      </c>
      <c r="P4" s="11" t="s">
        <v>288</v>
      </c>
      <c r="Q4" s="11" t="s">
        <v>288</v>
      </c>
      <c r="R4" s="11" t="s">
        <v>288</v>
      </c>
      <c r="S4" s="11" t="s">
        <v>288</v>
      </c>
      <c r="T4" s="11" t="s">
        <v>121</v>
      </c>
      <c r="U4" s="11" t="s">
        <v>287</v>
      </c>
      <c r="V4" s="11" t="s">
        <v>287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7">
        <v>0.41</v>
      </c>
      <c r="E6" s="227">
        <v>0.45</v>
      </c>
      <c r="F6" s="227">
        <v>0.43</v>
      </c>
      <c r="G6" s="227">
        <v>0.42</v>
      </c>
      <c r="H6" s="232">
        <v>0.26</v>
      </c>
      <c r="I6" s="227">
        <v>0.39</v>
      </c>
      <c r="J6" s="227">
        <v>0.46</v>
      </c>
      <c r="K6" s="232">
        <v>0.55000000000000004</v>
      </c>
      <c r="L6" s="227">
        <v>0.42</v>
      </c>
      <c r="M6" s="232">
        <v>0.3</v>
      </c>
      <c r="N6" s="227">
        <v>0.39</v>
      </c>
      <c r="O6" s="227">
        <v>0.44</v>
      </c>
      <c r="P6" s="227">
        <v>0.43</v>
      </c>
      <c r="Q6" s="227">
        <v>0.37</v>
      </c>
      <c r="R6" s="227">
        <v>0.4411534510710779</v>
      </c>
      <c r="S6" s="227">
        <v>0.45</v>
      </c>
      <c r="T6" s="227">
        <v>0.39315677161727197</v>
      </c>
      <c r="U6" s="227">
        <v>0.4</v>
      </c>
      <c r="V6" s="227">
        <v>0.36</v>
      </c>
      <c r="W6" s="228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30">
        <v>1</v>
      </c>
    </row>
    <row r="7" spans="1:66">
      <c r="A7" s="29"/>
      <c r="B7" s="19">
        <v>1</v>
      </c>
      <c r="C7" s="9">
        <v>2</v>
      </c>
      <c r="D7" s="23">
        <v>0.42</v>
      </c>
      <c r="E7" s="23">
        <v>0.46</v>
      </c>
      <c r="F7" s="23">
        <v>0.41</v>
      </c>
      <c r="G7" s="23">
        <v>0.42</v>
      </c>
      <c r="H7" s="233">
        <v>0.1</v>
      </c>
      <c r="I7" s="23">
        <v>0.39</v>
      </c>
      <c r="J7" s="23">
        <v>0.48</v>
      </c>
      <c r="K7" s="233">
        <v>0.62</v>
      </c>
      <c r="L7" s="23">
        <v>0.4</v>
      </c>
      <c r="M7" s="233">
        <v>0.3</v>
      </c>
      <c r="N7" s="23">
        <v>0.41</v>
      </c>
      <c r="O7" s="23">
        <v>0.42</v>
      </c>
      <c r="P7" s="23">
        <v>0.46</v>
      </c>
      <c r="Q7" s="23">
        <v>0.34</v>
      </c>
      <c r="R7" s="23">
        <v>0.43374618841433188</v>
      </c>
      <c r="S7" s="23">
        <v>0.46</v>
      </c>
      <c r="T7" s="23">
        <v>0.40591583009289173</v>
      </c>
      <c r="U7" s="23">
        <v>0.44</v>
      </c>
      <c r="V7" s="23">
        <v>0.35</v>
      </c>
      <c r="W7" s="228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30">
        <v>10</v>
      </c>
    </row>
    <row r="8" spans="1:66">
      <c r="A8" s="29"/>
      <c r="B8" s="19">
        <v>1</v>
      </c>
      <c r="C8" s="9">
        <v>3</v>
      </c>
      <c r="D8" s="23">
        <v>0.4</v>
      </c>
      <c r="E8" s="23">
        <v>0.5</v>
      </c>
      <c r="F8" s="23">
        <v>0.4</v>
      </c>
      <c r="G8" s="23">
        <v>0.42</v>
      </c>
      <c r="H8" s="233">
        <v>0.12</v>
      </c>
      <c r="I8" s="23">
        <v>0.39</v>
      </c>
      <c r="J8" s="23">
        <v>0.45</v>
      </c>
      <c r="K8" s="233">
        <v>0.77</v>
      </c>
      <c r="L8" s="23">
        <v>0.45</v>
      </c>
      <c r="M8" s="233">
        <v>0.3</v>
      </c>
      <c r="N8" s="23">
        <v>0.4</v>
      </c>
      <c r="O8" s="23">
        <v>0.4</v>
      </c>
      <c r="P8" s="23">
        <v>0.47</v>
      </c>
      <c r="Q8" s="23">
        <v>0.34</v>
      </c>
      <c r="R8" s="23">
        <v>0.42847822398180452</v>
      </c>
      <c r="S8" s="23">
        <v>0.46</v>
      </c>
      <c r="T8" s="23">
        <v>0.39017600378308653</v>
      </c>
      <c r="U8" s="23">
        <v>0.43</v>
      </c>
      <c r="V8" s="23">
        <v>0.37</v>
      </c>
      <c r="W8" s="228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30">
        <v>16</v>
      </c>
    </row>
    <row r="9" spans="1:66">
      <c r="A9" s="29"/>
      <c r="B9" s="19">
        <v>1</v>
      </c>
      <c r="C9" s="9">
        <v>4</v>
      </c>
      <c r="D9" s="23">
        <v>0.43</v>
      </c>
      <c r="E9" s="23">
        <v>0.47</v>
      </c>
      <c r="F9" s="23">
        <v>0.42</v>
      </c>
      <c r="G9" s="23">
        <v>0.45</v>
      </c>
      <c r="H9" s="233">
        <v>0.19</v>
      </c>
      <c r="I9" s="23">
        <v>0.42</v>
      </c>
      <c r="J9" s="23">
        <v>0.46</v>
      </c>
      <c r="K9" s="233">
        <v>0.63</v>
      </c>
      <c r="L9" s="23">
        <v>0.43</v>
      </c>
      <c r="M9" s="233">
        <v>0.3</v>
      </c>
      <c r="N9" s="23">
        <v>0.43</v>
      </c>
      <c r="O9" s="23">
        <v>0.44</v>
      </c>
      <c r="P9" s="23">
        <v>0.46</v>
      </c>
      <c r="Q9" s="23">
        <v>0.34</v>
      </c>
      <c r="R9" s="23">
        <v>0.44294049122220236</v>
      </c>
      <c r="S9" s="23">
        <v>0.47</v>
      </c>
      <c r="T9" s="23">
        <v>0.42717126199973193</v>
      </c>
      <c r="U9" s="23">
        <v>0.42</v>
      </c>
      <c r="V9" s="23">
        <v>0.36</v>
      </c>
      <c r="W9" s="228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30">
        <v>0.42271622954462157</v>
      </c>
      <c r="BN9" s="27"/>
    </row>
    <row r="10" spans="1:66">
      <c r="A10" s="29"/>
      <c r="B10" s="19">
        <v>1</v>
      </c>
      <c r="C10" s="9">
        <v>5</v>
      </c>
      <c r="D10" s="23">
        <v>0.44</v>
      </c>
      <c r="E10" s="23">
        <v>0.47</v>
      </c>
      <c r="F10" s="23">
        <v>0.44</v>
      </c>
      <c r="G10" s="23">
        <v>0.45</v>
      </c>
      <c r="H10" s="233">
        <v>0.17</v>
      </c>
      <c r="I10" s="234">
        <v>0.33</v>
      </c>
      <c r="J10" s="23">
        <v>0.45</v>
      </c>
      <c r="K10" s="233">
        <v>0.52</v>
      </c>
      <c r="L10" s="23">
        <v>0.42</v>
      </c>
      <c r="M10" s="233">
        <v>0.3</v>
      </c>
      <c r="N10" s="23">
        <v>0.44</v>
      </c>
      <c r="O10" s="23">
        <v>0.43</v>
      </c>
      <c r="P10" s="23">
        <v>0.48</v>
      </c>
      <c r="Q10" s="23">
        <v>0.37</v>
      </c>
      <c r="R10" s="23">
        <v>0.44063401753264247</v>
      </c>
      <c r="S10" s="23">
        <v>0.44</v>
      </c>
      <c r="T10" s="23">
        <v>0.43377710707943434</v>
      </c>
      <c r="U10" s="23">
        <v>0.43</v>
      </c>
      <c r="V10" s="23">
        <v>0.37</v>
      </c>
      <c r="W10" s="228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30">
        <v>17</v>
      </c>
    </row>
    <row r="11" spans="1:66">
      <c r="A11" s="29"/>
      <c r="B11" s="19">
        <v>1</v>
      </c>
      <c r="C11" s="9">
        <v>6</v>
      </c>
      <c r="D11" s="23">
        <v>0.46</v>
      </c>
      <c r="E11" s="23">
        <v>0.44</v>
      </c>
      <c r="F11" s="23">
        <v>0.43</v>
      </c>
      <c r="G11" s="23">
        <v>0.44</v>
      </c>
      <c r="H11" s="233">
        <v>0.18</v>
      </c>
      <c r="I11" s="23">
        <v>0.38</v>
      </c>
      <c r="J11" s="23">
        <v>0.45</v>
      </c>
      <c r="K11" s="233">
        <v>0.6</v>
      </c>
      <c r="L11" s="23">
        <v>0.42</v>
      </c>
      <c r="M11" s="233">
        <v>0.3</v>
      </c>
      <c r="N11" s="23">
        <v>0.44</v>
      </c>
      <c r="O11" s="23">
        <v>0.41</v>
      </c>
      <c r="P11" s="23">
        <v>0.47</v>
      </c>
      <c r="Q11" s="23">
        <v>0.36</v>
      </c>
      <c r="R11" s="23">
        <v>0.43087651675832267</v>
      </c>
      <c r="S11" s="23">
        <v>0.45</v>
      </c>
      <c r="T11" s="23">
        <v>0.39873217273086725</v>
      </c>
      <c r="U11" s="23">
        <v>0.44</v>
      </c>
      <c r="V11" s="23">
        <v>0.34</v>
      </c>
      <c r="W11" s="228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54"/>
    </row>
    <row r="12" spans="1:66">
      <c r="A12" s="29"/>
      <c r="B12" s="20" t="s">
        <v>267</v>
      </c>
      <c r="C12" s="12"/>
      <c r="D12" s="231">
        <v>0.42666666666666669</v>
      </c>
      <c r="E12" s="231">
        <v>0.46500000000000002</v>
      </c>
      <c r="F12" s="231">
        <v>0.42166666666666669</v>
      </c>
      <c r="G12" s="231">
        <v>0.43333333333333335</v>
      </c>
      <c r="H12" s="231">
        <v>0.17</v>
      </c>
      <c r="I12" s="231">
        <v>0.3833333333333333</v>
      </c>
      <c r="J12" s="231">
        <v>0.45833333333333331</v>
      </c>
      <c r="K12" s="231">
        <v>0.61499999999999999</v>
      </c>
      <c r="L12" s="231">
        <v>0.42333333333333334</v>
      </c>
      <c r="M12" s="231">
        <v>0.3</v>
      </c>
      <c r="N12" s="231">
        <v>0.41833333333333339</v>
      </c>
      <c r="O12" s="231">
        <v>0.42333333333333334</v>
      </c>
      <c r="P12" s="231">
        <v>0.46166666666666661</v>
      </c>
      <c r="Q12" s="231">
        <v>0.35333333333333333</v>
      </c>
      <c r="R12" s="231">
        <v>0.43630481483006367</v>
      </c>
      <c r="S12" s="231">
        <v>0.45500000000000007</v>
      </c>
      <c r="T12" s="231">
        <v>0.40815485788388067</v>
      </c>
      <c r="U12" s="231">
        <v>0.42666666666666669</v>
      </c>
      <c r="V12" s="231">
        <v>0.35833333333333334</v>
      </c>
      <c r="W12" s="228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54"/>
    </row>
    <row r="13" spans="1:66">
      <c r="A13" s="29"/>
      <c r="B13" s="3" t="s">
        <v>268</v>
      </c>
      <c r="C13" s="28"/>
      <c r="D13" s="23">
        <v>0.42499999999999999</v>
      </c>
      <c r="E13" s="23">
        <v>0.46499999999999997</v>
      </c>
      <c r="F13" s="23">
        <v>0.42499999999999999</v>
      </c>
      <c r="G13" s="23">
        <v>0.43</v>
      </c>
      <c r="H13" s="23">
        <v>0.17499999999999999</v>
      </c>
      <c r="I13" s="23">
        <v>0.39</v>
      </c>
      <c r="J13" s="23">
        <v>0.45500000000000002</v>
      </c>
      <c r="K13" s="23">
        <v>0.61</v>
      </c>
      <c r="L13" s="23">
        <v>0.42</v>
      </c>
      <c r="M13" s="23">
        <v>0.3</v>
      </c>
      <c r="N13" s="23">
        <v>0.42</v>
      </c>
      <c r="O13" s="23">
        <v>0.42499999999999999</v>
      </c>
      <c r="P13" s="23">
        <v>0.46499999999999997</v>
      </c>
      <c r="Q13" s="23">
        <v>0.35</v>
      </c>
      <c r="R13" s="23">
        <v>0.43719010297348715</v>
      </c>
      <c r="S13" s="23">
        <v>0.45500000000000002</v>
      </c>
      <c r="T13" s="23">
        <v>0.40232400141187952</v>
      </c>
      <c r="U13" s="23">
        <v>0.43</v>
      </c>
      <c r="V13" s="23">
        <v>0.36</v>
      </c>
      <c r="W13" s="228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54"/>
    </row>
    <row r="14" spans="1:66">
      <c r="A14" s="29"/>
      <c r="B14" s="3" t="s">
        <v>269</v>
      </c>
      <c r="C14" s="28"/>
      <c r="D14" s="23">
        <v>2.1602468994692873E-2</v>
      </c>
      <c r="E14" s="23">
        <v>2.0736441353327716E-2</v>
      </c>
      <c r="F14" s="23">
        <v>1.4719601443879741E-2</v>
      </c>
      <c r="G14" s="23">
        <v>1.5055453054181631E-2</v>
      </c>
      <c r="H14" s="23">
        <v>5.6568542494923824E-2</v>
      </c>
      <c r="I14" s="23">
        <v>2.9439202887759482E-2</v>
      </c>
      <c r="J14" s="23">
        <v>1.1690451944500109E-2</v>
      </c>
      <c r="K14" s="23">
        <v>8.6890735984914286E-2</v>
      </c>
      <c r="L14" s="23">
        <v>1.6329931618554519E-2</v>
      </c>
      <c r="M14" s="23">
        <v>0</v>
      </c>
      <c r="N14" s="23">
        <v>2.1369760566432802E-2</v>
      </c>
      <c r="O14" s="23">
        <v>1.6329931618554519E-2</v>
      </c>
      <c r="P14" s="23">
        <v>1.7224014243685078E-2</v>
      </c>
      <c r="Q14" s="23">
        <v>1.5055453054181604E-2</v>
      </c>
      <c r="R14" s="23">
        <v>6.0589105293919034E-3</v>
      </c>
      <c r="S14" s="23">
        <v>1.048808848170151E-2</v>
      </c>
      <c r="T14" s="23">
        <v>1.8221445094812511E-2</v>
      </c>
      <c r="U14" s="23">
        <v>1.5055453054181616E-2</v>
      </c>
      <c r="V14" s="23">
        <v>1.1690451944500115E-2</v>
      </c>
      <c r="W14" s="228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54"/>
    </row>
    <row r="15" spans="1:66">
      <c r="A15" s="29"/>
      <c r="B15" s="3" t="s">
        <v>86</v>
      </c>
      <c r="C15" s="28"/>
      <c r="D15" s="13">
        <v>5.0630786706311416E-2</v>
      </c>
      <c r="E15" s="13">
        <v>4.4594497534038095E-2</v>
      </c>
      <c r="F15" s="13">
        <v>3.4908145716710845E-2</v>
      </c>
      <c r="G15" s="13">
        <v>3.4743353201957608E-2</v>
      </c>
      <c r="H15" s="13">
        <v>0.33275613232308127</v>
      </c>
      <c r="I15" s="13">
        <v>7.6797920576763865E-2</v>
      </c>
      <c r="J15" s="13">
        <v>2.5506440606182058E-2</v>
      </c>
      <c r="K15" s="13">
        <v>0.14128574956896631</v>
      </c>
      <c r="L15" s="13">
        <v>3.8574641618632721E-2</v>
      </c>
      <c r="M15" s="13">
        <v>0</v>
      </c>
      <c r="N15" s="13">
        <v>5.1083092987488761E-2</v>
      </c>
      <c r="O15" s="13">
        <v>3.8574641618632721E-2</v>
      </c>
      <c r="P15" s="13">
        <v>3.7308334101844941E-2</v>
      </c>
      <c r="Q15" s="13">
        <v>4.2609772794853597E-2</v>
      </c>
      <c r="R15" s="13">
        <v>1.3886875238247802E-2</v>
      </c>
      <c r="S15" s="13">
        <v>2.3050743915827492E-2</v>
      </c>
      <c r="T15" s="13">
        <v>4.4643460056517273E-2</v>
      </c>
      <c r="U15" s="13">
        <v>3.5286218095738162E-2</v>
      </c>
      <c r="V15" s="13">
        <v>3.2624517054418926E-2</v>
      </c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>
        <v>9.3453642087524269E-3</v>
      </c>
      <c r="E16" s="13">
        <v>0.10002873677438262</v>
      </c>
      <c r="F16" s="13">
        <v>-2.4829017780687579E-3</v>
      </c>
      <c r="G16" s="13">
        <v>2.5116385524514229E-2</v>
      </c>
      <c r="H16" s="13">
        <v>-0.59783895644807517</v>
      </c>
      <c r="I16" s="13">
        <v>-9.3166274343699063E-2</v>
      </c>
      <c r="J16" s="13">
        <v>8.4257715458620819E-2</v>
      </c>
      <c r="K16" s="13">
        <v>0.45487671637902216</v>
      </c>
      <c r="L16" s="13">
        <v>1.459853550871637E-3</v>
      </c>
      <c r="M16" s="13">
        <v>-0.29030404079072092</v>
      </c>
      <c r="N16" s="13">
        <v>-1.0368412435949548E-2</v>
      </c>
      <c r="O16" s="13">
        <v>1.459853550871637E-3</v>
      </c>
      <c r="P16" s="13">
        <v>9.2143226116501609E-2</v>
      </c>
      <c r="Q16" s="13">
        <v>-0.16413587026462684</v>
      </c>
      <c r="R16" s="13">
        <v>3.2145880228163115E-2</v>
      </c>
      <c r="S16" s="13">
        <v>7.6372204800740029E-2</v>
      </c>
      <c r="T16" s="13">
        <v>-3.4447155427241083E-2</v>
      </c>
      <c r="U16" s="13">
        <v>9.3453642087524269E-3</v>
      </c>
      <c r="V16" s="13">
        <v>-0.15230760427780554</v>
      </c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>
        <v>0.05</v>
      </c>
      <c r="E17" s="44">
        <v>1.1499999999999999</v>
      </c>
      <c r="F17" s="44">
        <v>0.1</v>
      </c>
      <c r="G17" s="44">
        <v>0.24</v>
      </c>
      <c r="H17" s="44">
        <v>7.34</v>
      </c>
      <c r="I17" s="44">
        <v>1.2</v>
      </c>
      <c r="J17" s="44">
        <v>0.96</v>
      </c>
      <c r="K17" s="44">
        <v>5.47</v>
      </c>
      <c r="L17" s="44">
        <v>0.05</v>
      </c>
      <c r="M17" s="44" t="s">
        <v>272</v>
      </c>
      <c r="N17" s="44">
        <v>0.19</v>
      </c>
      <c r="O17" s="44">
        <v>0.05</v>
      </c>
      <c r="P17" s="44">
        <v>1.06</v>
      </c>
      <c r="Q17" s="44">
        <v>2.06</v>
      </c>
      <c r="R17" s="44">
        <v>0.33</v>
      </c>
      <c r="S17" s="44">
        <v>0.86</v>
      </c>
      <c r="T17" s="44">
        <v>0.48</v>
      </c>
      <c r="U17" s="44">
        <v>0.05</v>
      </c>
      <c r="V17" s="44">
        <v>1.92</v>
      </c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 t="s">
        <v>289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>
      <c r="BM19" s="53"/>
    </row>
    <row r="20" spans="1:65" ht="15">
      <c r="B20" s="8" t="s">
        <v>496</v>
      </c>
      <c r="BM20" s="27" t="s">
        <v>66</v>
      </c>
    </row>
    <row r="21" spans="1:65" ht="15">
      <c r="A21" s="24" t="s">
        <v>48</v>
      </c>
      <c r="B21" s="18" t="s">
        <v>118</v>
      </c>
      <c r="C21" s="15" t="s">
        <v>119</v>
      </c>
      <c r="D21" s="16" t="s">
        <v>240</v>
      </c>
      <c r="E21" s="17" t="s">
        <v>240</v>
      </c>
      <c r="F21" s="17" t="s">
        <v>240</v>
      </c>
      <c r="G21" s="17" t="s">
        <v>240</v>
      </c>
      <c r="H21" s="17" t="s">
        <v>240</v>
      </c>
      <c r="I21" s="17" t="s">
        <v>240</v>
      </c>
      <c r="J21" s="17" t="s">
        <v>240</v>
      </c>
      <c r="K21" s="17" t="s">
        <v>240</v>
      </c>
      <c r="L21" s="17" t="s">
        <v>240</v>
      </c>
      <c r="M21" s="17" t="s">
        <v>240</v>
      </c>
      <c r="N21" s="17" t="s">
        <v>240</v>
      </c>
      <c r="O21" s="17" t="s">
        <v>240</v>
      </c>
      <c r="P21" s="17" t="s">
        <v>240</v>
      </c>
      <c r="Q21" s="17" t="s">
        <v>240</v>
      </c>
      <c r="R21" s="17" t="s">
        <v>240</v>
      </c>
      <c r="S21" s="17" t="s">
        <v>240</v>
      </c>
      <c r="T21" s="17" t="s">
        <v>240</v>
      </c>
      <c r="U21" s="17" t="s">
        <v>240</v>
      </c>
      <c r="V21" s="17" t="s">
        <v>240</v>
      </c>
      <c r="W21" s="17" t="s">
        <v>240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241</v>
      </c>
      <c r="C22" s="9" t="s">
        <v>241</v>
      </c>
      <c r="D22" s="145" t="s">
        <v>243</v>
      </c>
      <c r="E22" s="146" t="s">
        <v>244</v>
      </c>
      <c r="F22" s="146" t="s">
        <v>245</v>
      </c>
      <c r="G22" s="146" t="s">
        <v>246</v>
      </c>
      <c r="H22" s="146" t="s">
        <v>283</v>
      </c>
      <c r="I22" s="146" t="s">
        <v>247</v>
      </c>
      <c r="J22" s="146" t="s">
        <v>248</v>
      </c>
      <c r="K22" s="146" t="s">
        <v>249</v>
      </c>
      <c r="L22" s="146" t="s">
        <v>250</v>
      </c>
      <c r="M22" s="146" t="s">
        <v>251</v>
      </c>
      <c r="N22" s="146" t="s">
        <v>252</v>
      </c>
      <c r="O22" s="146" t="s">
        <v>253</v>
      </c>
      <c r="P22" s="146" t="s">
        <v>254</v>
      </c>
      <c r="Q22" s="146" t="s">
        <v>256</v>
      </c>
      <c r="R22" s="146" t="s">
        <v>257</v>
      </c>
      <c r="S22" s="146" t="s">
        <v>258</v>
      </c>
      <c r="T22" s="146" t="s">
        <v>259</v>
      </c>
      <c r="U22" s="146" t="s">
        <v>284</v>
      </c>
      <c r="V22" s="146" t="s">
        <v>286</v>
      </c>
      <c r="W22" s="146" t="s">
        <v>260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287</v>
      </c>
      <c r="E23" s="11" t="s">
        <v>287</v>
      </c>
      <c r="F23" s="11" t="s">
        <v>121</v>
      </c>
      <c r="G23" s="11" t="s">
        <v>287</v>
      </c>
      <c r="H23" s="11" t="s">
        <v>287</v>
      </c>
      <c r="I23" s="11" t="s">
        <v>121</v>
      </c>
      <c r="J23" s="11" t="s">
        <v>288</v>
      </c>
      <c r="K23" s="11" t="s">
        <v>287</v>
      </c>
      <c r="L23" s="11" t="s">
        <v>287</v>
      </c>
      <c r="M23" s="11" t="s">
        <v>287</v>
      </c>
      <c r="N23" s="11" t="s">
        <v>121</v>
      </c>
      <c r="O23" s="11" t="s">
        <v>121</v>
      </c>
      <c r="P23" s="11" t="s">
        <v>287</v>
      </c>
      <c r="Q23" s="11" t="s">
        <v>287</v>
      </c>
      <c r="R23" s="11" t="s">
        <v>288</v>
      </c>
      <c r="S23" s="11" t="s">
        <v>288</v>
      </c>
      <c r="T23" s="11" t="s">
        <v>121</v>
      </c>
      <c r="U23" s="11" t="s">
        <v>121</v>
      </c>
      <c r="V23" s="11" t="s">
        <v>287</v>
      </c>
      <c r="W23" s="11" t="s">
        <v>287</v>
      </c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6.6000000000000005</v>
      </c>
      <c r="E25" s="21">
        <v>6.41</v>
      </c>
      <c r="F25" s="21">
        <v>6.6184999999999992</v>
      </c>
      <c r="G25" s="21">
        <v>6.27</v>
      </c>
      <c r="H25" s="141">
        <v>5.3048000000000002</v>
      </c>
      <c r="I25" s="21">
        <v>6.4096698220905095</v>
      </c>
      <c r="J25" s="21">
        <v>6.14</v>
      </c>
      <c r="K25" s="21">
        <v>6.419999999999999</v>
      </c>
      <c r="L25" s="21">
        <v>5.63</v>
      </c>
      <c r="M25" s="21">
        <v>6.15</v>
      </c>
      <c r="N25" s="21">
        <v>6.47</v>
      </c>
      <c r="O25" s="21">
        <v>6.94</v>
      </c>
      <c r="P25" s="21">
        <v>6.4</v>
      </c>
      <c r="Q25" s="21">
        <v>6.8900000000000006</v>
      </c>
      <c r="R25" s="21">
        <v>6.81</v>
      </c>
      <c r="S25" s="21">
        <v>6.4559801298017501</v>
      </c>
      <c r="T25" s="21">
        <v>6.9859999999999998</v>
      </c>
      <c r="U25" s="21">
        <v>6.5955463166284218</v>
      </c>
      <c r="V25" s="21">
        <v>6.52</v>
      </c>
      <c r="W25" s="21">
        <v>6.36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6.8000000000000007</v>
      </c>
      <c r="E26" s="11">
        <v>6.5700000000000012</v>
      </c>
      <c r="F26" s="11">
        <v>6.5241999999999996</v>
      </c>
      <c r="G26" s="11">
        <v>6.3099999999999987</v>
      </c>
      <c r="H26" s="142">
        <v>5.6096000000000004</v>
      </c>
      <c r="I26" s="11">
        <v>6.3938263532705806</v>
      </c>
      <c r="J26" s="11">
        <v>6.16</v>
      </c>
      <c r="K26" s="11">
        <v>6.58</v>
      </c>
      <c r="L26" s="11">
        <v>6.3</v>
      </c>
      <c r="M26" s="11">
        <v>6.19</v>
      </c>
      <c r="N26" s="11">
        <v>6.54</v>
      </c>
      <c r="O26" s="11">
        <v>7.04</v>
      </c>
      <c r="P26" s="11">
        <v>6.29</v>
      </c>
      <c r="Q26" s="11">
        <v>6.9500000000000011</v>
      </c>
      <c r="R26" s="11">
        <v>6.79</v>
      </c>
      <c r="S26" s="11">
        <v>6.4494266312655011</v>
      </c>
      <c r="T26" s="11">
        <v>7.0389999999999997</v>
      </c>
      <c r="U26" s="11">
        <v>6.8224383481708344</v>
      </c>
      <c r="V26" s="11">
        <v>6.4600000000000009</v>
      </c>
      <c r="W26" s="11">
        <v>6.3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6.94</v>
      </c>
      <c r="E27" s="11">
        <v>6.59</v>
      </c>
      <c r="F27" s="11">
        <v>6.5600000000000005</v>
      </c>
      <c r="G27" s="11">
        <v>6.29</v>
      </c>
      <c r="H27" s="142">
        <v>5.4921999999999995</v>
      </c>
      <c r="I27" s="11">
        <v>6.4324095312796867</v>
      </c>
      <c r="J27" s="11">
        <v>6.06</v>
      </c>
      <c r="K27" s="11">
        <v>6.52</v>
      </c>
      <c r="L27" s="11">
        <v>6.11</v>
      </c>
      <c r="M27" s="11">
        <v>6.24</v>
      </c>
      <c r="N27" s="11">
        <v>6.5699999999999994</v>
      </c>
      <c r="O27" s="11">
        <v>7.12</v>
      </c>
      <c r="P27" s="11">
        <v>6.2800000000000011</v>
      </c>
      <c r="Q27" s="11">
        <v>6.9500000000000011</v>
      </c>
      <c r="R27" s="11">
        <v>6.81</v>
      </c>
      <c r="S27" s="11">
        <v>6.4751323685887501</v>
      </c>
      <c r="T27" s="11">
        <v>6.9859999999999998</v>
      </c>
      <c r="U27" s="11">
        <v>6.6855097340816902</v>
      </c>
      <c r="V27" s="11">
        <v>6.36</v>
      </c>
      <c r="W27" s="11">
        <v>6.4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6.8000000000000007</v>
      </c>
      <c r="E28" s="11">
        <v>6.38</v>
      </c>
      <c r="F28" s="11">
        <v>6.5795000000000003</v>
      </c>
      <c r="G28" s="11">
        <v>6.3</v>
      </c>
      <c r="H28" s="142">
        <v>5.5122</v>
      </c>
      <c r="I28" s="11">
        <v>6.4044443159863702</v>
      </c>
      <c r="J28" s="11">
        <v>6.02</v>
      </c>
      <c r="K28" s="11">
        <v>6.54</v>
      </c>
      <c r="L28" s="11">
        <v>6.2600000000000007</v>
      </c>
      <c r="M28" s="11">
        <v>6.25</v>
      </c>
      <c r="N28" s="11">
        <v>6.59</v>
      </c>
      <c r="O28" s="11">
        <v>6.8900000000000006</v>
      </c>
      <c r="P28" s="11">
        <v>6.4399999999999995</v>
      </c>
      <c r="Q28" s="11">
        <v>6.81</v>
      </c>
      <c r="R28" s="11">
        <v>6.8000000000000007</v>
      </c>
      <c r="S28" s="11">
        <v>6.4511796371817507</v>
      </c>
      <c r="T28" s="11">
        <v>6.9859999999999998</v>
      </c>
      <c r="U28" s="11">
        <v>6.6558369384589033</v>
      </c>
      <c r="V28" s="11">
        <v>6.5299999999999994</v>
      </c>
      <c r="W28" s="11">
        <v>6.3099999999999987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6.5306487734817367</v>
      </c>
    </row>
    <row r="29" spans="1:65">
      <c r="A29" s="29"/>
      <c r="B29" s="19">
        <v>1</v>
      </c>
      <c r="C29" s="9">
        <v>5</v>
      </c>
      <c r="D29" s="11">
        <v>6.9599999999999991</v>
      </c>
      <c r="E29" s="11">
        <v>6.24</v>
      </c>
      <c r="F29" s="11">
        <v>6.5724</v>
      </c>
      <c r="G29" s="11">
        <v>6.419999999999999</v>
      </c>
      <c r="H29" s="142">
        <v>5.7797000000000001</v>
      </c>
      <c r="I29" s="11">
        <v>6.4007320489593802</v>
      </c>
      <c r="J29" s="11">
        <v>6.19</v>
      </c>
      <c r="K29" s="11">
        <v>6.35</v>
      </c>
      <c r="L29" s="11">
        <v>5.62</v>
      </c>
      <c r="M29" s="11">
        <v>6.2</v>
      </c>
      <c r="N29" s="11">
        <v>6.54</v>
      </c>
      <c r="O29" s="11">
        <v>7.0000000000000009</v>
      </c>
      <c r="P29" s="11">
        <v>6.29</v>
      </c>
      <c r="Q29" s="11">
        <v>7.1</v>
      </c>
      <c r="R29" s="11">
        <v>6.76</v>
      </c>
      <c r="S29" s="11">
        <v>6.4754589534192508</v>
      </c>
      <c r="T29" s="11">
        <v>6.9859999999999998</v>
      </c>
      <c r="U29" s="11">
        <v>6.7074644249499311</v>
      </c>
      <c r="V29" s="11">
        <v>6.5299999999999994</v>
      </c>
      <c r="W29" s="11">
        <v>6.23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18</v>
      </c>
    </row>
    <row r="30" spans="1:65">
      <c r="A30" s="29"/>
      <c r="B30" s="19">
        <v>1</v>
      </c>
      <c r="C30" s="9">
        <v>6</v>
      </c>
      <c r="D30" s="11">
        <v>6.84</v>
      </c>
      <c r="E30" s="11">
        <v>6.65</v>
      </c>
      <c r="F30" s="11">
        <v>6.5794000000000006</v>
      </c>
      <c r="G30" s="11">
        <v>6.47</v>
      </c>
      <c r="H30" s="142">
        <v>5.7341999999999995</v>
      </c>
      <c r="I30" s="11">
        <v>6.4017981318597998</v>
      </c>
      <c r="J30" s="11">
        <v>6.09</v>
      </c>
      <c r="K30" s="11">
        <v>6.4800000000000013</v>
      </c>
      <c r="L30" s="148">
        <v>5.33</v>
      </c>
      <c r="M30" s="11">
        <v>6.3299999999999992</v>
      </c>
      <c r="N30" s="11">
        <v>6.54</v>
      </c>
      <c r="O30" s="11">
        <v>7.15</v>
      </c>
      <c r="P30" s="11">
        <v>6.3099999999999987</v>
      </c>
      <c r="Q30" s="11">
        <v>7.0499999999999989</v>
      </c>
      <c r="R30" s="11">
        <v>6.78</v>
      </c>
      <c r="S30" s="11">
        <v>6.4703094765670004</v>
      </c>
      <c r="T30" s="11">
        <v>6.827</v>
      </c>
      <c r="U30" s="11">
        <v>6.7787943681550322</v>
      </c>
      <c r="V30" s="11">
        <v>6.75</v>
      </c>
      <c r="W30" s="11">
        <v>6.4800000000000013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20" t="s">
        <v>267</v>
      </c>
      <c r="C31" s="12"/>
      <c r="D31" s="22">
        <v>6.8233333333333333</v>
      </c>
      <c r="E31" s="22">
        <v>6.4733333333333327</v>
      </c>
      <c r="F31" s="22">
        <v>6.5723333333333329</v>
      </c>
      <c r="G31" s="22">
        <v>6.3433333333333328</v>
      </c>
      <c r="H31" s="22">
        <v>5.5721166666666671</v>
      </c>
      <c r="I31" s="22">
        <v>6.4071467005743878</v>
      </c>
      <c r="J31" s="22">
        <v>6.1099999999999994</v>
      </c>
      <c r="K31" s="22">
        <v>6.4816666666666665</v>
      </c>
      <c r="L31" s="22">
        <v>5.875</v>
      </c>
      <c r="M31" s="22">
        <v>6.2266666666666666</v>
      </c>
      <c r="N31" s="22">
        <v>6.541666666666667</v>
      </c>
      <c r="O31" s="22">
        <v>7.0233333333333334</v>
      </c>
      <c r="P31" s="22">
        <v>6.3350000000000009</v>
      </c>
      <c r="Q31" s="22">
        <v>6.958333333333333</v>
      </c>
      <c r="R31" s="22">
        <v>6.791666666666667</v>
      </c>
      <c r="S31" s="22">
        <v>6.4629145328040005</v>
      </c>
      <c r="T31" s="22">
        <v>6.9683333333333328</v>
      </c>
      <c r="U31" s="22">
        <v>6.7075983550741363</v>
      </c>
      <c r="V31" s="22">
        <v>6.5249999999999995</v>
      </c>
      <c r="W31" s="22">
        <v>6.3466666666666676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268</v>
      </c>
      <c r="C32" s="28"/>
      <c r="D32" s="11">
        <v>6.82</v>
      </c>
      <c r="E32" s="11">
        <v>6.49</v>
      </c>
      <c r="F32" s="11">
        <v>6.5759000000000007</v>
      </c>
      <c r="G32" s="11">
        <v>6.3049999999999997</v>
      </c>
      <c r="H32" s="11">
        <v>5.5609000000000002</v>
      </c>
      <c r="I32" s="11">
        <v>6.403121223923085</v>
      </c>
      <c r="J32" s="11">
        <v>6.1150000000000002</v>
      </c>
      <c r="K32" s="11">
        <v>6.5</v>
      </c>
      <c r="L32" s="11">
        <v>5.87</v>
      </c>
      <c r="M32" s="11">
        <v>6.2200000000000006</v>
      </c>
      <c r="N32" s="11">
        <v>6.54</v>
      </c>
      <c r="O32" s="11">
        <v>7.0200000000000005</v>
      </c>
      <c r="P32" s="11">
        <v>6.2999999999999989</v>
      </c>
      <c r="Q32" s="11">
        <v>6.9500000000000011</v>
      </c>
      <c r="R32" s="11">
        <v>6.7949999999999999</v>
      </c>
      <c r="S32" s="11">
        <v>6.4631448031843757</v>
      </c>
      <c r="T32" s="11">
        <v>6.9859999999999998</v>
      </c>
      <c r="U32" s="11">
        <v>6.6964870795158102</v>
      </c>
      <c r="V32" s="11">
        <v>6.5249999999999995</v>
      </c>
      <c r="W32" s="11">
        <v>6.3349999999999991</v>
      </c>
      <c r="X32" s="147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9"/>
      <c r="B33" s="3" t="s">
        <v>269</v>
      </c>
      <c r="C33" s="28"/>
      <c r="D33" s="23">
        <v>0.12925427136720308</v>
      </c>
      <c r="E33" s="23">
        <v>0.15577761927397243</v>
      </c>
      <c r="F33" s="23">
        <v>3.0664615873456817E-2</v>
      </c>
      <c r="G33" s="23">
        <v>8.1404340588611457E-2</v>
      </c>
      <c r="H33" s="23">
        <v>0.1744716185133463</v>
      </c>
      <c r="I33" s="23">
        <v>1.3409446184103942E-2</v>
      </c>
      <c r="J33" s="23">
        <v>6.4498061986388674E-2</v>
      </c>
      <c r="K33" s="23">
        <v>8.4478794183313874E-2</v>
      </c>
      <c r="L33" s="23">
        <v>0.40153455642073954</v>
      </c>
      <c r="M33" s="23">
        <v>6.2182527020591689E-2</v>
      </c>
      <c r="N33" s="23">
        <v>4.0702170294305735E-2</v>
      </c>
      <c r="O33" s="23">
        <v>0.10092901796146952</v>
      </c>
      <c r="P33" s="23">
        <v>6.7749538743817103E-2</v>
      </c>
      <c r="Q33" s="23">
        <v>0.10515068552637499</v>
      </c>
      <c r="R33" s="23">
        <v>1.9407902170679468E-2</v>
      </c>
      <c r="S33" s="23">
        <v>1.2075101666390456E-2</v>
      </c>
      <c r="T33" s="23">
        <v>7.2411785412781079E-2</v>
      </c>
      <c r="U33" s="23">
        <v>8.2437764377191178E-2</v>
      </c>
      <c r="V33" s="23">
        <v>0.12817956155331456</v>
      </c>
      <c r="W33" s="23">
        <v>8.7101473389758155E-2</v>
      </c>
      <c r="X33" s="228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54"/>
    </row>
    <row r="34" spans="1:65">
      <c r="A34" s="29"/>
      <c r="B34" s="3" t="s">
        <v>86</v>
      </c>
      <c r="C34" s="28"/>
      <c r="D34" s="13">
        <v>1.8942980659580323E-2</v>
      </c>
      <c r="E34" s="13">
        <v>2.406451379103591E-2</v>
      </c>
      <c r="F34" s="13">
        <v>4.6657122087726561E-3</v>
      </c>
      <c r="G34" s="13">
        <v>1.2833054217857824E-2</v>
      </c>
      <c r="H34" s="13">
        <v>3.1311551597091404E-2</v>
      </c>
      <c r="I34" s="13">
        <v>2.0928888959108449E-3</v>
      </c>
      <c r="J34" s="13">
        <v>1.0556147624613531E-2</v>
      </c>
      <c r="K34" s="13">
        <v>1.3033498716890801E-2</v>
      </c>
      <c r="L34" s="13">
        <v>6.834630747587056E-2</v>
      </c>
      <c r="M34" s="13">
        <v>9.9864872088744686E-3</v>
      </c>
      <c r="N34" s="13">
        <v>6.2219878156900485E-3</v>
      </c>
      <c r="O34" s="13">
        <v>1.4370529372776867E-2</v>
      </c>
      <c r="P34" s="13">
        <v>1.069448125395692E-2</v>
      </c>
      <c r="Q34" s="13">
        <v>1.5111475764269461E-2</v>
      </c>
      <c r="R34" s="13">
        <v>2.8576052275847068E-3</v>
      </c>
      <c r="S34" s="13">
        <v>1.8683678400976088E-3</v>
      </c>
      <c r="T34" s="13">
        <v>1.0391550166866456E-2</v>
      </c>
      <c r="U34" s="13">
        <v>1.2290205825283054E-2</v>
      </c>
      <c r="V34" s="13">
        <v>1.9644377249550125E-2</v>
      </c>
      <c r="W34" s="13">
        <v>1.3723971647545926E-2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3" t="s">
        <v>270</v>
      </c>
      <c r="C35" s="28"/>
      <c r="D35" s="13">
        <v>4.4817072545696668E-2</v>
      </c>
      <c r="E35" s="13">
        <v>-8.776377682587766E-3</v>
      </c>
      <c r="F35" s="13">
        <v>6.3829125248413554E-3</v>
      </c>
      <c r="G35" s="13">
        <v>-2.8682516338807584E-2</v>
      </c>
      <c r="H35" s="13">
        <v>-0.14677440788230289</v>
      </c>
      <c r="I35" s="13">
        <v>-1.8911149135571237E-2</v>
      </c>
      <c r="J35" s="13">
        <v>-6.4411483157663874E-2</v>
      </c>
      <c r="K35" s="13">
        <v>-7.5003431533428033E-3</v>
      </c>
      <c r="L35" s="13">
        <v>-0.10039565688236907</v>
      </c>
      <c r="M35" s="13">
        <v>-4.6546999748235729E-2</v>
      </c>
      <c r="N35" s="13">
        <v>1.6871054572202837E-3</v>
      </c>
      <c r="O35" s="13">
        <v>7.5441901247573551E-2</v>
      </c>
      <c r="P35" s="13">
        <v>-2.9958550868052325E-2</v>
      </c>
      <c r="Q35" s="13">
        <v>6.548883191946353E-2</v>
      </c>
      <c r="R35" s="13">
        <v>3.9968141334566276E-2</v>
      </c>
      <c r="S35" s="13">
        <v>-1.0371747590036784E-2</v>
      </c>
      <c r="T35" s="13">
        <v>6.7020073354557397E-2</v>
      </c>
      <c r="U35" s="13">
        <v>2.7095253125680063E-2</v>
      </c>
      <c r="V35" s="13">
        <v>-8.6496360126953054E-4</v>
      </c>
      <c r="W35" s="13">
        <v>-2.8172102527109444E-2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9"/>
      <c r="B36" s="45" t="s">
        <v>271</v>
      </c>
      <c r="C36" s="46"/>
      <c r="D36" s="44">
        <v>1.25</v>
      </c>
      <c r="E36" s="44">
        <v>0.02</v>
      </c>
      <c r="F36" s="44">
        <v>0.34</v>
      </c>
      <c r="G36" s="44">
        <v>0.49</v>
      </c>
      <c r="H36" s="44">
        <v>3.28</v>
      </c>
      <c r="I36" s="44">
        <v>0.25</v>
      </c>
      <c r="J36" s="44">
        <v>1.33</v>
      </c>
      <c r="K36" s="44">
        <v>0.02</v>
      </c>
      <c r="L36" s="44">
        <v>2.1800000000000002</v>
      </c>
      <c r="M36" s="44">
        <v>0.91</v>
      </c>
      <c r="N36" s="44">
        <v>0.23</v>
      </c>
      <c r="O36" s="44">
        <v>1.98</v>
      </c>
      <c r="P36" s="44">
        <v>0.52</v>
      </c>
      <c r="Q36" s="44">
        <v>1.74</v>
      </c>
      <c r="R36" s="44">
        <v>1.1399999999999999</v>
      </c>
      <c r="S36" s="44">
        <v>0.05</v>
      </c>
      <c r="T36" s="44">
        <v>1.78</v>
      </c>
      <c r="U36" s="44">
        <v>0.83</v>
      </c>
      <c r="V36" s="44">
        <v>0.17</v>
      </c>
      <c r="W36" s="44">
        <v>0.47</v>
      </c>
      <c r="X36" s="147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BM37" s="53"/>
    </row>
    <row r="38" spans="1:65" ht="15">
      <c r="B38" s="8" t="s">
        <v>497</v>
      </c>
      <c r="BM38" s="27" t="s">
        <v>66</v>
      </c>
    </row>
    <row r="39" spans="1:65" ht="15">
      <c r="A39" s="24" t="s">
        <v>7</v>
      </c>
      <c r="B39" s="18" t="s">
        <v>118</v>
      </c>
      <c r="C39" s="15" t="s">
        <v>119</v>
      </c>
      <c r="D39" s="16" t="s">
        <v>240</v>
      </c>
      <c r="E39" s="17" t="s">
        <v>240</v>
      </c>
      <c r="F39" s="17" t="s">
        <v>240</v>
      </c>
      <c r="G39" s="17" t="s">
        <v>240</v>
      </c>
      <c r="H39" s="17" t="s">
        <v>240</v>
      </c>
      <c r="I39" s="17" t="s">
        <v>240</v>
      </c>
      <c r="J39" s="17" t="s">
        <v>240</v>
      </c>
      <c r="K39" s="17" t="s">
        <v>240</v>
      </c>
      <c r="L39" s="17" t="s">
        <v>240</v>
      </c>
      <c r="M39" s="17" t="s">
        <v>240</v>
      </c>
      <c r="N39" s="17" t="s">
        <v>240</v>
      </c>
      <c r="O39" s="17" t="s">
        <v>240</v>
      </c>
      <c r="P39" s="17" t="s">
        <v>240</v>
      </c>
      <c r="Q39" s="17" t="s">
        <v>240</v>
      </c>
      <c r="R39" s="17" t="s">
        <v>240</v>
      </c>
      <c r="S39" s="17" t="s">
        <v>240</v>
      </c>
      <c r="T39" s="17" t="s">
        <v>240</v>
      </c>
      <c r="U39" s="17" t="s">
        <v>240</v>
      </c>
      <c r="V39" s="17" t="s">
        <v>240</v>
      </c>
      <c r="W39" s="17" t="s">
        <v>240</v>
      </c>
      <c r="X39" s="147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241</v>
      </c>
      <c r="C40" s="9" t="s">
        <v>241</v>
      </c>
      <c r="D40" s="145" t="s">
        <v>243</v>
      </c>
      <c r="E40" s="146" t="s">
        <v>244</v>
      </c>
      <c r="F40" s="146" t="s">
        <v>245</v>
      </c>
      <c r="G40" s="146" t="s">
        <v>246</v>
      </c>
      <c r="H40" s="146" t="s">
        <v>283</v>
      </c>
      <c r="I40" s="146" t="s">
        <v>248</v>
      </c>
      <c r="J40" s="146" t="s">
        <v>249</v>
      </c>
      <c r="K40" s="146" t="s">
        <v>250</v>
      </c>
      <c r="L40" s="146" t="s">
        <v>251</v>
      </c>
      <c r="M40" s="146" t="s">
        <v>252</v>
      </c>
      <c r="N40" s="146" t="s">
        <v>253</v>
      </c>
      <c r="O40" s="146" t="s">
        <v>254</v>
      </c>
      <c r="P40" s="146" t="s">
        <v>256</v>
      </c>
      <c r="Q40" s="146" t="s">
        <v>257</v>
      </c>
      <c r="R40" s="146" t="s">
        <v>258</v>
      </c>
      <c r="S40" s="146" t="s">
        <v>284</v>
      </c>
      <c r="T40" s="146" t="s">
        <v>286</v>
      </c>
      <c r="U40" s="146" t="s">
        <v>275</v>
      </c>
      <c r="V40" s="146" t="s">
        <v>285</v>
      </c>
      <c r="W40" s="146" t="s">
        <v>260</v>
      </c>
      <c r="X40" s="147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287</v>
      </c>
      <c r="E41" s="11" t="s">
        <v>287</v>
      </c>
      <c r="F41" s="11" t="s">
        <v>288</v>
      </c>
      <c r="G41" s="11" t="s">
        <v>287</v>
      </c>
      <c r="H41" s="11" t="s">
        <v>287</v>
      </c>
      <c r="I41" s="11" t="s">
        <v>288</v>
      </c>
      <c r="J41" s="11" t="s">
        <v>287</v>
      </c>
      <c r="K41" s="11" t="s">
        <v>287</v>
      </c>
      <c r="L41" s="11" t="s">
        <v>287</v>
      </c>
      <c r="M41" s="11" t="s">
        <v>288</v>
      </c>
      <c r="N41" s="11" t="s">
        <v>288</v>
      </c>
      <c r="O41" s="11" t="s">
        <v>287</v>
      </c>
      <c r="P41" s="11" t="s">
        <v>288</v>
      </c>
      <c r="Q41" s="11" t="s">
        <v>288</v>
      </c>
      <c r="R41" s="11" t="s">
        <v>288</v>
      </c>
      <c r="S41" s="11" t="s">
        <v>121</v>
      </c>
      <c r="T41" s="11" t="s">
        <v>287</v>
      </c>
      <c r="U41" s="11" t="s">
        <v>121</v>
      </c>
      <c r="V41" s="11" t="s">
        <v>121</v>
      </c>
      <c r="W41" s="11" t="s">
        <v>287</v>
      </c>
      <c r="X41" s="147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147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2</v>
      </c>
    </row>
    <row r="43" spans="1:65">
      <c r="A43" s="29"/>
      <c r="B43" s="18">
        <v>1</v>
      </c>
      <c r="C43" s="14">
        <v>1</v>
      </c>
      <c r="D43" s="208">
        <v>18.100000000000001</v>
      </c>
      <c r="E43" s="208">
        <v>20.399999999999999</v>
      </c>
      <c r="F43" s="208">
        <v>18.7</v>
      </c>
      <c r="G43" s="208">
        <v>18</v>
      </c>
      <c r="H43" s="209">
        <v>16.5</v>
      </c>
      <c r="I43" s="209">
        <v>24.4</v>
      </c>
      <c r="J43" s="208">
        <v>18.399999999999999</v>
      </c>
      <c r="K43" s="209">
        <v>137</v>
      </c>
      <c r="L43" s="208">
        <v>18.399999999999999</v>
      </c>
      <c r="M43" s="209">
        <v>18</v>
      </c>
      <c r="N43" s="209">
        <v>18</v>
      </c>
      <c r="O43" s="208">
        <v>19.8</v>
      </c>
      <c r="P43" s="209">
        <v>19</v>
      </c>
      <c r="Q43" s="208">
        <v>19</v>
      </c>
      <c r="R43" s="208">
        <v>19.25496233999047</v>
      </c>
      <c r="S43" s="208">
        <v>18.79118660057377</v>
      </c>
      <c r="T43" s="208">
        <v>18.399999999999999</v>
      </c>
      <c r="U43" s="208">
        <v>17.48</v>
      </c>
      <c r="V43" s="209">
        <v>27.56</v>
      </c>
      <c r="W43" s="209">
        <v>17</v>
      </c>
      <c r="X43" s="210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1</v>
      </c>
    </row>
    <row r="44" spans="1:65">
      <c r="A44" s="29"/>
      <c r="B44" s="19">
        <v>1</v>
      </c>
      <c r="C44" s="9">
        <v>2</v>
      </c>
      <c r="D44" s="214">
        <v>18.600000000000001</v>
      </c>
      <c r="E44" s="214">
        <v>21</v>
      </c>
      <c r="F44" s="214">
        <v>17.5</v>
      </c>
      <c r="G44" s="214">
        <v>18.2</v>
      </c>
      <c r="H44" s="215">
        <v>16.7</v>
      </c>
      <c r="I44" s="215">
        <v>24.5</v>
      </c>
      <c r="J44" s="214">
        <v>18.8</v>
      </c>
      <c r="K44" s="215">
        <v>128</v>
      </c>
      <c r="L44" s="214">
        <v>18.5</v>
      </c>
      <c r="M44" s="215">
        <v>18</v>
      </c>
      <c r="N44" s="215">
        <v>18</v>
      </c>
      <c r="O44" s="214">
        <v>19.8</v>
      </c>
      <c r="P44" s="215">
        <v>20</v>
      </c>
      <c r="Q44" s="214">
        <v>18.600000000000001</v>
      </c>
      <c r="R44" s="214">
        <v>19.318359823286389</v>
      </c>
      <c r="S44" s="214">
        <v>17.216499381793632</v>
      </c>
      <c r="T44" s="214">
        <v>18.600000000000001</v>
      </c>
      <c r="U44" s="214">
        <v>17.649999999999999</v>
      </c>
      <c r="V44" s="215">
        <v>28.49</v>
      </c>
      <c r="W44" s="215">
        <v>17</v>
      </c>
      <c r="X44" s="210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14</v>
      </c>
    </row>
    <row r="45" spans="1:65">
      <c r="A45" s="29"/>
      <c r="B45" s="19">
        <v>1</v>
      </c>
      <c r="C45" s="9">
        <v>3</v>
      </c>
      <c r="D45" s="214">
        <v>18</v>
      </c>
      <c r="E45" s="226">
        <v>22.1</v>
      </c>
      <c r="F45" s="214">
        <v>18.600000000000001</v>
      </c>
      <c r="G45" s="214">
        <v>18.600000000000001</v>
      </c>
      <c r="H45" s="215">
        <v>16.5</v>
      </c>
      <c r="I45" s="215">
        <v>24.6</v>
      </c>
      <c r="J45" s="214">
        <v>18.600000000000001</v>
      </c>
      <c r="K45" s="215">
        <v>132</v>
      </c>
      <c r="L45" s="214">
        <v>19.399999999999999</v>
      </c>
      <c r="M45" s="215">
        <v>18</v>
      </c>
      <c r="N45" s="215">
        <v>19</v>
      </c>
      <c r="O45" s="214">
        <v>18.399999999999999</v>
      </c>
      <c r="P45" s="215">
        <v>19</v>
      </c>
      <c r="Q45" s="214">
        <v>18.7</v>
      </c>
      <c r="R45" s="214">
        <v>19.530222302253399</v>
      </c>
      <c r="S45" s="214">
        <v>18.108560566363199</v>
      </c>
      <c r="T45" s="214">
        <v>18.100000000000001</v>
      </c>
      <c r="U45" s="214">
        <v>17.23</v>
      </c>
      <c r="V45" s="214"/>
      <c r="W45" s="215">
        <v>18</v>
      </c>
      <c r="X45" s="210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16</v>
      </c>
    </row>
    <row r="46" spans="1:65">
      <c r="A46" s="29"/>
      <c r="B46" s="19">
        <v>1</v>
      </c>
      <c r="C46" s="9">
        <v>4</v>
      </c>
      <c r="D46" s="214">
        <v>18.8</v>
      </c>
      <c r="E46" s="214">
        <v>20.399999999999999</v>
      </c>
      <c r="F46" s="214">
        <v>18.5</v>
      </c>
      <c r="G46" s="214">
        <v>19.600000000000001</v>
      </c>
      <c r="H46" s="215">
        <v>16.5</v>
      </c>
      <c r="I46" s="215">
        <v>23.2</v>
      </c>
      <c r="J46" s="214">
        <v>18</v>
      </c>
      <c r="K46" s="215">
        <v>126</v>
      </c>
      <c r="L46" s="214">
        <v>19</v>
      </c>
      <c r="M46" s="215">
        <v>18</v>
      </c>
      <c r="N46" s="215">
        <v>21</v>
      </c>
      <c r="O46" s="214">
        <v>19.8</v>
      </c>
      <c r="P46" s="215">
        <v>19</v>
      </c>
      <c r="Q46" s="214">
        <v>18.399999999999999</v>
      </c>
      <c r="R46" s="214">
        <v>19.087389401762138</v>
      </c>
      <c r="S46" s="214">
        <v>15.722352651299953</v>
      </c>
      <c r="T46" s="214">
        <v>18.3</v>
      </c>
      <c r="U46" s="214">
        <v>17.73</v>
      </c>
      <c r="V46" s="214"/>
      <c r="W46" s="215">
        <v>17</v>
      </c>
      <c r="X46" s="210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18.683307957159457</v>
      </c>
    </row>
    <row r="47" spans="1:65">
      <c r="A47" s="29"/>
      <c r="B47" s="19">
        <v>1</v>
      </c>
      <c r="C47" s="9">
        <v>5</v>
      </c>
      <c r="D47" s="214">
        <v>19.2</v>
      </c>
      <c r="E47" s="214">
        <v>20</v>
      </c>
      <c r="F47" s="214">
        <v>18.899999999999999</v>
      </c>
      <c r="G47" s="214">
        <v>19.399999999999999</v>
      </c>
      <c r="H47" s="215">
        <v>16.3</v>
      </c>
      <c r="I47" s="215">
        <v>22.2</v>
      </c>
      <c r="J47" s="214">
        <v>19</v>
      </c>
      <c r="K47" s="215">
        <v>106</v>
      </c>
      <c r="L47" s="214">
        <v>18.600000000000001</v>
      </c>
      <c r="M47" s="215">
        <v>18</v>
      </c>
      <c r="N47" s="215">
        <v>21</v>
      </c>
      <c r="O47" s="214">
        <v>19.3</v>
      </c>
      <c r="P47" s="215">
        <v>19</v>
      </c>
      <c r="Q47" s="214">
        <v>19.8</v>
      </c>
      <c r="R47" s="214">
        <v>19.372919618433897</v>
      </c>
      <c r="S47" s="214">
        <v>18.315836741910477</v>
      </c>
      <c r="T47" s="214">
        <v>18</v>
      </c>
      <c r="U47" s="214">
        <v>17.43</v>
      </c>
      <c r="V47" s="214"/>
      <c r="W47" s="215">
        <v>17</v>
      </c>
      <c r="X47" s="210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2">
        <v>19</v>
      </c>
    </row>
    <row r="48" spans="1:65">
      <c r="A48" s="29"/>
      <c r="B48" s="19">
        <v>1</v>
      </c>
      <c r="C48" s="9">
        <v>6</v>
      </c>
      <c r="D48" s="214">
        <v>18.5</v>
      </c>
      <c r="E48" s="214">
        <v>18.2</v>
      </c>
      <c r="F48" s="214">
        <v>18.399999999999999</v>
      </c>
      <c r="G48" s="214">
        <v>19.100000000000001</v>
      </c>
      <c r="H48" s="226">
        <v>16</v>
      </c>
      <c r="I48" s="215">
        <v>22.1</v>
      </c>
      <c r="J48" s="214">
        <v>18.2</v>
      </c>
      <c r="K48" s="215">
        <v>109</v>
      </c>
      <c r="L48" s="214">
        <v>18.7</v>
      </c>
      <c r="M48" s="215">
        <v>18</v>
      </c>
      <c r="N48" s="215">
        <v>20</v>
      </c>
      <c r="O48" s="214">
        <v>19.2</v>
      </c>
      <c r="P48" s="215">
        <v>19</v>
      </c>
      <c r="Q48" s="214">
        <v>18.8</v>
      </c>
      <c r="R48" s="214">
        <v>19.818996299425486</v>
      </c>
      <c r="S48" s="226">
        <v>15.144560348820777</v>
      </c>
      <c r="T48" s="214">
        <v>18.5</v>
      </c>
      <c r="U48" s="214">
        <v>17.71</v>
      </c>
      <c r="V48" s="214"/>
      <c r="W48" s="215">
        <v>18</v>
      </c>
      <c r="X48" s="210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6"/>
    </row>
    <row r="49" spans="1:65">
      <c r="A49" s="29"/>
      <c r="B49" s="20" t="s">
        <v>267</v>
      </c>
      <c r="C49" s="12"/>
      <c r="D49" s="217">
        <v>18.533333333333335</v>
      </c>
      <c r="E49" s="217">
        <v>20.350000000000001</v>
      </c>
      <c r="F49" s="217">
        <v>18.433333333333337</v>
      </c>
      <c r="G49" s="217">
        <v>18.816666666666666</v>
      </c>
      <c r="H49" s="217">
        <v>16.416666666666668</v>
      </c>
      <c r="I49" s="217">
        <v>23.5</v>
      </c>
      <c r="J49" s="217">
        <v>18.500000000000004</v>
      </c>
      <c r="K49" s="217">
        <v>123</v>
      </c>
      <c r="L49" s="217">
        <v>18.766666666666669</v>
      </c>
      <c r="M49" s="217">
        <v>18</v>
      </c>
      <c r="N49" s="217">
        <v>19.5</v>
      </c>
      <c r="O49" s="217">
        <v>19.383333333333333</v>
      </c>
      <c r="P49" s="217">
        <v>19.166666666666668</v>
      </c>
      <c r="Q49" s="217">
        <v>18.883333333333329</v>
      </c>
      <c r="R49" s="217">
        <v>19.397141630858627</v>
      </c>
      <c r="S49" s="217">
        <v>17.216499381793636</v>
      </c>
      <c r="T49" s="217">
        <v>18.316666666666666</v>
      </c>
      <c r="U49" s="217">
        <v>17.538333333333338</v>
      </c>
      <c r="V49" s="217">
        <v>28.024999999999999</v>
      </c>
      <c r="W49" s="217">
        <v>17.333333333333332</v>
      </c>
      <c r="X49" s="210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6"/>
    </row>
    <row r="50" spans="1:65">
      <c r="A50" s="29"/>
      <c r="B50" s="3" t="s">
        <v>268</v>
      </c>
      <c r="C50" s="28"/>
      <c r="D50" s="214">
        <v>18.55</v>
      </c>
      <c r="E50" s="214">
        <v>20.399999999999999</v>
      </c>
      <c r="F50" s="214">
        <v>18.55</v>
      </c>
      <c r="G50" s="214">
        <v>18.850000000000001</v>
      </c>
      <c r="H50" s="214">
        <v>16.5</v>
      </c>
      <c r="I50" s="214">
        <v>23.799999999999997</v>
      </c>
      <c r="J50" s="214">
        <v>18.5</v>
      </c>
      <c r="K50" s="214">
        <v>127</v>
      </c>
      <c r="L50" s="214">
        <v>18.649999999999999</v>
      </c>
      <c r="M50" s="214">
        <v>18</v>
      </c>
      <c r="N50" s="214">
        <v>19.5</v>
      </c>
      <c r="O50" s="214">
        <v>19.55</v>
      </c>
      <c r="P50" s="214">
        <v>19</v>
      </c>
      <c r="Q50" s="214">
        <v>18.75</v>
      </c>
      <c r="R50" s="214">
        <v>19.345639720860142</v>
      </c>
      <c r="S50" s="214">
        <v>17.662529974078417</v>
      </c>
      <c r="T50" s="214">
        <v>18.350000000000001</v>
      </c>
      <c r="U50" s="214">
        <v>17.564999999999998</v>
      </c>
      <c r="V50" s="214">
        <v>28.024999999999999</v>
      </c>
      <c r="W50" s="214">
        <v>17</v>
      </c>
      <c r="X50" s="210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6"/>
    </row>
    <row r="51" spans="1:65">
      <c r="A51" s="29"/>
      <c r="B51" s="3" t="s">
        <v>269</v>
      </c>
      <c r="C51" s="28"/>
      <c r="D51" s="23">
        <v>0.44572039067858044</v>
      </c>
      <c r="E51" s="23">
        <v>1.2833549781724469</v>
      </c>
      <c r="F51" s="23">
        <v>0.48853522561496671</v>
      </c>
      <c r="G51" s="23">
        <v>0.65243135015621911</v>
      </c>
      <c r="H51" s="23">
        <v>0.24013884872437144</v>
      </c>
      <c r="I51" s="23">
        <v>1.1627553482998905</v>
      </c>
      <c r="J51" s="23">
        <v>0.37416573867739455</v>
      </c>
      <c r="K51" s="23">
        <v>12.617448236470002</v>
      </c>
      <c r="L51" s="23">
        <v>0.37237973450050477</v>
      </c>
      <c r="M51" s="23">
        <v>0</v>
      </c>
      <c r="N51" s="23">
        <v>1.3784048752090221</v>
      </c>
      <c r="O51" s="23">
        <v>0.55287129303904681</v>
      </c>
      <c r="P51" s="23">
        <v>0.40824829046386296</v>
      </c>
      <c r="Q51" s="23">
        <v>0.49159604012508795</v>
      </c>
      <c r="R51" s="23">
        <v>0.25243870533767437</v>
      </c>
      <c r="S51" s="23">
        <v>1.4838707109418461</v>
      </c>
      <c r="T51" s="23">
        <v>0.23166067138525404</v>
      </c>
      <c r="U51" s="23">
        <v>0.19436220483074029</v>
      </c>
      <c r="V51" s="23">
        <v>0.65760930650348903</v>
      </c>
      <c r="W51" s="23">
        <v>0.5163977794943222</v>
      </c>
      <c r="X51" s="147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86</v>
      </c>
      <c r="C52" s="28"/>
      <c r="D52" s="13">
        <v>2.4049661367549303E-2</v>
      </c>
      <c r="E52" s="13">
        <v>6.3064126691520728E-2</v>
      </c>
      <c r="F52" s="13">
        <v>2.6502815132819164E-2</v>
      </c>
      <c r="G52" s="13">
        <v>3.4673056695636091E-2</v>
      </c>
      <c r="H52" s="13">
        <v>1.4627747130418563E-2</v>
      </c>
      <c r="I52" s="13">
        <v>4.9478950991484701E-2</v>
      </c>
      <c r="J52" s="13">
        <v>2.0225175063642947E-2</v>
      </c>
      <c r="K52" s="13">
        <v>0.10258087997130083</v>
      </c>
      <c r="L52" s="13">
        <v>1.9842614627025117E-2</v>
      </c>
      <c r="M52" s="13">
        <v>0</v>
      </c>
      <c r="N52" s="13">
        <v>7.0687429497898566E-2</v>
      </c>
      <c r="O52" s="13">
        <v>2.8523024576391064E-2</v>
      </c>
      <c r="P52" s="13">
        <v>2.1299910806810238E-2</v>
      </c>
      <c r="Q52" s="13">
        <v>2.6033329574144115E-2</v>
      </c>
      <c r="R52" s="13">
        <v>1.3014221896285654E-2</v>
      </c>
      <c r="S52" s="13">
        <v>8.6188874871452215E-2</v>
      </c>
      <c r="T52" s="13">
        <v>1.2647534379540712E-2</v>
      </c>
      <c r="U52" s="13">
        <v>1.1082136548364929E-2</v>
      </c>
      <c r="V52" s="13">
        <v>2.3465095682550903E-2</v>
      </c>
      <c r="W52" s="13">
        <v>2.9792179586210898E-2</v>
      </c>
      <c r="X52" s="147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3" t="s">
        <v>270</v>
      </c>
      <c r="C53" s="28"/>
      <c r="D53" s="13">
        <v>-8.0271986186820632E-3</v>
      </c>
      <c r="E53" s="13">
        <v>8.9207545401609023E-2</v>
      </c>
      <c r="F53" s="13">
        <v>-1.3379569849156669E-2</v>
      </c>
      <c r="G53" s="13">
        <v>7.137853200996247E-3</v>
      </c>
      <c r="H53" s="13">
        <v>-0.1213190563303973</v>
      </c>
      <c r="I53" s="13">
        <v>0.25780723916156312</v>
      </c>
      <c r="J53" s="13">
        <v>-9.8113223621735246E-3</v>
      </c>
      <c r="K53" s="13">
        <v>5.5834166134839265</v>
      </c>
      <c r="L53" s="13">
        <v>4.4616675857591659E-3</v>
      </c>
      <c r="M53" s="13">
        <v>-3.6573178514547444E-2</v>
      </c>
      <c r="N53" s="13">
        <v>4.3712389942573759E-2</v>
      </c>
      <c r="O53" s="13">
        <v>3.7467956840353089E-2</v>
      </c>
      <c r="P53" s="13">
        <v>2.5871152507658035E-2</v>
      </c>
      <c r="Q53" s="13">
        <v>1.070610068797917E-2</v>
      </c>
      <c r="R53" s="13">
        <v>3.8207028184515268E-2</v>
      </c>
      <c r="S53" s="13">
        <v>-7.8509040194016499E-2</v>
      </c>
      <c r="T53" s="13">
        <v>-1.9624002951377451E-2</v>
      </c>
      <c r="U53" s="13">
        <v>-6.128329236190555E-2</v>
      </c>
      <c r="V53" s="13">
        <v>0.50000203734054494</v>
      </c>
      <c r="W53" s="13">
        <v>-7.2255653384379004E-2</v>
      </c>
      <c r="X53" s="147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9"/>
      <c r="B54" s="45" t="s">
        <v>271</v>
      </c>
      <c r="C54" s="46"/>
      <c r="D54" s="44">
        <v>0.28999999999999998</v>
      </c>
      <c r="E54" s="44">
        <v>1.76</v>
      </c>
      <c r="F54" s="44">
        <v>0.4</v>
      </c>
      <c r="G54" s="44">
        <v>0.03</v>
      </c>
      <c r="H54" s="44">
        <v>2.68</v>
      </c>
      <c r="I54" s="44">
        <v>5.3</v>
      </c>
      <c r="J54" s="44">
        <v>0.33</v>
      </c>
      <c r="K54" s="44">
        <v>117.39</v>
      </c>
      <c r="L54" s="44">
        <v>0.03</v>
      </c>
      <c r="M54" s="44" t="s">
        <v>272</v>
      </c>
      <c r="N54" s="44" t="s">
        <v>272</v>
      </c>
      <c r="O54" s="44">
        <v>0.67</v>
      </c>
      <c r="P54" s="44" t="s">
        <v>272</v>
      </c>
      <c r="Q54" s="44">
        <v>0.1</v>
      </c>
      <c r="R54" s="44">
        <v>0.68</v>
      </c>
      <c r="S54" s="44">
        <v>1.77</v>
      </c>
      <c r="T54" s="44">
        <v>0.54</v>
      </c>
      <c r="U54" s="44">
        <v>1.41</v>
      </c>
      <c r="V54" s="44">
        <v>10.4</v>
      </c>
      <c r="W54" s="44" t="s">
        <v>272</v>
      </c>
      <c r="X54" s="147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30" t="s">
        <v>290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BM55" s="53"/>
    </row>
    <row r="56" spans="1:65">
      <c r="BM56" s="53"/>
    </row>
    <row r="57" spans="1:65" ht="15">
      <c r="B57" s="8" t="s">
        <v>498</v>
      </c>
      <c r="BM57" s="27" t="s">
        <v>274</v>
      </c>
    </row>
    <row r="58" spans="1:65" ht="15">
      <c r="A58" s="24" t="s">
        <v>49</v>
      </c>
      <c r="B58" s="18" t="s">
        <v>118</v>
      </c>
      <c r="C58" s="15" t="s">
        <v>119</v>
      </c>
      <c r="D58" s="16" t="s">
        <v>240</v>
      </c>
      <c r="E58" s="14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241</v>
      </c>
      <c r="C59" s="9" t="s">
        <v>241</v>
      </c>
      <c r="D59" s="145" t="s">
        <v>248</v>
      </c>
      <c r="E59" s="14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121</v>
      </c>
      <c r="E60" s="14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9"/>
      <c r="C61" s="9"/>
      <c r="D61" s="25"/>
      <c r="E61" s="14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0</v>
      </c>
    </row>
    <row r="62" spans="1:65">
      <c r="A62" s="29"/>
      <c r="B62" s="18">
        <v>1</v>
      </c>
      <c r="C62" s="14">
        <v>1</v>
      </c>
      <c r="D62" s="219">
        <v>53</v>
      </c>
      <c r="E62" s="220"/>
      <c r="F62" s="221"/>
      <c r="G62" s="221"/>
      <c r="H62" s="221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</v>
      </c>
    </row>
    <row r="63" spans="1:65">
      <c r="A63" s="29"/>
      <c r="B63" s="19">
        <v>1</v>
      </c>
      <c r="C63" s="9">
        <v>2</v>
      </c>
      <c r="D63" s="223">
        <v>54</v>
      </c>
      <c r="E63" s="220"/>
      <c r="F63" s="221"/>
      <c r="G63" s="221"/>
      <c r="H63" s="221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>
        <v>8</v>
      </c>
    </row>
    <row r="64" spans="1:65">
      <c r="A64" s="29"/>
      <c r="B64" s="19">
        <v>1</v>
      </c>
      <c r="C64" s="9">
        <v>3</v>
      </c>
      <c r="D64" s="223">
        <v>54</v>
      </c>
      <c r="E64" s="220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16</v>
      </c>
    </row>
    <row r="65" spans="1:65">
      <c r="A65" s="29"/>
      <c r="B65" s="19">
        <v>1</v>
      </c>
      <c r="C65" s="9">
        <v>4</v>
      </c>
      <c r="D65" s="223">
        <v>54</v>
      </c>
      <c r="E65" s="220"/>
      <c r="F65" s="221"/>
      <c r="G65" s="221"/>
      <c r="H65" s="221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2">
        <v>53.8333333333333</v>
      </c>
    </row>
    <row r="66" spans="1:65">
      <c r="A66" s="29"/>
      <c r="B66" s="19">
        <v>1</v>
      </c>
      <c r="C66" s="9">
        <v>5</v>
      </c>
      <c r="D66" s="223">
        <v>54</v>
      </c>
      <c r="E66" s="220"/>
      <c r="F66" s="221"/>
      <c r="G66" s="221"/>
      <c r="H66" s="221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2">
        <v>14</v>
      </c>
    </row>
    <row r="67" spans="1:65">
      <c r="A67" s="29"/>
      <c r="B67" s="19">
        <v>1</v>
      </c>
      <c r="C67" s="9">
        <v>6</v>
      </c>
      <c r="D67" s="223">
        <v>54</v>
      </c>
      <c r="E67" s="220"/>
      <c r="F67" s="221"/>
      <c r="G67" s="221"/>
      <c r="H67" s="221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4"/>
    </row>
    <row r="68" spans="1:65">
      <c r="A68" s="29"/>
      <c r="B68" s="20" t="s">
        <v>267</v>
      </c>
      <c r="C68" s="12"/>
      <c r="D68" s="225">
        <v>53.833333333333336</v>
      </c>
      <c r="E68" s="220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4"/>
    </row>
    <row r="69" spans="1:65">
      <c r="A69" s="29"/>
      <c r="B69" s="3" t="s">
        <v>268</v>
      </c>
      <c r="C69" s="28"/>
      <c r="D69" s="223">
        <v>54</v>
      </c>
      <c r="E69" s="220"/>
      <c r="F69" s="221"/>
      <c r="G69" s="221"/>
      <c r="H69" s="221"/>
      <c r="I69" s="221"/>
      <c r="J69" s="221"/>
      <c r="K69" s="221"/>
      <c r="L69" s="221"/>
      <c r="M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  <c r="AI69" s="221"/>
      <c r="AJ69" s="221"/>
      <c r="AK69" s="221"/>
      <c r="AL69" s="221"/>
      <c r="AM69" s="221"/>
      <c r="AN69" s="221"/>
      <c r="AO69" s="221"/>
      <c r="AP69" s="221"/>
      <c r="AQ69" s="221"/>
      <c r="AR69" s="221"/>
      <c r="AS69" s="221"/>
      <c r="AT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G69" s="221"/>
      <c r="BH69" s="221"/>
      <c r="BI69" s="221"/>
      <c r="BJ69" s="221"/>
      <c r="BK69" s="221"/>
      <c r="BL69" s="221"/>
      <c r="BM69" s="224"/>
    </row>
    <row r="70" spans="1:65">
      <c r="A70" s="29"/>
      <c r="B70" s="3" t="s">
        <v>269</v>
      </c>
      <c r="C70" s="28"/>
      <c r="D70" s="223">
        <v>0.40824829046386302</v>
      </c>
      <c r="E70" s="220"/>
      <c r="F70" s="221"/>
      <c r="G70" s="221"/>
      <c r="H70" s="221"/>
      <c r="I70" s="221"/>
      <c r="J70" s="221"/>
      <c r="K70" s="221"/>
      <c r="L70" s="221"/>
      <c r="M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  <c r="AK70" s="221"/>
      <c r="AL70" s="221"/>
      <c r="AM70" s="221"/>
      <c r="AN70" s="221"/>
      <c r="AO70" s="221"/>
      <c r="AP70" s="221"/>
      <c r="AQ70" s="221"/>
      <c r="AR70" s="221"/>
      <c r="AS70" s="221"/>
      <c r="AT70" s="221"/>
      <c r="AU70" s="221"/>
      <c r="AV70" s="221"/>
      <c r="AW70" s="221"/>
      <c r="AX70" s="221"/>
      <c r="AY70" s="221"/>
      <c r="AZ70" s="221"/>
      <c r="BA70" s="221"/>
      <c r="BB70" s="221"/>
      <c r="BC70" s="221"/>
      <c r="BD70" s="221"/>
      <c r="BE70" s="221"/>
      <c r="BF70" s="221"/>
      <c r="BG70" s="221"/>
      <c r="BH70" s="221"/>
      <c r="BI70" s="221"/>
      <c r="BJ70" s="221"/>
      <c r="BK70" s="221"/>
      <c r="BL70" s="221"/>
      <c r="BM70" s="224"/>
    </row>
    <row r="71" spans="1:65">
      <c r="A71" s="29"/>
      <c r="B71" s="3" t="s">
        <v>86</v>
      </c>
      <c r="C71" s="28"/>
      <c r="D71" s="13">
        <v>7.5835595751801172E-3</v>
      </c>
      <c r="E71" s="14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3" t="s">
        <v>270</v>
      </c>
      <c r="C72" s="28"/>
      <c r="D72" s="13">
        <v>6.6613381477509392E-16</v>
      </c>
      <c r="E72" s="14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A73" s="29"/>
      <c r="B73" s="45" t="s">
        <v>271</v>
      </c>
      <c r="C73" s="46"/>
      <c r="D73" s="44" t="s">
        <v>272</v>
      </c>
      <c r="E73" s="14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53"/>
    </row>
    <row r="74" spans="1:65">
      <c r="B74" s="30"/>
      <c r="C74" s="20"/>
      <c r="D74" s="20"/>
      <c r="BM74" s="53"/>
    </row>
    <row r="75" spans="1:65" ht="15">
      <c r="B75" s="8" t="s">
        <v>499</v>
      </c>
      <c r="BM75" s="27" t="s">
        <v>66</v>
      </c>
    </row>
    <row r="76" spans="1:65" ht="15">
      <c r="A76" s="24" t="s">
        <v>10</v>
      </c>
      <c r="B76" s="18" t="s">
        <v>118</v>
      </c>
      <c r="C76" s="15" t="s">
        <v>119</v>
      </c>
      <c r="D76" s="16" t="s">
        <v>240</v>
      </c>
      <c r="E76" s="17" t="s">
        <v>240</v>
      </c>
      <c r="F76" s="17" t="s">
        <v>240</v>
      </c>
      <c r="G76" s="17" t="s">
        <v>240</v>
      </c>
      <c r="H76" s="17" t="s">
        <v>240</v>
      </c>
      <c r="I76" s="17" t="s">
        <v>240</v>
      </c>
      <c r="J76" s="17" t="s">
        <v>240</v>
      </c>
      <c r="K76" s="17" t="s">
        <v>240</v>
      </c>
      <c r="L76" s="17" t="s">
        <v>240</v>
      </c>
      <c r="M76" s="17" t="s">
        <v>240</v>
      </c>
      <c r="N76" s="17" t="s">
        <v>240</v>
      </c>
      <c r="O76" s="17" t="s">
        <v>240</v>
      </c>
      <c r="P76" s="17" t="s">
        <v>240</v>
      </c>
      <c r="Q76" s="17" t="s">
        <v>240</v>
      </c>
      <c r="R76" s="17" t="s">
        <v>240</v>
      </c>
      <c r="S76" s="17" t="s">
        <v>240</v>
      </c>
      <c r="T76" s="17" t="s">
        <v>240</v>
      </c>
      <c r="U76" s="17" t="s">
        <v>240</v>
      </c>
      <c r="V76" s="17" t="s">
        <v>240</v>
      </c>
      <c r="W76" s="17" t="s">
        <v>240</v>
      </c>
      <c r="X76" s="147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 t="s">
        <v>241</v>
      </c>
      <c r="C77" s="9" t="s">
        <v>241</v>
      </c>
      <c r="D77" s="145" t="s">
        <v>243</v>
      </c>
      <c r="E77" s="146" t="s">
        <v>244</v>
      </c>
      <c r="F77" s="146" t="s">
        <v>245</v>
      </c>
      <c r="G77" s="146" t="s">
        <v>246</v>
      </c>
      <c r="H77" s="146" t="s">
        <v>283</v>
      </c>
      <c r="I77" s="146" t="s">
        <v>247</v>
      </c>
      <c r="J77" s="146" t="s">
        <v>248</v>
      </c>
      <c r="K77" s="146" t="s">
        <v>249</v>
      </c>
      <c r="L77" s="146" t="s">
        <v>250</v>
      </c>
      <c r="M77" s="146" t="s">
        <v>251</v>
      </c>
      <c r="N77" s="146" t="s">
        <v>252</v>
      </c>
      <c r="O77" s="146" t="s">
        <v>253</v>
      </c>
      <c r="P77" s="146" t="s">
        <v>254</v>
      </c>
      <c r="Q77" s="146" t="s">
        <v>256</v>
      </c>
      <c r="R77" s="146" t="s">
        <v>257</v>
      </c>
      <c r="S77" s="146" t="s">
        <v>258</v>
      </c>
      <c r="T77" s="146" t="s">
        <v>259</v>
      </c>
      <c r="U77" s="146" t="s">
        <v>284</v>
      </c>
      <c r="V77" s="146" t="s">
        <v>286</v>
      </c>
      <c r="W77" s="146" t="s">
        <v>260</v>
      </c>
      <c r="X77" s="147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 t="s">
        <v>3</v>
      </c>
    </row>
    <row r="78" spans="1:65">
      <c r="A78" s="29"/>
      <c r="B78" s="19"/>
      <c r="C78" s="9"/>
      <c r="D78" s="10" t="s">
        <v>287</v>
      </c>
      <c r="E78" s="11" t="s">
        <v>287</v>
      </c>
      <c r="F78" s="11" t="s">
        <v>288</v>
      </c>
      <c r="G78" s="11" t="s">
        <v>287</v>
      </c>
      <c r="H78" s="11" t="s">
        <v>287</v>
      </c>
      <c r="I78" s="11" t="s">
        <v>121</v>
      </c>
      <c r="J78" s="11" t="s">
        <v>288</v>
      </c>
      <c r="K78" s="11" t="s">
        <v>287</v>
      </c>
      <c r="L78" s="11" t="s">
        <v>287</v>
      </c>
      <c r="M78" s="11" t="s">
        <v>287</v>
      </c>
      <c r="N78" s="11" t="s">
        <v>288</v>
      </c>
      <c r="O78" s="11" t="s">
        <v>121</v>
      </c>
      <c r="P78" s="11" t="s">
        <v>287</v>
      </c>
      <c r="Q78" s="11" t="s">
        <v>287</v>
      </c>
      <c r="R78" s="11" t="s">
        <v>288</v>
      </c>
      <c r="S78" s="11" t="s">
        <v>288</v>
      </c>
      <c r="T78" s="11" t="s">
        <v>121</v>
      </c>
      <c r="U78" s="11" t="s">
        <v>121</v>
      </c>
      <c r="V78" s="11" t="s">
        <v>287</v>
      </c>
      <c r="W78" s="11" t="s">
        <v>287</v>
      </c>
      <c r="X78" s="147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147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</v>
      </c>
    </row>
    <row r="80" spans="1:65">
      <c r="A80" s="29"/>
      <c r="B80" s="18">
        <v>1</v>
      </c>
      <c r="C80" s="14">
        <v>1</v>
      </c>
      <c r="D80" s="235">
        <v>470</v>
      </c>
      <c r="E80" s="236">
        <v>450</v>
      </c>
      <c r="F80" s="219">
        <v>436.4</v>
      </c>
      <c r="G80" s="219">
        <v>430</v>
      </c>
      <c r="H80" s="236">
        <v>396</v>
      </c>
      <c r="I80" s="219">
        <v>434.9691827113457</v>
      </c>
      <c r="J80" s="219">
        <v>427</v>
      </c>
      <c r="K80" s="219">
        <v>440</v>
      </c>
      <c r="L80" s="236">
        <v>403</v>
      </c>
      <c r="M80" s="219">
        <v>420</v>
      </c>
      <c r="N80" s="236">
        <v>444</v>
      </c>
      <c r="O80" s="219">
        <v>419</v>
      </c>
      <c r="P80" s="219">
        <v>420</v>
      </c>
      <c r="Q80" s="219">
        <v>425</v>
      </c>
      <c r="R80" s="219">
        <v>437</v>
      </c>
      <c r="S80" s="219">
        <v>425.83827482405997</v>
      </c>
      <c r="T80" s="219">
        <v>433</v>
      </c>
      <c r="U80" s="219">
        <v>437.30797635188208</v>
      </c>
      <c r="V80" s="219">
        <v>434</v>
      </c>
      <c r="W80" s="219">
        <v>432</v>
      </c>
      <c r="X80" s="220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>
        <v>1</v>
      </c>
    </row>
    <row r="81" spans="1:65">
      <c r="A81" s="29"/>
      <c r="B81" s="19">
        <v>1</v>
      </c>
      <c r="C81" s="9">
        <v>2</v>
      </c>
      <c r="D81" s="223">
        <v>431</v>
      </c>
      <c r="E81" s="237">
        <v>460</v>
      </c>
      <c r="F81" s="223">
        <v>417.4</v>
      </c>
      <c r="G81" s="223">
        <v>430</v>
      </c>
      <c r="H81" s="237">
        <v>407</v>
      </c>
      <c r="I81" s="223">
        <v>435.10328610052699</v>
      </c>
      <c r="J81" s="223">
        <v>443</v>
      </c>
      <c r="K81" s="223">
        <v>450</v>
      </c>
      <c r="L81" s="237">
        <v>400</v>
      </c>
      <c r="M81" s="223">
        <v>440</v>
      </c>
      <c r="N81" s="237">
        <v>452</v>
      </c>
      <c r="O81" s="223">
        <v>427</v>
      </c>
      <c r="P81" s="223">
        <v>420</v>
      </c>
      <c r="Q81" s="223">
        <v>428</v>
      </c>
      <c r="R81" s="223">
        <v>433</v>
      </c>
      <c r="S81" s="223">
        <v>412.1297314266165</v>
      </c>
      <c r="T81" s="223">
        <v>435</v>
      </c>
      <c r="U81" s="223">
        <v>426.08350318007376</v>
      </c>
      <c r="V81" s="223">
        <v>436</v>
      </c>
      <c r="W81" s="223">
        <v>440</v>
      </c>
      <c r="X81" s="220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 t="e">
        <v>#N/A</v>
      </c>
    </row>
    <row r="82" spans="1:65">
      <c r="A82" s="29"/>
      <c r="B82" s="19">
        <v>1</v>
      </c>
      <c r="C82" s="9">
        <v>3</v>
      </c>
      <c r="D82" s="223">
        <v>408</v>
      </c>
      <c r="E82" s="237">
        <v>460</v>
      </c>
      <c r="F82" s="223">
        <v>423.7</v>
      </c>
      <c r="G82" s="223">
        <v>430</v>
      </c>
      <c r="H82" s="237">
        <v>398</v>
      </c>
      <c r="I82" s="223">
        <v>435.76084486882638</v>
      </c>
      <c r="J82" s="223">
        <v>417</v>
      </c>
      <c r="K82" s="223">
        <v>450</v>
      </c>
      <c r="L82" s="237">
        <v>414</v>
      </c>
      <c r="M82" s="223">
        <v>430</v>
      </c>
      <c r="N82" s="237">
        <v>451</v>
      </c>
      <c r="O82" s="223">
        <v>429</v>
      </c>
      <c r="P82" s="223">
        <v>420</v>
      </c>
      <c r="Q82" s="223">
        <v>432</v>
      </c>
      <c r="R82" s="223">
        <v>434</v>
      </c>
      <c r="S82" s="223">
        <v>419.95202256090732</v>
      </c>
      <c r="T82" s="223">
        <v>430</v>
      </c>
      <c r="U82" s="223">
        <v>438.13005808740553</v>
      </c>
      <c r="V82" s="223">
        <v>417</v>
      </c>
      <c r="W82" s="223">
        <v>438</v>
      </c>
      <c r="X82" s="220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16</v>
      </c>
    </row>
    <row r="83" spans="1:65">
      <c r="A83" s="29"/>
      <c r="B83" s="19">
        <v>1</v>
      </c>
      <c r="C83" s="9">
        <v>4</v>
      </c>
      <c r="D83" s="223">
        <v>429</v>
      </c>
      <c r="E83" s="237">
        <v>450</v>
      </c>
      <c r="F83" s="223">
        <v>428.8</v>
      </c>
      <c r="G83" s="223">
        <v>420</v>
      </c>
      <c r="H83" s="237">
        <v>401</v>
      </c>
      <c r="I83" s="223">
        <v>434.98362310441041</v>
      </c>
      <c r="J83" s="223">
        <v>426</v>
      </c>
      <c r="K83" s="223">
        <v>450</v>
      </c>
      <c r="L83" s="237">
        <v>407</v>
      </c>
      <c r="M83" s="223">
        <v>430</v>
      </c>
      <c r="N83" s="237">
        <v>451</v>
      </c>
      <c r="O83" s="223">
        <v>421</v>
      </c>
      <c r="P83" s="223">
        <v>430</v>
      </c>
      <c r="Q83" s="223">
        <v>420</v>
      </c>
      <c r="R83" s="223">
        <v>428</v>
      </c>
      <c r="S83" s="223">
        <v>419.32337484844362</v>
      </c>
      <c r="T83" s="223">
        <v>432</v>
      </c>
      <c r="U83" s="223">
        <v>428.6177965384498</v>
      </c>
      <c r="V83" s="223">
        <v>422</v>
      </c>
      <c r="W83" s="223">
        <v>454</v>
      </c>
      <c r="X83" s="220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430.37196149871966</v>
      </c>
    </row>
    <row r="84" spans="1:65">
      <c r="A84" s="29"/>
      <c r="B84" s="19">
        <v>1</v>
      </c>
      <c r="C84" s="9">
        <v>5</v>
      </c>
      <c r="D84" s="223">
        <v>423</v>
      </c>
      <c r="E84" s="237">
        <v>430</v>
      </c>
      <c r="F84" s="223">
        <v>423.4</v>
      </c>
      <c r="G84" s="223">
        <v>430</v>
      </c>
      <c r="H84" s="237">
        <v>410</v>
      </c>
      <c r="I84" s="223">
        <v>434.08663697835999</v>
      </c>
      <c r="J84" s="223">
        <v>428</v>
      </c>
      <c r="K84" s="223">
        <v>440</v>
      </c>
      <c r="L84" s="237">
        <v>415</v>
      </c>
      <c r="M84" s="223">
        <v>440</v>
      </c>
      <c r="N84" s="237">
        <v>449</v>
      </c>
      <c r="O84" s="223">
        <v>427</v>
      </c>
      <c r="P84" s="223">
        <v>420</v>
      </c>
      <c r="Q84" s="223">
        <v>437</v>
      </c>
      <c r="R84" s="223">
        <v>434</v>
      </c>
      <c r="S84" s="223">
        <v>422.33388749103796</v>
      </c>
      <c r="T84" s="223">
        <v>433</v>
      </c>
      <c r="U84" s="223">
        <v>424.70189265777725</v>
      </c>
      <c r="V84" s="223">
        <v>433</v>
      </c>
      <c r="W84" s="223">
        <v>428</v>
      </c>
      <c r="X84" s="220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2">
        <v>20</v>
      </c>
    </row>
    <row r="85" spans="1:65">
      <c r="A85" s="29"/>
      <c r="B85" s="19">
        <v>1</v>
      </c>
      <c r="C85" s="9">
        <v>6</v>
      </c>
      <c r="D85" s="223">
        <v>423</v>
      </c>
      <c r="E85" s="238">
        <v>570</v>
      </c>
      <c r="F85" s="223">
        <v>425</v>
      </c>
      <c r="G85" s="223">
        <v>440</v>
      </c>
      <c r="H85" s="237">
        <v>405</v>
      </c>
      <c r="I85" s="223">
        <v>434.51151539443202</v>
      </c>
      <c r="J85" s="223">
        <v>428</v>
      </c>
      <c r="K85" s="223">
        <v>450</v>
      </c>
      <c r="L85" s="237">
        <v>410</v>
      </c>
      <c r="M85" s="223">
        <v>440</v>
      </c>
      <c r="N85" s="237">
        <v>445</v>
      </c>
      <c r="O85" s="223">
        <v>434</v>
      </c>
      <c r="P85" s="223">
        <v>420</v>
      </c>
      <c r="Q85" s="223">
        <v>435</v>
      </c>
      <c r="R85" s="223">
        <v>429</v>
      </c>
      <c r="S85" s="223">
        <v>429.12676162872822</v>
      </c>
      <c r="T85" s="223">
        <v>423</v>
      </c>
      <c r="U85" s="223">
        <v>436.24793512379432</v>
      </c>
      <c r="V85" s="223">
        <v>442</v>
      </c>
      <c r="W85" s="223">
        <v>445</v>
      </c>
      <c r="X85" s="220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4"/>
    </row>
    <row r="86" spans="1:65">
      <c r="A86" s="29"/>
      <c r="B86" s="20" t="s">
        <v>267</v>
      </c>
      <c r="C86" s="12"/>
      <c r="D86" s="225">
        <v>430.66666666666669</v>
      </c>
      <c r="E86" s="225">
        <v>470</v>
      </c>
      <c r="F86" s="225">
        <v>425.7833333333333</v>
      </c>
      <c r="G86" s="225">
        <v>430</v>
      </c>
      <c r="H86" s="225">
        <v>402.83333333333331</v>
      </c>
      <c r="I86" s="225">
        <v>434.90251485965024</v>
      </c>
      <c r="J86" s="225">
        <v>428.16666666666669</v>
      </c>
      <c r="K86" s="225">
        <v>446.66666666666669</v>
      </c>
      <c r="L86" s="225">
        <v>408.16666666666669</v>
      </c>
      <c r="M86" s="225">
        <v>433.33333333333331</v>
      </c>
      <c r="N86" s="225">
        <v>448.66666666666669</v>
      </c>
      <c r="O86" s="225">
        <v>426.16666666666669</v>
      </c>
      <c r="P86" s="225">
        <v>421.66666666666669</v>
      </c>
      <c r="Q86" s="225">
        <v>429.5</v>
      </c>
      <c r="R86" s="225">
        <v>432.5</v>
      </c>
      <c r="S86" s="225">
        <v>421.45067546329892</v>
      </c>
      <c r="T86" s="225">
        <v>431</v>
      </c>
      <c r="U86" s="225">
        <v>431.84819365656381</v>
      </c>
      <c r="V86" s="225">
        <v>430.66666666666669</v>
      </c>
      <c r="W86" s="225">
        <v>439.5</v>
      </c>
      <c r="X86" s="220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4"/>
    </row>
    <row r="87" spans="1:65">
      <c r="A87" s="29"/>
      <c r="B87" s="3" t="s">
        <v>268</v>
      </c>
      <c r="C87" s="28"/>
      <c r="D87" s="223">
        <v>426</v>
      </c>
      <c r="E87" s="223">
        <v>455</v>
      </c>
      <c r="F87" s="223">
        <v>424.35</v>
      </c>
      <c r="G87" s="223">
        <v>430</v>
      </c>
      <c r="H87" s="223">
        <v>403</v>
      </c>
      <c r="I87" s="223">
        <v>434.97640290787808</v>
      </c>
      <c r="J87" s="223">
        <v>427.5</v>
      </c>
      <c r="K87" s="223">
        <v>450</v>
      </c>
      <c r="L87" s="223">
        <v>408.5</v>
      </c>
      <c r="M87" s="223">
        <v>435</v>
      </c>
      <c r="N87" s="223">
        <v>450</v>
      </c>
      <c r="O87" s="223">
        <v>427</v>
      </c>
      <c r="P87" s="223">
        <v>420</v>
      </c>
      <c r="Q87" s="223">
        <v>430</v>
      </c>
      <c r="R87" s="223">
        <v>433.5</v>
      </c>
      <c r="S87" s="223">
        <v>421.14295502597264</v>
      </c>
      <c r="T87" s="223">
        <v>432.5</v>
      </c>
      <c r="U87" s="223">
        <v>432.43286583112206</v>
      </c>
      <c r="V87" s="223">
        <v>433.5</v>
      </c>
      <c r="W87" s="223">
        <v>439</v>
      </c>
      <c r="X87" s="220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4"/>
    </row>
    <row r="88" spans="1:65">
      <c r="A88" s="29"/>
      <c r="B88" s="3" t="s">
        <v>269</v>
      </c>
      <c r="C88" s="28"/>
      <c r="D88" s="223">
        <v>20.886997550310259</v>
      </c>
      <c r="E88" s="223">
        <v>50.19960159204453</v>
      </c>
      <c r="F88" s="223">
        <v>6.3675479320274215</v>
      </c>
      <c r="G88" s="223">
        <v>6.324555320336759</v>
      </c>
      <c r="H88" s="223">
        <v>5.4191020166321531</v>
      </c>
      <c r="I88" s="223">
        <v>0.56685094065598318</v>
      </c>
      <c r="J88" s="223">
        <v>8.3765545820860421</v>
      </c>
      <c r="K88" s="223">
        <v>5.1639777949432224</v>
      </c>
      <c r="L88" s="223">
        <v>5.9805239458317248</v>
      </c>
      <c r="M88" s="223">
        <v>8.164965809277259</v>
      </c>
      <c r="N88" s="223">
        <v>3.3862466931200785</v>
      </c>
      <c r="O88" s="223">
        <v>5.4558836742242471</v>
      </c>
      <c r="P88" s="223">
        <v>4.0824829046386304</v>
      </c>
      <c r="Q88" s="223">
        <v>6.4109281699298428</v>
      </c>
      <c r="R88" s="223">
        <v>3.3911649915626341</v>
      </c>
      <c r="S88" s="223">
        <v>5.8754532866556728</v>
      </c>
      <c r="T88" s="223">
        <v>4.2426406871192848</v>
      </c>
      <c r="U88" s="223">
        <v>6.0558321076752284</v>
      </c>
      <c r="V88" s="223">
        <v>9.3309520771819781</v>
      </c>
      <c r="W88" s="223">
        <v>9.2897793299948734</v>
      </c>
      <c r="X88" s="220"/>
      <c r="Y88" s="221"/>
      <c r="Z88" s="221"/>
      <c r="AA88" s="221"/>
      <c r="AB88" s="221"/>
      <c r="AC88" s="221"/>
      <c r="AD88" s="221"/>
      <c r="AE88" s="221"/>
      <c r="AF88" s="221"/>
      <c r="AG88" s="221"/>
      <c r="AH88" s="221"/>
      <c r="AI88" s="221"/>
      <c r="AJ88" s="221"/>
      <c r="AK88" s="221"/>
      <c r="AL88" s="221"/>
      <c r="AM88" s="221"/>
      <c r="AN88" s="221"/>
      <c r="AO88" s="221"/>
      <c r="AP88" s="221"/>
      <c r="AQ88" s="221"/>
      <c r="AR88" s="221"/>
      <c r="AS88" s="221"/>
      <c r="AT88" s="221"/>
      <c r="AU88" s="221"/>
      <c r="AV88" s="221"/>
      <c r="AW88" s="221"/>
      <c r="AX88" s="221"/>
      <c r="AY88" s="221"/>
      <c r="AZ88" s="221"/>
      <c r="BA88" s="221"/>
      <c r="BB88" s="221"/>
      <c r="BC88" s="221"/>
      <c r="BD88" s="221"/>
      <c r="BE88" s="221"/>
      <c r="BF88" s="221"/>
      <c r="BG88" s="221"/>
      <c r="BH88" s="221"/>
      <c r="BI88" s="221"/>
      <c r="BJ88" s="221"/>
      <c r="BK88" s="221"/>
      <c r="BL88" s="221"/>
      <c r="BM88" s="224"/>
    </row>
    <row r="89" spans="1:65">
      <c r="A89" s="29"/>
      <c r="B89" s="3" t="s">
        <v>86</v>
      </c>
      <c r="C89" s="28"/>
      <c r="D89" s="13">
        <v>4.8499220318057874E-2</v>
      </c>
      <c r="E89" s="13">
        <v>0.10680766296179688</v>
      </c>
      <c r="F89" s="13">
        <v>1.4954901785792668E-2</v>
      </c>
      <c r="G89" s="13">
        <v>1.4708268186829672E-2</v>
      </c>
      <c r="H89" s="13">
        <v>1.3452466735536996E-2</v>
      </c>
      <c r="I89" s="13">
        <v>1.3033977070445654E-3</v>
      </c>
      <c r="J89" s="13">
        <v>1.9563770919624853E-2</v>
      </c>
      <c r="K89" s="13">
        <v>1.1561144317037064E-2</v>
      </c>
      <c r="L89" s="13">
        <v>1.4652161565941343E-2</v>
      </c>
      <c r="M89" s="13">
        <v>1.884222879063983E-2</v>
      </c>
      <c r="N89" s="13">
        <v>7.5473551852602043E-3</v>
      </c>
      <c r="O89" s="13">
        <v>1.2802229974714698E-2</v>
      </c>
      <c r="P89" s="13">
        <v>9.6817776394592017E-3</v>
      </c>
      <c r="Q89" s="13">
        <v>1.492649166456308E-2</v>
      </c>
      <c r="R89" s="13">
        <v>7.8408439111274774E-3</v>
      </c>
      <c r="S89" s="13">
        <v>1.3941022351421818E-2</v>
      </c>
      <c r="T89" s="13">
        <v>9.8437138912280397E-3</v>
      </c>
      <c r="U89" s="13">
        <v>1.4023057631430674E-2</v>
      </c>
      <c r="V89" s="13">
        <v>2.1666297392837409E-2</v>
      </c>
      <c r="W89" s="13">
        <v>2.1137154334459327E-2</v>
      </c>
      <c r="X89" s="147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3" t="s">
        <v>270</v>
      </c>
      <c r="C90" s="28"/>
      <c r="D90" s="13">
        <v>6.8476851261589644E-4</v>
      </c>
      <c r="E90" s="13">
        <v>9.2078578639928965E-2</v>
      </c>
      <c r="F90" s="13">
        <v>-1.0662005371834593E-2</v>
      </c>
      <c r="G90" s="13">
        <v>-8.6427911666075996E-4</v>
      </c>
      <c r="H90" s="13">
        <v>-6.398797000967793E-2</v>
      </c>
      <c r="I90" s="13">
        <v>1.0527064414590281E-2</v>
      </c>
      <c r="J90" s="13">
        <v>-5.1241600971710932E-3</v>
      </c>
      <c r="K90" s="13">
        <v>3.7861911615251653E-2</v>
      </c>
      <c r="L90" s="13">
        <v>-5.15955889754659E-2</v>
      </c>
      <c r="M90" s="13">
        <v>6.8809590297216339E-3</v>
      </c>
      <c r="N90" s="13">
        <v>4.2509054503081289E-2</v>
      </c>
      <c r="O90" s="13">
        <v>-9.7713029850005073E-3</v>
      </c>
      <c r="P90" s="13">
        <v>-2.0227374482616911E-2</v>
      </c>
      <c r="Q90" s="13">
        <v>-2.0260648386181135E-3</v>
      </c>
      <c r="R90" s="13">
        <v>4.9446494931262297E-3</v>
      </c>
      <c r="S90" s="13">
        <v>-2.0729245474898961E-2</v>
      </c>
      <c r="T90" s="13">
        <v>1.4592923272540581E-3</v>
      </c>
      <c r="U90" s="13">
        <v>3.4301308865554159E-3</v>
      </c>
      <c r="V90" s="13">
        <v>6.8476851261589644E-4</v>
      </c>
      <c r="W90" s="13">
        <v>2.1209649600529401E-2</v>
      </c>
      <c r="X90" s="147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9"/>
      <c r="B91" s="45" t="s">
        <v>271</v>
      </c>
      <c r="C91" s="46"/>
      <c r="D91" s="44">
        <v>0</v>
      </c>
      <c r="E91" s="44">
        <v>6.07</v>
      </c>
      <c r="F91" s="44">
        <v>0.75</v>
      </c>
      <c r="G91" s="44">
        <v>0.1</v>
      </c>
      <c r="H91" s="44">
        <v>4.3</v>
      </c>
      <c r="I91" s="44">
        <v>0.65</v>
      </c>
      <c r="J91" s="44">
        <v>0.39</v>
      </c>
      <c r="K91" s="44">
        <v>2.4700000000000002</v>
      </c>
      <c r="L91" s="44">
        <v>3.47</v>
      </c>
      <c r="M91" s="44">
        <v>0.41</v>
      </c>
      <c r="N91" s="44">
        <v>2.78</v>
      </c>
      <c r="O91" s="44">
        <v>0.69</v>
      </c>
      <c r="P91" s="44">
        <v>1.39</v>
      </c>
      <c r="Q91" s="44">
        <v>0.18</v>
      </c>
      <c r="R91" s="44">
        <v>0.28000000000000003</v>
      </c>
      <c r="S91" s="44">
        <v>1.42</v>
      </c>
      <c r="T91" s="44">
        <v>0.05</v>
      </c>
      <c r="U91" s="44">
        <v>0.18</v>
      </c>
      <c r="V91" s="44">
        <v>0</v>
      </c>
      <c r="W91" s="44">
        <v>1.36</v>
      </c>
      <c r="X91" s="147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3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BM92" s="53"/>
    </row>
    <row r="93" spans="1:65" ht="15">
      <c r="B93" s="8" t="s">
        <v>500</v>
      </c>
      <c r="BM93" s="27" t="s">
        <v>66</v>
      </c>
    </row>
    <row r="94" spans="1:65" ht="15">
      <c r="A94" s="24" t="s">
        <v>13</v>
      </c>
      <c r="B94" s="18" t="s">
        <v>118</v>
      </c>
      <c r="C94" s="15" t="s">
        <v>119</v>
      </c>
      <c r="D94" s="16" t="s">
        <v>240</v>
      </c>
      <c r="E94" s="17" t="s">
        <v>240</v>
      </c>
      <c r="F94" s="17" t="s">
        <v>240</v>
      </c>
      <c r="G94" s="17" t="s">
        <v>240</v>
      </c>
      <c r="H94" s="17" t="s">
        <v>240</v>
      </c>
      <c r="I94" s="17" t="s">
        <v>240</v>
      </c>
      <c r="J94" s="17" t="s">
        <v>240</v>
      </c>
      <c r="K94" s="17" t="s">
        <v>240</v>
      </c>
      <c r="L94" s="17" t="s">
        <v>240</v>
      </c>
      <c r="M94" s="17" t="s">
        <v>240</v>
      </c>
      <c r="N94" s="17" t="s">
        <v>240</v>
      </c>
      <c r="O94" s="17" t="s">
        <v>240</v>
      </c>
      <c r="P94" s="17" t="s">
        <v>240</v>
      </c>
      <c r="Q94" s="17" t="s">
        <v>240</v>
      </c>
      <c r="R94" s="17" t="s">
        <v>240</v>
      </c>
      <c r="S94" s="17" t="s">
        <v>240</v>
      </c>
      <c r="T94" s="17" t="s">
        <v>240</v>
      </c>
      <c r="U94" s="17" t="s">
        <v>240</v>
      </c>
      <c r="V94" s="17" t="s">
        <v>240</v>
      </c>
      <c r="W94" s="17" t="s">
        <v>240</v>
      </c>
      <c r="X94" s="147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241</v>
      </c>
      <c r="C95" s="9" t="s">
        <v>241</v>
      </c>
      <c r="D95" s="145" t="s">
        <v>243</v>
      </c>
      <c r="E95" s="146" t="s">
        <v>244</v>
      </c>
      <c r="F95" s="146" t="s">
        <v>245</v>
      </c>
      <c r="G95" s="146" t="s">
        <v>246</v>
      </c>
      <c r="H95" s="146" t="s">
        <v>283</v>
      </c>
      <c r="I95" s="146" t="s">
        <v>247</v>
      </c>
      <c r="J95" s="146" t="s">
        <v>248</v>
      </c>
      <c r="K95" s="146" t="s">
        <v>249</v>
      </c>
      <c r="L95" s="146" t="s">
        <v>250</v>
      </c>
      <c r="M95" s="146" t="s">
        <v>251</v>
      </c>
      <c r="N95" s="146" t="s">
        <v>252</v>
      </c>
      <c r="O95" s="146" t="s">
        <v>253</v>
      </c>
      <c r="P95" s="146" t="s">
        <v>254</v>
      </c>
      <c r="Q95" s="146" t="s">
        <v>256</v>
      </c>
      <c r="R95" s="146" t="s">
        <v>257</v>
      </c>
      <c r="S95" s="146" t="s">
        <v>258</v>
      </c>
      <c r="T95" s="146" t="s">
        <v>259</v>
      </c>
      <c r="U95" s="146" t="s">
        <v>284</v>
      </c>
      <c r="V95" s="146" t="s">
        <v>286</v>
      </c>
      <c r="W95" s="146" t="s">
        <v>260</v>
      </c>
      <c r="X95" s="147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287</v>
      </c>
      <c r="E96" s="11" t="s">
        <v>287</v>
      </c>
      <c r="F96" s="11" t="s">
        <v>288</v>
      </c>
      <c r="G96" s="11" t="s">
        <v>287</v>
      </c>
      <c r="H96" s="11" t="s">
        <v>287</v>
      </c>
      <c r="I96" s="11" t="s">
        <v>288</v>
      </c>
      <c r="J96" s="11" t="s">
        <v>288</v>
      </c>
      <c r="K96" s="11" t="s">
        <v>287</v>
      </c>
      <c r="L96" s="11" t="s">
        <v>287</v>
      </c>
      <c r="M96" s="11" t="s">
        <v>287</v>
      </c>
      <c r="N96" s="11" t="s">
        <v>288</v>
      </c>
      <c r="O96" s="11" t="s">
        <v>288</v>
      </c>
      <c r="P96" s="11" t="s">
        <v>287</v>
      </c>
      <c r="Q96" s="11" t="s">
        <v>288</v>
      </c>
      <c r="R96" s="11" t="s">
        <v>288</v>
      </c>
      <c r="S96" s="11" t="s">
        <v>288</v>
      </c>
      <c r="T96" s="11" t="s">
        <v>288</v>
      </c>
      <c r="U96" s="11" t="s">
        <v>121</v>
      </c>
      <c r="V96" s="11" t="s">
        <v>287</v>
      </c>
      <c r="W96" s="11" t="s">
        <v>287</v>
      </c>
      <c r="X96" s="147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147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3</v>
      </c>
    </row>
    <row r="98" spans="1:65">
      <c r="A98" s="29"/>
      <c r="B98" s="18">
        <v>1</v>
      </c>
      <c r="C98" s="14">
        <v>1</v>
      </c>
      <c r="D98" s="21">
        <v>1.27</v>
      </c>
      <c r="E98" s="21">
        <v>1.32</v>
      </c>
      <c r="F98" s="21">
        <v>1.27</v>
      </c>
      <c r="G98" s="21">
        <v>1.22</v>
      </c>
      <c r="H98" s="141">
        <v>0.89</v>
      </c>
      <c r="I98" s="21">
        <v>1.3605400000000001</v>
      </c>
      <c r="J98" s="21">
        <v>1.26</v>
      </c>
      <c r="K98" s="21">
        <v>1.25</v>
      </c>
      <c r="L98" s="21">
        <v>1.4</v>
      </c>
      <c r="M98" s="21">
        <v>1.24</v>
      </c>
      <c r="N98" s="21">
        <v>1.3</v>
      </c>
      <c r="O98" s="21">
        <v>1.25</v>
      </c>
      <c r="P98" s="21">
        <v>1.23</v>
      </c>
      <c r="Q98" s="21">
        <v>1.51</v>
      </c>
      <c r="R98" s="21">
        <v>1.37</v>
      </c>
      <c r="S98" s="141">
        <v>1.5997750978399656</v>
      </c>
      <c r="T98" s="21">
        <v>1.3</v>
      </c>
      <c r="U98" s="21">
        <v>1.4306199672724624</v>
      </c>
      <c r="V98" s="21">
        <v>1.53</v>
      </c>
      <c r="W98" s="141">
        <v>1</v>
      </c>
      <c r="X98" s="147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</v>
      </c>
    </row>
    <row r="99" spans="1:65">
      <c r="A99" s="29"/>
      <c r="B99" s="19">
        <v>1</v>
      </c>
      <c r="C99" s="9">
        <v>2</v>
      </c>
      <c r="D99" s="148">
        <v>1.61</v>
      </c>
      <c r="E99" s="11">
        <v>1.34</v>
      </c>
      <c r="F99" s="11">
        <v>1.23</v>
      </c>
      <c r="G99" s="11">
        <v>1.24</v>
      </c>
      <c r="H99" s="142">
        <v>0.89</v>
      </c>
      <c r="I99" s="11">
        <v>1.3891399999999998</v>
      </c>
      <c r="J99" s="11">
        <v>1.23</v>
      </c>
      <c r="K99" s="11">
        <v>1.27</v>
      </c>
      <c r="L99" s="11">
        <v>1.3</v>
      </c>
      <c r="M99" s="11">
        <v>1.28</v>
      </c>
      <c r="N99" s="11">
        <v>1.3</v>
      </c>
      <c r="O99" s="11">
        <v>1.27</v>
      </c>
      <c r="P99" s="11">
        <v>1.2</v>
      </c>
      <c r="Q99" s="11">
        <v>1.47</v>
      </c>
      <c r="R99" s="11">
        <v>1.3</v>
      </c>
      <c r="S99" s="142">
        <v>1.5481381740553961</v>
      </c>
      <c r="T99" s="11">
        <v>1.3</v>
      </c>
      <c r="U99" s="11">
        <v>1.4096129122031342</v>
      </c>
      <c r="V99" s="11">
        <v>1.54</v>
      </c>
      <c r="W99" s="142">
        <v>1</v>
      </c>
      <c r="X99" s="147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 t="e">
        <v>#N/A</v>
      </c>
    </row>
    <row r="100" spans="1:65">
      <c r="A100" s="29"/>
      <c r="B100" s="19">
        <v>1</v>
      </c>
      <c r="C100" s="9">
        <v>3</v>
      </c>
      <c r="D100" s="11">
        <v>1.18</v>
      </c>
      <c r="E100" s="11">
        <v>1.36</v>
      </c>
      <c r="F100" s="11">
        <v>1.25</v>
      </c>
      <c r="G100" s="11">
        <v>1.23</v>
      </c>
      <c r="H100" s="142">
        <v>0.88</v>
      </c>
      <c r="I100" s="11">
        <v>1.3878200000000001</v>
      </c>
      <c r="J100" s="11">
        <v>1.19</v>
      </c>
      <c r="K100" s="11">
        <v>1.24</v>
      </c>
      <c r="L100" s="11">
        <v>1.4</v>
      </c>
      <c r="M100" s="11">
        <v>1.28</v>
      </c>
      <c r="N100" s="11">
        <v>1.3</v>
      </c>
      <c r="O100" s="11">
        <v>1.26</v>
      </c>
      <c r="P100" s="11">
        <v>1.21</v>
      </c>
      <c r="Q100" s="11">
        <v>1.51</v>
      </c>
      <c r="R100" s="11">
        <v>1.37</v>
      </c>
      <c r="S100" s="142">
        <v>1.5933466149760152</v>
      </c>
      <c r="T100" s="11">
        <v>1.3</v>
      </c>
      <c r="U100" s="11">
        <v>1.3330594750209324</v>
      </c>
      <c r="V100" s="11">
        <v>1.4</v>
      </c>
      <c r="W100" s="142">
        <v>1</v>
      </c>
      <c r="X100" s="147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16</v>
      </c>
    </row>
    <row r="101" spans="1:65">
      <c r="A101" s="29"/>
      <c r="B101" s="19">
        <v>1</v>
      </c>
      <c r="C101" s="9">
        <v>4</v>
      </c>
      <c r="D101" s="11">
        <v>1.25</v>
      </c>
      <c r="E101" s="11">
        <v>1.34</v>
      </c>
      <c r="F101" s="11">
        <v>1.28</v>
      </c>
      <c r="G101" s="11">
        <v>1.23</v>
      </c>
      <c r="H101" s="142">
        <v>0.9</v>
      </c>
      <c r="I101" s="11">
        <v>1.3739399999999999</v>
      </c>
      <c r="J101" s="11">
        <v>1.27</v>
      </c>
      <c r="K101" s="11">
        <v>1.26</v>
      </c>
      <c r="L101" s="11">
        <v>1.3</v>
      </c>
      <c r="M101" s="11">
        <v>1.28</v>
      </c>
      <c r="N101" s="11">
        <v>1.3</v>
      </c>
      <c r="O101" s="11">
        <v>1.37</v>
      </c>
      <c r="P101" s="11">
        <v>1.23</v>
      </c>
      <c r="Q101" s="11">
        <v>1.4</v>
      </c>
      <c r="R101" s="11">
        <v>1.37</v>
      </c>
      <c r="S101" s="142">
        <v>1.5627269492582727</v>
      </c>
      <c r="T101" s="11">
        <v>1.3</v>
      </c>
      <c r="U101" s="11">
        <v>1.4025461162073125</v>
      </c>
      <c r="V101" s="11">
        <v>1.38</v>
      </c>
      <c r="W101" s="142">
        <v>1</v>
      </c>
      <c r="X101" s="147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1.3170183913099622</v>
      </c>
    </row>
    <row r="102" spans="1:65">
      <c r="A102" s="29"/>
      <c r="B102" s="19">
        <v>1</v>
      </c>
      <c r="C102" s="9">
        <v>5</v>
      </c>
      <c r="D102" s="11">
        <v>1.46</v>
      </c>
      <c r="E102" s="11">
        <v>1.28</v>
      </c>
      <c r="F102" s="11">
        <v>1.28</v>
      </c>
      <c r="G102" s="11">
        <v>1.25</v>
      </c>
      <c r="H102" s="142">
        <v>0.9</v>
      </c>
      <c r="I102" s="11">
        <v>1.3210599999999999</v>
      </c>
      <c r="J102" s="11">
        <v>1.25</v>
      </c>
      <c r="K102" s="11">
        <v>1.24</v>
      </c>
      <c r="L102" s="11">
        <v>1.3</v>
      </c>
      <c r="M102" s="11">
        <v>1.28</v>
      </c>
      <c r="N102" s="11">
        <v>1.3</v>
      </c>
      <c r="O102" s="11">
        <v>1.38</v>
      </c>
      <c r="P102" s="11">
        <v>1.18</v>
      </c>
      <c r="Q102" s="11">
        <v>1.47</v>
      </c>
      <c r="R102" s="11">
        <v>1.29</v>
      </c>
      <c r="S102" s="142">
        <v>1.5694104752482245</v>
      </c>
      <c r="T102" s="11">
        <v>1.4</v>
      </c>
      <c r="U102" s="11">
        <v>1.3250316523318124</v>
      </c>
      <c r="V102" s="11">
        <v>1.22</v>
      </c>
      <c r="W102" s="142">
        <v>1</v>
      </c>
      <c r="X102" s="147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21</v>
      </c>
    </row>
    <row r="103" spans="1:65">
      <c r="A103" s="29"/>
      <c r="B103" s="19">
        <v>1</v>
      </c>
      <c r="C103" s="9">
        <v>6</v>
      </c>
      <c r="D103" s="11">
        <v>1.59</v>
      </c>
      <c r="E103" s="11">
        <v>1.32</v>
      </c>
      <c r="F103" s="11">
        <v>1.24</v>
      </c>
      <c r="G103" s="11">
        <v>1.27</v>
      </c>
      <c r="H103" s="142">
        <v>0.89</v>
      </c>
      <c r="I103" s="11">
        <v>1.3414200000000001</v>
      </c>
      <c r="J103" s="11">
        <v>1.24</v>
      </c>
      <c r="K103" s="11">
        <v>1.24</v>
      </c>
      <c r="L103" s="11">
        <v>1.4</v>
      </c>
      <c r="M103" s="11">
        <v>1.29</v>
      </c>
      <c r="N103" s="11">
        <v>1.3</v>
      </c>
      <c r="O103" s="11">
        <v>1.36</v>
      </c>
      <c r="P103" s="11">
        <v>1.19</v>
      </c>
      <c r="Q103" s="11">
        <v>1.54</v>
      </c>
      <c r="R103" s="11">
        <v>1.33</v>
      </c>
      <c r="S103" s="142">
        <v>1.5800354213799372</v>
      </c>
      <c r="T103" s="11">
        <v>1.3</v>
      </c>
      <c r="U103" s="11">
        <v>1.30108579058048</v>
      </c>
      <c r="V103" s="11">
        <v>1.39</v>
      </c>
      <c r="W103" s="142">
        <v>1</v>
      </c>
      <c r="X103" s="147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20" t="s">
        <v>267</v>
      </c>
      <c r="C104" s="12"/>
      <c r="D104" s="22">
        <v>1.3933333333333333</v>
      </c>
      <c r="E104" s="22">
        <v>1.3266666666666669</v>
      </c>
      <c r="F104" s="22">
        <v>1.2583333333333335</v>
      </c>
      <c r="G104" s="22">
        <v>1.24</v>
      </c>
      <c r="H104" s="22">
        <v>0.89166666666666661</v>
      </c>
      <c r="I104" s="22">
        <v>1.3623199999999998</v>
      </c>
      <c r="J104" s="22">
        <v>1.24</v>
      </c>
      <c r="K104" s="22">
        <v>1.25</v>
      </c>
      <c r="L104" s="22">
        <v>1.3499999999999999</v>
      </c>
      <c r="M104" s="22">
        <v>1.2750000000000001</v>
      </c>
      <c r="N104" s="22">
        <v>1.3</v>
      </c>
      <c r="O104" s="22">
        <v>1.3150000000000002</v>
      </c>
      <c r="P104" s="22">
        <v>1.2066666666666663</v>
      </c>
      <c r="Q104" s="22">
        <v>1.4833333333333334</v>
      </c>
      <c r="R104" s="22">
        <v>1.3383333333333336</v>
      </c>
      <c r="S104" s="22">
        <v>1.5755721221263019</v>
      </c>
      <c r="T104" s="22">
        <v>1.3166666666666667</v>
      </c>
      <c r="U104" s="22">
        <v>1.3669926522693556</v>
      </c>
      <c r="V104" s="22">
        <v>1.4100000000000001</v>
      </c>
      <c r="W104" s="22">
        <v>1</v>
      </c>
      <c r="X104" s="147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268</v>
      </c>
      <c r="C105" s="28"/>
      <c r="D105" s="11">
        <v>1.365</v>
      </c>
      <c r="E105" s="11">
        <v>1.33</v>
      </c>
      <c r="F105" s="11">
        <v>1.26</v>
      </c>
      <c r="G105" s="11">
        <v>1.2349999999999999</v>
      </c>
      <c r="H105" s="11">
        <v>0.89</v>
      </c>
      <c r="I105" s="11">
        <v>1.36724</v>
      </c>
      <c r="J105" s="11">
        <v>1.2450000000000001</v>
      </c>
      <c r="K105" s="11">
        <v>1.2450000000000001</v>
      </c>
      <c r="L105" s="11">
        <v>1.35</v>
      </c>
      <c r="M105" s="11">
        <v>1.28</v>
      </c>
      <c r="N105" s="11">
        <v>1.3</v>
      </c>
      <c r="O105" s="11">
        <v>1.3149999999999999</v>
      </c>
      <c r="P105" s="11">
        <v>1.2050000000000001</v>
      </c>
      <c r="Q105" s="11">
        <v>1.49</v>
      </c>
      <c r="R105" s="11">
        <v>1.35</v>
      </c>
      <c r="S105" s="11">
        <v>1.574722948314081</v>
      </c>
      <c r="T105" s="11">
        <v>1.3</v>
      </c>
      <c r="U105" s="11">
        <v>1.3678027956141223</v>
      </c>
      <c r="V105" s="11">
        <v>1.395</v>
      </c>
      <c r="W105" s="11">
        <v>1</v>
      </c>
      <c r="X105" s="147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269</v>
      </c>
      <c r="C106" s="28"/>
      <c r="D106" s="23">
        <v>0.18511257835886513</v>
      </c>
      <c r="E106" s="23">
        <v>2.7325202042558953E-2</v>
      </c>
      <c r="F106" s="23">
        <v>2.1369760566432826E-2</v>
      </c>
      <c r="G106" s="23">
        <v>1.7888543819998333E-2</v>
      </c>
      <c r="H106" s="23">
        <v>7.5277265270908165E-3</v>
      </c>
      <c r="I106" s="23">
        <v>2.7007231624140957E-2</v>
      </c>
      <c r="J106" s="23">
        <v>2.8284271247461926E-2</v>
      </c>
      <c r="K106" s="23">
        <v>1.2649110640673528E-2</v>
      </c>
      <c r="L106" s="23">
        <v>5.4772255750516537E-2</v>
      </c>
      <c r="M106" s="23">
        <v>1.7606816861659026E-2</v>
      </c>
      <c r="N106" s="23">
        <v>0</v>
      </c>
      <c r="O106" s="23">
        <v>6.0909769331364244E-2</v>
      </c>
      <c r="P106" s="23">
        <v>2.0655911179772911E-2</v>
      </c>
      <c r="Q106" s="23">
        <v>4.8853522561496741E-2</v>
      </c>
      <c r="R106" s="23">
        <v>3.7103458958251706E-2</v>
      </c>
      <c r="S106" s="23">
        <v>1.9376395612729604E-2</v>
      </c>
      <c r="T106" s="23">
        <v>4.0824829046386249E-2</v>
      </c>
      <c r="U106" s="23">
        <v>5.3637432863482618E-2</v>
      </c>
      <c r="V106" s="23">
        <v>0.11730302638892146</v>
      </c>
      <c r="W106" s="23">
        <v>0</v>
      </c>
      <c r="X106" s="228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229"/>
      <c r="AO106" s="229"/>
      <c r="AP106" s="229"/>
      <c r="AQ106" s="229"/>
      <c r="AR106" s="229"/>
      <c r="AS106" s="229"/>
      <c r="AT106" s="229"/>
      <c r="AU106" s="229"/>
      <c r="AV106" s="229"/>
      <c r="AW106" s="229"/>
      <c r="AX106" s="229"/>
      <c r="AY106" s="229"/>
      <c r="AZ106" s="229"/>
      <c r="BA106" s="229"/>
      <c r="BB106" s="229"/>
      <c r="BC106" s="229"/>
      <c r="BD106" s="229"/>
      <c r="BE106" s="229"/>
      <c r="BF106" s="229"/>
      <c r="BG106" s="229"/>
      <c r="BH106" s="229"/>
      <c r="BI106" s="229"/>
      <c r="BJ106" s="229"/>
      <c r="BK106" s="229"/>
      <c r="BL106" s="229"/>
      <c r="BM106" s="54"/>
    </row>
    <row r="107" spans="1:65">
      <c r="A107" s="29"/>
      <c r="B107" s="3" t="s">
        <v>86</v>
      </c>
      <c r="C107" s="28"/>
      <c r="D107" s="13">
        <v>0.13285591748243908</v>
      </c>
      <c r="E107" s="13">
        <v>2.0596885961727849E-2</v>
      </c>
      <c r="F107" s="13">
        <v>1.6982591178622112E-2</v>
      </c>
      <c r="G107" s="13">
        <v>1.4426245016127688E-2</v>
      </c>
      <c r="H107" s="13">
        <v>8.4423101238401688E-3</v>
      </c>
      <c r="I107" s="13">
        <v>1.9824440384154211E-2</v>
      </c>
      <c r="J107" s="13">
        <v>2.2809896167308004E-2</v>
      </c>
      <c r="K107" s="13">
        <v>1.0119288512538823E-2</v>
      </c>
      <c r="L107" s="13">
        <v>4.0572041296678921E-2</v>
      </c>
      <c r="M107" s="13">
        <v>1.3809268126791391E-2</v>
      </c>
      <c r="N107" s="13">
        <v>0</v>
      </c>
      <c r="O107" s="13">
        <v>4.6319216221569759E-2</v>
      </c>
      <c r="P107" s="13">
        <v>1.7118158436275899E-2</v>
      </c>
      <c r="Q107" s="13">
        <v>3.2934959030222519E-2</v>
      </c>
      <c r="R107" s="13">
        <v>2.7723630603924059E-2</v>
      </c>
      <c r="S107" s="13">
        <v>1.2298006127818719E-2</v>
      </c>
      <c r="T107" s="13">
        <v>3.1006199275736394E-2</v>
      </c>
      <c r="U107" s="13">
        <v>3.9237542919077641E-2</v>
      </c>
      <c r="V107" s="13">
        <v>8.3193635736823715E-2</v>
      </c>
      <c r="W107" s="13">
        <v>0</v>
      </c>
      <c r="X107" s="147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3" t="s">
        <v>270</v>
      </c>
      <c r="C108" s="28"/>
      <c r="D108" s="13">
        <v>5.7945236396786282E-2</v>
      </c>
      <c r="E108" s="13">
        <v>7.3258470955048782E-3</v>
      </c>
      <c r="F108" s="13">
        <v>-4.4559026938308821E-2</v>
      </c>
      <c r="G108" s="13">
        <v>-5.8479358996161412E-2</v>
      </c>
      <c r="H108" s="13">
        <v>-0.32296566809535798</v>
      </c>
      <c r="I108" s="13">
        <v>3.4397096493830048E-2</v>
      </c>
      <c r="J108" s="13">
        <v>-5.8479358996161412E-2</v>
      </c>
      <c r="K108" s="13">
        <v>-5.0886450600969191E-2</v>
      </c>
      <c r="L108" s="13">
        <v>2.5042633350953247E-2</v>
      </c>
      <c r="M108" s="13">
        <v>-3.1904179612988415E-2</v>
      </c>
      <c r="N108" s="13">
        <v>-1.2921908625007861E-2</v>
      </c>
      <c r="O108" s="13">
        <v>-1.5325460322194173E-3</v>
      </c>
      <c r="P108" s="13">
        <v>-8.3789053646802447E-2</v>
      </c>
      <c r="Q108" s="13">
        <v>0.12628141195351672</v>
      </c>
      <c r="R108" s="13">
        <v>1.6184240223229285E-2</v>
      </c>
      <c r="S108" s="13">
        <v>0.1963174793323661</v>
      </c>
      <c r="T108" s="13">
        <v>-2.670612996874544E-4</v>
      </c>
      <c r="U108" s="13">
        <v>3.7944998558210541E-2</v>
      </c>
      <c r="V108" s="13">
        <v>7.0600083722107021E-2</v>
      </c>
      <c r="W108" s="13">
        <v>-0.24070916048077529</v>
      </c>
      <c r="X108" s="147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9"/>
      <c r="B109" s="45" t="s">
        <v>271</v>
      </c>
      <c r="C109" s="46"/>
      <c r="D109" s="44">
        <v>0.89</v>
      </c>
      <c r="E109" s="44">
        <v>0.12</v>
      </c>
      <c r="F109" s="44">
        <v>0.67</v>
      </c>
      <c r="G109" s="44">
        <v>0.89</v>
      </c>
      <c r="H109" s="44">
        <v>4.91</v>
      </c>
      <c r="I109" s="44">
        <v>0.53</v>
      </c>
      <c r="J109" s="44">
        <v>0.89</v>
      </c>
      <c r="K109" s="44">
        <v>0.77</v>
      </c>
      <c r="L109" s="44">
        <v>0.39</v>
      </c>
      <c r="M109" s="44">
        <v>0.48</v>
      </c>
      <c r="N109" s="44">
        <v>0.19</v>
      </c>
      <c r="O109" s="44">
        <v>0.02</v>
      </c>
      <c r="P109" s="44">
        <v>1.27</v>
      </c>
      <c r="Q109" s="44">
        <v>1.93</v>
      </c>
      <c r="R109" s="44">
        <v>0.25</v>
      </c>
      <c r="S109" s="44">
        <v>2.99</v>
      </c>
      <c r="T109" s="44">
        <v>0</v>
      </c>
      <c r="U109" s="44">
        <v>0.57999999999999996</v>
      </c>
      <c r="V109" s="44">
        <v>1.08</v>
      </c>
      <c r="W109" s="44" t="s">
        <v>272</v>
      </c>
      <c r="X109" s="147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30" t="s">
        <v>291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BM110" s="53"/>
    </row>
    <row r="111" spans="1:65">
      <c r="BM111" s="53"/>
    </row>
    <row r="112" spans="1:65" ht="15">
      <c r="B112" s="8" t="s">
        <v>501</v>
      </c>
      <c r="BM112" s="27" t="s">
        <v>66</v>
      </c>
    </row>
    <row r="113" spans="1:65" ht="15">
      <c r="A113" s="24" t="s">
        <v>16</v>
      </c>
      <c r="B113" s="18" t="s">
        <v>118</v>
      </c>
      <c r="C113" s="15" t="s">
        <v>119</v>
      </c>
      <c r="D113" s="16" t="s">
        <v>240</v>
      </c>
      <c r="E113" s="17" t="s">
        <v>240</v>
      </c>
      <c r="F113" s="17" t="s">
        <v>240</v>
      </c>
      <c r="G113" s="17" t="s">
        <v>240</v>
      </c>
      <c r="H113" s="17" t="s">
        <v>240</v>
      </c>
      <c r="I113" s="17" t="s">
        <v>240</v>
      </c>
      <c r="J113" s="17" t="s">
        <v>240</v>
      </c>
      <c r="K113" s="17" t="s">
        <v>240</v>
      </c>
      <c r="L113" s="17" t="s">
        <v>240</v>
      </c>
      <c r="M113" s="17" t="s">
        <v>240</v>
      </c>
      <c r="N113" s="17" t="s">
        <v>240</v>
      </c>
      <c r="O113" s="17" t="s">
        <v>240</v>
      </c>
      <c r="P113" s="17" t="s">
        <v>240</v>
      </c>
      <c r="Q113" s="17" t="s">
        <v>240</v>
      </c>
      <c r="R113" s="17" t="s">
        <v>240</v>
      </c>
      <c r="S113" s="17" t="s">
        <v>240</v>
      </c>
      <c r="T113" s="17" t="s">
        <v>240</v>
      </c>
      <c r="U113" s="17" t="s">
        <v>240</v>
      </c>
      <c r="V113" s="17" t="s">
        <v>240</v>
      </c>
      <c r="W113" s="17" t="s">
        <v>240</v>
      </c>
      <c r="X113" s="147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1</v>
      </c>
    </row>
    <row r="114" spans="1:65">
      <c r="A114" s="29"/>
      <c r="B114" s="19" t="s">
        <v>241</v>
      </c>
      <c r="C114" s="9" t="s">
        <v>241</v>
      </c>
      <c r="D114" s="145" t="s">
        <v>243</v>
      </c>
      <c r="E114" s="146" t="s">
        <v>244</v>
      </c>
      <c r="F114" s="146" t="s">
        <v>245</v>
      </c>
      <c r="G114" s="146" t="s">
        <v>246</v>
      </c>
      <c r="H114" s="146" t="s">
        <v>283</v>
      </c>
      <c r="I114" s="146" t="s">
        <v>247</v>
      </c>
      <c r="J114" s="146" t="s">
        <v>248</v>
      </c>
      <c r="K114" s="146" t="s">
        <v>249</v>
      </c>
      <c r="L114" s="146" t="s">
        <v>250</v>
      </c>
      <c r="M114" s="146" t="s">
        <v>251</v>
      </c>
      <c r="N114" s="146" t="s">
        <v>252</v>
      </c>
      <c r="O114" s="146" t="s">
        <v>253</v>
      </c>
      <c r="P114" s="146" t="s">
        <v>254</v>
      </c>
      <c r="Q114" s="146" t="s">
        <v>256</v>
      </c>
      <c r="R114" s="146" t="s">
        <v>257</v>
      </c>
      <c r="S114" s="146" t="s">
        <v>258</v>
      </c>
      <c r="T114" s="146" t="s">
        <v>259</v>
      </c>
      <c r="U114" s="146" t="s">
        <v>284</v>
      </c>
      <c r="V114" s="146" t="s">
        <v>286</v>
      </c>
      <c r="W114" s="146" t="s">
        <v>260</v>
      </c>
      <c r="X114" s="147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 t="s">
        <v>3</v>
      </c>
    </row>
    <row r="115" spans="1:65">
      <c r="A115" s="29"/>
      <c r="B115" s="19"/>
      <c r="C115" s="9"/>
      <c r="D115" s="10" t="s">
        <v>287</v>
      </c>
      <c r="E115" s="11" t="s">
        <v>287</v>
      </c>
      <c r="F115" s="11" t="s">
        <v>288</v>
      </c>
      <c r="G115" s="11" t="s">
        <v>287</v>
      </c>
      <c r="H115" s="11" t="s">
        <v>287</v>
      </c>
      <c r="I115" s="11" t="s">
        <v>288</v>
      </c>
      <c r="J115" s="11" t="s">
        <v>288</v>
      </c>
      <c r="K115" s="11" t="s">
        <v>287</v>
      </c>
      <c r="L115" s="11" t="s">
        <v>287</v>
      </c>
      <c r="M115" s="11" t="s">
        <v>287</v>
      </c>
      <c r="N115" s="11" t="s">
        <v>288</v>
      </c>
      <c r="O115" s="11" t="s">
        <v>288</v>
      </c>
      <c r="P115" s="11" t="s">
        <v>287</v>
      </c>
      <c r="Q115" s="11" t="s">
        <v>288</v>
      </c>
      <c r="R115" s="11" t="s">
        <v>288</v>
      </c>
      <c r="S115" s="11" t="s">
        <v>288</v>
      </c>
      <c r="T115" s="11" t="s">
        <v>288</v>
      </c>
      <c r="U115" s="11" t="s">
        <v>121</v>
      </c>
      <c r="V115" s="11" t="s">
        <v>287</v>
      </c>
      <c r="W115" s="11" t="s">
        <v>287</v>
      </c>
      <c r="X115" s="147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9"/>
      <c r="C116" s="9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147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3</v>
      </c>
    </row>
    <row r="117" spans="1:65">
      <c r="A117" s="29"/>
      <c r="B117" s="18">
        <v>1</v>
      </c>
      <c r="C117" s="14">
        <v>1</v>
      </c>
      <c r="D117" s="21">
        <v>0.55000000000000004</v>
      </c>
      <c r="E117" s="21">
        <v>0.54</v>
      </c>
      <c r="F117" s="21">
        <v>0.56999999999999995</v>
      </c>
      <c r="G117" s="21">
        <v>0.52</v>
      </c>
      <c r="H117" s="21">
        <v>0.56000000000000005</v>
      </c>
      <c r="I117" s="141">
        <v>0.45234999999999992</v>
      </c>
      <c r="J117" s="141">
        <v>0.86</v>
      </c>
      <c r="K117" s="21">
        <v>0.51</v>
      </c>
      <c r="L117" s="21">
        <v>0.5</v>
      </c>
      <c r="M117" s="21">
        <v>0.52</v>
      </c>
      <c r="N117" s="21">
        <v>0.49</v>
      </c>
      <c r="O117" s="21">
        <v>0.45</v>
      </c>
      <c r="P117" s="21">
        <v>0.52</v>
      </c>
      <c r="Q117" s="21">
        <v>0.55000000000000004</v>
      </c>
      <c r="R117" s="21">
        <v>0.52</v>
      </c>
      <c r="S117" s="21">
        <v>0.54967964249485257</v>
      </c>
      <c r="T117" s="141">
        <v>0.7</v>
      </c>
      <c r="U117" s="21">
        <v>0.52563897577034058</v>
      </c>
      <c r="V117" s="21">
        <v>0.55000000000000004</v>
      </c>
      <c r="W117" s="21">
        <v>0.52</v>
      </c>
      <c r="X117" s="147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9">
        <v>1</v>
      </c>
      <c r="C118" s="9">
        <v>2</v>
      </c>
      <c r="D118" s="11">
        <v>0.56999999999999995</v>
      </c>
      <c r="E118" s="11">
        <v>0.56999999999999995</v>
      </c>
      <c r="F118" s="11">
        <v>0.52</v>
      </c>
      <c r="G118" s="11">
        <v>0.52</v>
      </c>
      <c r="H118" s="148">
        <v>0.64</v>
      </c>
      <c r="I118" s="142">
        <v>0.43828499999999998</v>
      </c>
      <c r="J118" s="142">
        <v>0.75</v>
      </c>
      <c r="K118" s="11">
        <v>0.53</v>
      </c>
      <c r="L118" s="11">
        <v>0.51</v>
      </c>
      <c r="M118" s="11">
        <v>0.53</v>
      </c>
      <c r="N118" s="11">
        <v>0.51</v>
      </c>
      <c r="O118" s="11">
        <v>0.45</v>
      </c>
      <c r="P118" s="11">
        <v>0.53</v>
      </c>
      <c r="Q118" s="11">
        <v>0.55000000000000004</v>
      </c>
      <c r="R118" s="11">
        <v>0.51</v>
      </c>
      <c r="S118" s="11">
        <v>0.52275836178044888</v>
      </c>
      <c r="T118" s="142">
        <v>0.7</v>
      </c>
      <c r="U118" s="11">
        <v>0.53274427572775995</v>
      </c>
      <c r="V118" s="11">
        <v>0.56999999999999995</v>
      </c>
      <c r="W118" s="11">
        <v>0.5</v>
      </c>
      <c r="X118" s="147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15</v>
      </c>
    </row>
    <row r="119" spans="1:65">
      <c r="A119" s="29"/>
      <c r="B119" s="19">
        <v>1</v>
      </c>
      <c r="C119" s="9">
        <v>3</v>
      </c>
      <c r="D119" s="11">
        <v>0.56000000000000005</v>
      </c>
      <c r="E119" s="11">
        <v>0.6</v>
      </c>
      <c r="F119" s="11">
        <v>0.56000000000000005</v>
      </c>
      <c r="G119" s="11">
        <v>0.53</v>
      </c>
      <c r="H119" s="11">
        <v>0.52</v>
      </c>
      <c r="I119" s="142">
        <v>0.41115000000000002</v>
      </c>
      <c r="J119" s="142">
        <v>0.91</v>
      </c>
      <c r="K119" s="11">
        <v>0.56000000000000005</v>
      </c>
      <c r="L119" s="11">
        <v>0.53</v>
      </c>
      <c r="M119" s="11">
        <v>0.53</v>
      </c>
      <c r="N119" s="11">
        <v>0.51</v>
      </c>
      <c r="O119" s="11">
        <v>0.44</v>
      </c>
      <c r="P119" s="11">
        <v>0.51</v>
      </c>
      <c r="Q119" s="11">
        <v>0.56999999999999995</v>
      </c>
      <c r="R119" s="11">
        <v>0.54</v>
      </c>
      <c r="S119" s="11">
        <v>0.54678853185875409</v>
      </c>
      <c r="T119" s="142">
        <v>0.7</v>
      </c>
      <c r="U119" s="11">
        <v>0.52277704219244059</v>
      </c>
      <c r="V119" s="11">
        <v>0.54</v>
      </c>
      <c r="W119" s="11">
        <v>0.51</v>
      </c>
      <c r="X119" s="147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4</v>
      </c>
      <c r="D120" s="11">
        <v>0.56000000000000005</v>
      </c>
      <c r="E120" s="11">
        <v>0.55000000000000004</v>
      </c>
      <c r="F120" s="11">
        <v>0.53</v>
      </c>
      <c r="G120" s="11">
        <v>0.54</v>
      </c>
      <c r="H120" s="11">
        <v>0.52</v>
      </c>
      <c r="I120" s="142">
        <v>0.43114999999999992</v>
      </c>
      <c r="J120" s="142">
        <v>0.83</v>
      </c>
      <c r="K120" s="11">
        <v>0.55000000000000004</v>
      </c>
      <c r="L120" s="11">
        <v>0.51</v>
      </c>
      <c r="M120" s="11">
        <v>0.51</v>
      </c>
      <c r="N120" s="11">
        <v>0.5</v>
      </c>
      <c r="O120" s="11">
        <v>0.54</v>
      </c>
      <c r="P120" s="11">
        <v>0.51</v>
      </c>
      <c r="Q120" s="11">
        <v>0.55000000000000004</v>
      </c>
      <c r="R120" s="11">
        <v>0.55000000000000004</v>
      </c>
      <c r="S120" s="11">
        <v>0.53222582542608832</v>
      </c>
      <c r="T120" s="142">
        <v>0.7</v>
      </c>
      <c r="U120" s="11">
        <v>0.5141144478156533</v>
      </c>
      <c r="V120" s="11">
        <v>0.56000000000000005</v>
      </c>
      <c r="W120" s="11">
        <v>0.52</v>
      </c>
      <c r="X120" s="147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0.53030152965019062</v>
      </c>
    </row>
    <row r="121" spans="1:65">
      <c r="A121" s="29"/>
      <c r="B121" s="19">
        <v>1</v>
      </c>
      <c r="C121" s="9">
        <v>5</v>
      </c>
      <c r="D121" s="11">
        <v>0.56999999999999995</v>
      </c>
      <c r="E121" s="11">
        <v>0.56999999999999995</v>
      </c>
      <c r="F121" s="11">
        <v>0.54</v>
      </c>
      <c r="G121" s="11">
        <v>0.54</v>
      </c>
      <c r="H121" s="11">
        <v>0.45</v>
      </c>
      <c r="I121" s="142">
        <v>0.43674999999999997</v>
      </c>
      <c r="J121" s="142">
        <v>0.66</v>
      </c>
      <c r="K121" s="11">
        <v>0.53</v>
      </c>
      <c r="L121" s="11">
        <v>0.49</v>
      </c>
      <c r="M121" s="11">
        <v>0.49</v>
      </c>
      <c r="N121" s="11">
        <v>0.49</v>
      </c>
      <c r="O121" s="11">
        <v>0.55000000000000004</v>
      </c>
      <c r="P121" s="11">
        <v>0.52</v>
      </c>
      <c r="Q121" s="11">
        <v>0.55000000000000004</v>
      </c>
      <c r="R121" s="11">
        <v>0.54</v>
      </c>
      <c r="S121" s="11">
        <v>0.545128850318228</v>
      </c>
      <c r="T121" s="142">
        <v>0.7</v>
      </c>
      <c r="U121" s="11">
        <v>0.51971110253535058</v>
      </c>
      <c r="V121" s="11">
        <v>0.56999999999999995</v>
      </c>
      <c r="W121" s="11">
        <v>0.5</v>
      </c>
      <c r="X121" s="147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22</v>
      </c>
    </row>
    <row r="122" spans="1:65">
      <c r="A122" s="29"/>
      <c r="B122" s="19">
        <v>1</v>
      </c>
      <c r="C122" s="9">
        <v>6</v>
      </c>
      <c r="D122" s="11">
        <v>0.54</v>
      </c>
      <c r="E122" s="11">
        <v>0.51</v>
      </c>
      <c r="F122" s="11">
        <v>0.56000000000000005</v>
      </c>
      <c r="G122" s="11">
        <v>0.54</v>
      </c>
      <c r="H122" s="11">
        <v>0.56999999999999995</v>
      </c>
      <c r="I122" s="142">
        <v>0.42454999999999998</v>
      </c>
      <c r="J122" s="142">
        <v>0.78</v>
      </c>
      <c r="K122" s="11">
        <v>0.52</v>
      </c>
      <c r="L122" s="11">
        <v>0.5</v>
      </c>
      <c r="M122" s="11">
        <v>0.51</v>
      </c>
      <c r="N122" s="11">
        <v>0.51</v>
      </c>
      <c r="O122" s="11">
        <v>0.56000000000000005</v>
      </c>
      <c r="P122" s="11">
        <v>0.5</v>
      </c>
      <c r="Q122" s="11">
        <v>0.56999999999999995</v>
      </c>
      <c r="R122" s="11">
        <v>0.54</v>
      </c>
      <c r="S122" s="11">
        <v>0.55107452058386552</v>
      </c>
      <c r="T122" s="142">
        <v>0.7</v>
      </c>
      <c r="U122" s="11">
        <v>0.5141144478156533</v>
      </c>
      <c r="V122" s="11">
        <v>0.57999999999999996</v>
      </c>
      <c r="W122" s="11">
        <v>0.53</v>
      </c>
      <c r="X122" s="147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20" t="s">
        <v>267</v>
      </c>
      <c r="C123" s="12"/>
      <c r="D123" s="22">
        <v>0.55833333333333335</v>
      </c>
      <c r="E123" s="22">
        <v>0.55666666666666664</v>
      </c>
      <c r="F123" s="22">
        <v>0.54666666666666663</v>
      </c>
      <c r="G123" s="22">
        <v>0.53166666666666673</v>
      </c>
      <c r="H123" s="22">
        <v>0.54333333333333333</v>
      </c>
      <c r="I123" s="22">
        <v>0.43237249999999988</v>
      </c>
      <c r="J123" s="22">
        <v>0.79833333333333334</v>
      </c>
      <c r="K123" s="22">
        <v>0.53333333333333344</v>
      </c>
      <c r="L123" s="22">
        <v>0.50666666666666671</v>
      </c>
      <c r="M123" s="22">
        <v>0.51500000000000001</v>
      </c>
      <c r="N123" s="22">
        <v>0.50166666666666659</v>
      </c>
      <c r="O123" s="22">
        <v>0.49833333333333335</v>
      </c>
      <c r="P123" s="22">
        <v>0.51500000000000001</v>
      </c>
      <c r="Q123" s="22">
        <v>0.55666666666666653</v>
      </c>
      <c r="R123" s="22">
        <v>0.53333333333333333</v>
      </c>
      <c r="S123" s="22">
        <v>0.54127595541037288</v>
      </c>
      <c r="T123" s="22">
        <v>0.70000000000000007</v>
      </c>
      <c r="U123" s="22">
        <v>0.52151671530953303</v>
      </c>
      <c r="V123" s="22">
        <v>0.56166666666666665</v>
      </c>
      <c r="W123" s="22">
        <v>0.51333333333333331</v>
      </c>
      <c r="X123" s="147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268</v>
      </c>
      <c r="C124" s="28"/>
      <c r="D124" s="11">
        <v>0.56000000000000005</v>
      </c>
      <c r="E124" s="11">
        <v>0.56000000000000005</v>
      </c>
      <c r="F124" s="11">
        <v>0.55000000000000004</v>
      </c>
      <c r="G124" s="11">
        <v>0.53500000000000003</v>
      </c>
      <c r="H124" s="11">
        <v>0.54</v>
      </c>
      <c r="I124" s="11">
        <v>0.43394999999999995</v>
      </c>
      <c r="J124" s="11">
        <v>0.80499999999999994</v>
      </c>
      <c r="K124" s="11">
        <v>0.53</v>
      </c>
      <c r="L124" s="11">
        <v>0.505</v>
      </c>
      <c r="M124" s="11">
        <v>0.51500000000000001</v>
      </c>
      <c r="N124" s="11">
        <v>0.505</v>
      </c>
      <c r="O124" s="11">
        <v>0.495</v>
      </c>
      <c r="P124" s="11">
        <v>0.51500000000000001</v>
      </c>
      <c r="Q124" s="11">
        <v>0.55000000000000004</v>
      </c>
      <c r="R124" s="11">
        <v>0.54</v>
      </c>
      <c r="S124" s="11">
        <v>0.54595869108849104</v>
      </c>
      <c r="T124" s="11">
        <v>0.7</v>
      </c>
      <c r="U124" s="11">
        <v>0.52124407236389558</v>
      </c>
      <c r="V124" s="11">
        <v>0.56499999999999995</v>
      </c>
      <c r="W124" s="11">
        <v>0.51500000000000001</v>
      </c>
      <c r="X124" s="147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269</v>
      </c>
      <c r="C125" s="28"/>
      <c r="D125" s="23">
        <v>1.1690451944500087E-2</v>
      </c>
      <c r="E125" s="23">
        <v>3.0767948691238181E-2</v>
      </c>
      <c r="F125" s="23">
        <v>1.9663841605003493E-2</v>
      </c>
      <c r="G125" s="23">
        <v>9.8319208025017604E-3</v>
      </c>
      <c r="H125" s="23">
        <v>6.3456021516217223E-2</v>
      </c>
      <c r="I125" s="23">
        <v>1.3901806986863226E-2</v>
      </c>
      <c r="J125" s="23">
        <v>8.8411914732498736E-2</v>
      </c>
      <c r="K125" s="23">
        <v>1.8618986725025273E-2</v>
      </c>
      <c r="L125" s="23">
        <v>1.3662601021279476E-2</v>
      </c>
      <c r="M125" s="23">
        <v>1.5165750888103114E-2</v>
      </c>
      <c r="N125" s="23">
        <v>9.8319208025017604E-3</v>
      </c>
      <c r="O125" s="23">
        <v>5.7067211835402344E-2</v>
      </c>
      <c r="P125" s="23">
        <v>1.0488088481701525E-2</v>
      </c>
      <c r="Q125" s="23">
        <v>1.0327955589886396E-2</v>
      </c>
      <c r="R125" s="23">
        <v>1.5055453054181633E-2</v>
      </c>
      <c r="S125" s="23">
        <v>1.1284265690940687E-2</v>
      </c>
      <c r="T125" s="23">
        <v>1.2161883888976234E-16</v>
      </c>
      <c r="U125" s="23">
        <v>7.1761679703814148E-3</v>
      </c>
      <c r="V125" s="23">
        <v>1.4719601443879704E-2</v>
      </c>
      <c r="W125" s="23">
        <v>1.2110601416389978E-2</v>
      </c>
      <c r="X125" s="228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  <c r="AJ125" s="229"/>
      <c r="AK125" s="229"/>
      <c r="AL125" s="229"/>
      <c r="AM125" s="229"/>
      <c r="AN125" s="229"/>
      <c r="AO125" s="229"/>
      <c r="AP125" s="229"/>
      <c r="AQ125" s="229"/>
      <c r="AR125" s="229"/>
      <c r="AS125" s="229"/>
      <c r="AT125" s="229"/>
      <c r="AU125" s="229"/>
      <c r="AV125" s="229"/>
      <c r="AW125" s="229"/>
      <c r="AX125" s="229"/>
      <c r="AY125" s="229"/>
      <c r="AZ125" s="229"/>
      <c r="BA125" s="229"/>
      <c r="BB125" s="229"/>
      <c r="BC125" s="229"/>
      <c r="BD125" s="229"/>
      <c r="BE125" s="229"/>
      <c r="BF125" s="229"/>
      <c r="BG125" s="229"/>
      <c r="BH125" s="229"/>
      <c r="BI125" s="229"/>
      <c r="BJ125" s="229"/>
      <c r="BK125" s="229"/>
      <c r="BL125" s="229"/>
      <c r="BM125" s="54"/>
    </row>
    <row r="126" spans="1:65">
      <c r="A126" s="29"/>
      <c r="B126" s="3" t="s">
        <v>86</v>
      </c>
      <c r="C126" s="28"/>
      <c r="D126" s="13">
        <v>2.0938122885671796E-2</v>
      </c>
      <c r="E126" s="13">
        <v>5.5271764115996734E-2</v>
      </c>
      <c r="F126" s="13">
        <v>3.5970441960372246E-2</v>
      </c>
      <c r="G126" s="13">
        <v>1.8492641007840298E-2</v>
      </c>
      <c r="H126" s="13">
        <v>0.11679022364947955</v>
      </c>
      <c r="I126" s="13">
        <v>3.2152384776698864E-2</v>
      </c>
      <c r="J126" s="13">
        <v>0.11074561344363099</v>
      </c>
      <c r="K126" s="13">
        <v>3.4910600109422381E-2</v>
      </c>
      <c r="L126" s="13">
        <v>2.6965659910420017E-2</v>
      </c>
      <c r="M126" s="13">
        <v>2.9448059976899251E-2</v>
      </c>
      <c r="N126" s="13">
        <v>1.9598513227578263E-2</v>
      </c>
      <c r="O126" s="13">
        <v>0.11451614415130905</v>
      </c>
      <c r="P126" s="13">
        <v>2.0365220352818496E-2</v>
      </c>
      <c r="Q126" s="13">
        <v>1.8553213634526465E-2</v>
      </c>
      <c r="R126" s="13">
        <v>2.8228974476590563E-2</v>
      </c>
      <c r="S126" s="13">
        <v>2.0847528101235212E-2</v>
      </c>
      <c r="T126" s="13">
        <v>1.7374119841394619E-16</v>
      </c>
      <c r="U126" s="13">
        <v>1.3760187851547926E-2</v>
      </c>
      <c r="V126" s="13">
        <v>2.6207005538064758E-2</v>
      </c>
      <c r="W126" s="13">
        <v>2.359208068127918E-2</v>
      </c>
      <c r="X126" s="147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3" t="s">
        <v>270</v>
      </c>
      <c r="C127" s="28"/>
      <c r="D127" s="13">
        <v>5.2860122243346463E-2</v>
      </c>
      <c r="E127" s="13">
        <v>4.9717256206799121E-2</v>
      </c>
      <c r="F127" s="13">
        <v>3.0860059987515287E-2</v>
      </c>
      <c r="G127" s="13">
        <v>2.5742656585898693E-3</v>
      </c>
      <c r="H127" s="13">
        <v>2.4574327914420824E-2</v>
      </c>
      <c r="I127" s="13">
        <v>-0.18466669276777092</v>
      </c>
      <c r="J127" s="13">
        <v>0.50543283150615825</v>
      </c>
      <c r="K127" s="13">
        <v>5.717131695137212E-3</v>
      </c>
      <c r="L127" s="13">
        <v>-4.4568724889619826E-2</v>
      </c>
      <c r="M127" s="13">
        <v>-2.8854394706883335E-2</v>
      </c>
      <c r="N127" s="13">
        <v>-5.3997322999261965E-2</v>
      </c>
      <c r="O127" s="13">
        <v>-6.0283055072356317E-2</v>
      </c>
      <c r="P127" s="13">
        <v>-2.8854394706883335E-2</v>
      </c>
      <c r="Q127" s="13">
        <v>4.9717256206798899E-2</v>
      </c>
      <c r="R127" s="13">
        <v>5.7171316951369899E-3</v>
      </c>
      <c r="S127" s="13">
        <v>2.069468999537194E-2</v>
      </c>
      <c r="T127" s="13">
        <v>0.32000373534986748</v>
      </c>
      <c r="U127" s="13">
        <v>-1.6565696777175898E-2</v>
      </c>
      <c r="V127" s="13">
        <v>5.9145854316441149E-2</v>
      </c>
      <c r="W127" s="13">
        <v>-3.1997260743430678E-2</v>
      </c>
      <c r="X127" s="147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A128" s="29"/>
      <c r="B128" s="45" t="s">
        <v>271</v>
      </c>
      <c r="C128" s="46"/>
      <c r="D128" s="44">
        <v>0.84</v>
      </c>
      <c r="E128" s="44">
        <v>0.79</v>
      </c>
      <c r="F128" s="44">
        <v>0.45</v>
      </c>
      <c r="G128" s="44">
        <v>0.06</v>
      </c>
      <c r="H128" s="44">
        <v>0.34</v>
      </c>
      <c r="I128" s="44">
        <v>3.4</v>
      </c>
      <c r="J128" s="44">
        <v>8.93</v>
      </c>
      <c r="K128" s="44">
        <v>0</v>
      </c>
      <c r="L128" s="44">
        <v>0.9</v>
      </c>
      <c r="M128" s="44">
        <v>0.62</v>
      </c>
      <c r="N128" s="44">
        <v>1.07</v>
      </c>
      <c r="O128" s="44">
        <v>1.18</v>
      </c>
      <c r="P128" s="44">
        <v>0.62</v>
      </c>
      <c r="Q128" s="44">
        <v>0.79</v>
      </c>
      <c r="R128" s="44">
        <v>0</v>
      </c>
      <c r="S128" s="44">
        <v>0.27</v>
      </c>
      <c r="T128" s="44" t="s">
        <v>272</v>
      </c>
      <c r="U128" s="44">
        <v>0.4</v>
      </c>
      <c r="V128" s="44">
        <v>0.96</v>
      </c>
      <c r="W128" s="44">
        <v>0.67</v>
      </c>
      <c r="X128" s="147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3"/>
    </row>
    <row r="129" spans="1:65">
      <c r="B129" s="30" t="s">
        <v>292</v>
      </c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BM129" s="53"/>
    </row>
    <row r="130" spans="1:65">
      <c r="BM130" s="53"/>
    </row>
    <row r="131" spans="1:65" ht="15">
      <c r="B131" s="8" t="s">
        <v>502</v>
      </c>
      <c r="BM131" s="27" t="s">
        <v>66</v>
      </c>
    </row>
    <row r="132" spans="1:65" ht="15">
      <c r="A132" s="24" t="s">
        <v>50</v>
      </c>
      <c r="B132" s="18" t="s">
        <v>118</v>
      </c>
      <c r="C132" s="15" t="s">
        <v>119</v>
      </c>
      <c r="D132" s="16" t="s">
        <v>240</v>
      </c>
      <c r="E132" s="17" t="s">
        <v>240</v>
      </c>
      <c r="F132" s="17" t="s">
        <v>240</v>
      </c>
      <c r="G132" s="17" t="s">
        <v>240</v>
      </c>
      <c r="H132" s="17" t="s">
        <v>240</v>
      </c>
      <c r="I132" s="17" t="s">
        <v>240</v>
      </c>
      <c r="J132" s="17" t="s">
        <v>240</v>
      </c>
      <c r="K132" s="17" t="s">
        <v>240</v>
      </c>
      <c r="L132" s="17" t="s">
        <v>240</v>
      </c>
      <c r="M132" s="17" t="s">
        <v>240</v>
      </c>
      <c r="N132" s="17" t="s">
        <v>240</v>
      </c>
      <c r="O132" s="17" t="s">
        <v>240</v>
      </c>
      <c r="P132" s="17" t="s">
        <v>240</v>
      </c>
      <c r="Q132" s="17" t="s">
        <v>240</v>
      </c>
      <c r="R132" s="17" t="s">
        <v>240</v>
      </c>
      <c r="S132" s="17" t="s">
        <v>240</v>
      </c>
      <c r="T132" s="17" t="s">
        <v>240</v>
      </c>
      <c r="U132" s="17" t="s">
        <v>240</v>
      </c>
      <c r="V132" s="17" t="s">
        <v>240</v>
      </c>
      <c r="W132" s="17" t="s">
        <v>240</v>
      </c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 t="s">
        <v>241</v>
      </c>
      <c r="C133" s="9" t="s">
        <v>241</v>
      </c>
      <c r="D133" s="145" t="s">
        <v>243</v>
      </c>
      <c r="E133" s="146" t="s">
        <v>244</v>
      </c>
      <c r="F133" s="146" t="s">
        <v>245</v>
      </c>
      <c r="G133" s="146" t="s">
        <v>246</v>
      </c>
      <c r="H133" s="146" t="s">
        <v>283</v>
      </c>
      <c r="I133" s="146" t="s">
        <v>247</v>
      </c>
      <c r="J133" s="146" t="s">
        <v>248</v>
      </c>
      <c r="K133" s="146" t="s">
        <v>249</v>
      </c>
      <c r="L133" s="146" t="s">
        <v>250</v>
      </c>
      <c r="M133" s="146" t="s">
        <v>251</v>
      </c>
      <c r="N133" s="146" t="s">
        <v>252</v>
      </c>
      <c r="O133" s="146" t="s">
        <v>253</v>
      </c>
      <c r="P133" s="146" t="s">
        <v>254</v>
      </c>
      <c r="Q133" s="146" t="s">
        <v>256</v>
      </c>
      <c r="R133" s="146" t="s">
        <v>257</v>
      </c>
      <c r="S133" s="146" t="s">
        <v>258</v>
      </c>
      <c r="T133" s="146" t="s">
        <v>259</v>
      </c>
      <c r="U133" s="146" t="s">
        <v>284</v>
      </c>
      <c r="V133" s="146" t="s">
        <v>286</v>
      </c>
      <c r="W133" s="146" t="s">
        <v>260</v>
      </c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 t="s">
        <v>1</v>
      </c>
    </row>
    <row r="134" spans="1:65">
      <c r="A134" s="29"/>
      <c r="B134" s="19"/>
      <c r="C134" s="9"/>
      <c r="D134" s="10" t="s">
        <v>287</v>
      </c>
      <c r="E134" s="11" t="s">
        <v>287</v>
      </c>
      <c r="F134" s="11" t="s">
        <v>121</v>
      </c>
      <c r="G134" s="11" t="s">
        <v>287</v>
      </c>
      <c r="H134" s="11" t="s">
        <v>287</v>
      </c>
      <c r="I134" s="11" t="s">
        <v>121</v>
      </c>
      <c r="J134" s="11" t="s">
        <v>121</v>
      </c>
      <c r="K134" s="11" t="s">
        <v>287</v>
      </c>
      <c r="L134" s="11" t="s">
        <v>287</v>
      </c>
      <c r="M134" s="11" t="s">
        <v>287</v>
      </c>
      <c r="N134" s="11" t="s">
        <v>121</v>
      </c>
      <c r="O134" s="11" t="s">
        <v>121</v>
      </c>
      <c r="P134" s="11" t="s">
        <v>287</v>
      </c>
      <c r="Q134" s="11" t="s">
        <v>287</v>
      </c>
      <c r="R134" s="11" t="s">
        <v>288</v>
      </c>
      <c r="S134" s="11" t="s">
        <v>288</v>
      </c>
      <c r="T134" s="11" t="s">
        <v>121</v>
      </c>
      <c r="U134" s="11" t="s">
        <v>121</v>
      </c>
      <c r="V134" s="11" t="s">
        <v>287</v>
      </c>
      <c r="W134" s="11" t="s">
        <v>287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2</v>
      </c>
    </row>
    <row r="135" spans="1:65">
      <c r="A135" s="29"/>
      <c r="B135" s="19"/>
      <c r="C135" s="9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</v>
      </c>
    </row>
    <row r="136" spans="1:65">
      <c r="A136" s="29"/>
      <c r="B136" s="18">
        <v>1</v>
      </c>
      <c r="C136" s="14">
        <v>1</v>
      </c>
      <c r="D136" s="141">
        <v>4.87</v>
      </c>
      <c r="E136" s="21">
        <v>4.7699999999999996</v>
      </c>
      <c r="F136" s="21">
        <v>4.8265000000000002</v>
      </c>
      <c r="G136" s="21">
        <v>4.7</v>
      </c>
      <c r="H136" s="21">
        <v>4.5502000000000002</v>
      </c>
      <c r="I136" s="21">
        <v>4.7047577815652097</v>
      </c>
      <c r="J136" s="21">
        <v>4.63</v>
      </c>
      <c r="K136" s="21">
        <v>4.91</v>
      </c>
      <c r="L136" s="21">
        <v>4.4800000000000004</v>
      </c>
      <c r="M136" s="21">
        <v>4.67</v>
      </c>
      <c r="N136" s="21">
        <v>4.67</v>
      </c>
      <c r="O136" s="21">
        <v>4.851</v>
      </c>
      <c r="P136" s="21">
        <v>4.74</v>
      </c>
      <c r="Q136" s="21">
        <v>4.657</v>
      </c>
      <c r="R136" s="21">
        <v>4.79</v>
      </c>
      <c r="S136" s="21">
        <v>4.7298753135381562</v>
      </c>
      <c r="T136" s="21">
        <v>4.9459999999999997</v>
      </c>
      <c r="U136" s="21">
        <v>4.7641392770307451</v>
      </c>
      <c r="V136" s="21">
        <v>4.78</v>
      </c>
      <c r="W136" s="21">
        <v>4.62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</v>
      </c>
    </row>
    <row r="137" spans="1:65">
      <c r="A137" s="29"/>
      <c r="B137" s="19">
        <v>1</v>
      </c>
      <c r="C137" s="9">
        <v>2</v>
      </c>
      <c r="D137" s="142">
        <v>5.0199999999999996</v>
      </c>
      <c r="E137" s="11">
        <v>4.82</v>
      </c>
      <c r="F137" s="11">
        <v>4.7517999999999994</v>
      </c>
      <c r="G137" s="11">
        <v>4.7</v>
      </c>
      <c r="H137" s="11">
        <v>4.7865000000000002</v>
      </c>
      <c r="I137" s="11">
        <v>4.7129288276131005</v>
      </c>
      <c r="J137" s="11">
        <v>4.6399999999999997</v>
      </c>
      <c r="K137" s="11">
        <v>5</v>
      </c>
      <c r="L137" s="11">
        <v>4.46</v>
      </c>
      <c r="M137" s="11">
        <v>4.8</v>
      </c>
      <c r="N137" s="11">
        <v>4.71</v>
      </c>
      <c r="O137" s="11">
        <v>4.9050000000000002</v>
      </c>
      <c r="P137" s="11">
        <v>4.67</v>
      </c>
      <c r="Q137" s="11">
        <v>4.68</v>
      </c>
      <c r="R137" s="11">
        <v>4.78</v>
      </c>
      <c r="S137" s="11">
        <v>4.5572929199315286</v>
      </c>
      <c r="T137" s="11">
        <v>4.9740000000000002</v>
      </c>
      <c r="U137" s="11">
        <v>4.7190635467883508</v>
      </c>
      <c r="V137" s="11">
        <v>4.79</v>
      </c>
      <c r="W137" s="11">
        <v>4.57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 t="e">
        <v>#N/A</v>
      </c>
    </row>
    <row r="138" spans="1:65">
      <c r="A138" s="29"/>
      <c r="B138" s="19">
        <v>1</v>
      </c>
      <c r="C138" s="9">
        <v>3</v>
      </c>
      <c r="D138" s="142">
        <v>4.87</v>
      </c>
      <c r="E138" s="11">
        <v>4.92</v>
      </c>
      <c r="F138" s="11">
        <v>4.8062000000000005</v>
      </c>
      <c r="G138" s="11">
        <v>4.7</v>
      </c>
      <c r="H138" s="11">
        <v>4.6830999999999996</v>
      </c>
      <c r="I138" s="11">
        <v>4.7038913991868201</v>
      </c>
      <c r="J138" s="11">
        <v>4.62</v>
      </c>
      <c r="K138" s="11">
        <v>4.95</v>
      </c>
      <c r="L138" s="11">
        <v>4.6100000000000003</v>
      </c>
      <c r="M138" s="11">
        <v>4.83</v>
      </c>
      <c r="N138" s="11">
        <v>4.7300000000000004</v>
      </c>
      <c r="O138" s="11">
        <v>4.9489999999999998</v>
      </c>
      <c r="P138" s="11">
        <v>4.66</v>
      </c>
      <c r="Q138" s="11">
        <v>4.7080000000000002</v>
      </c>
      <c r="R138" s="11">
        <v>4.79</v>
      </c>
      <c r="S138" s="11">
        <v>4.7288142435737228</v>
      </c>
      <c r="T138" s="11">
        <v>4.96</v>
      </c>
      <c r="U138" s="11">
        <v>4.7126194098764795</v>
      </c>
      <c r="V138" s="11">
        <v>4.76</v>
      </c>
      <c r="W138" s="11">
        <v>4.63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16</v>
      </c>
    </row>
    <row r="139" spans="1:65">
      <c r="A139" s="29"/>
      <c r="B139" s="19">
        <v>1</v>
      </c>
      <c r="C139" s="9">
        <v>4</v>
      </c>
      <c r="D139" s="142">
        <v>5.03</v>
      </c>
      <c r="E139" s="11">
        <v>4.74</v>
      </c>
      <c r="F139" s="11">
        <v>4.7885</v>
      </c>
      <c r="G139" s="11">
        <v>4.6500000000000004</v>
      </c>
      <c r="H139" s="11">
        <v>4.6781999999999995</v>
      </c>
      <c r="I139" s="11">
        <v>4.7020533829346265</v>
      </c>
      <c r="J139" s="11">
        <v>4.62</v>
      </c>
      <c r="K139" s="11">
        <v>5.0199999999999996</v>
      </c>
      <c r="L139" s="11">
        <v>4.55</v>
      </c>
      <c r="M139" s="11">
        <v>4.7699999999999996</v>
      </c>
      <c r="N139" s="11">
        <v>4.7699999999999996</v>
      </c>
      <c r="O139" s="11">
        <v>4.8259999999999996</v>
      </c>
      <c r="P139" s="11">
        <v>4.75</v>
      </c>
      <c r="Q139" s="11">
        <v>4.6100000000000003</v>
      </c>
      <c r="R139" s="11">
        <v>4.76</v>
      </c>
      <c r="S139" s="11">
        <v>4.649035635679831</v>
      </c>
      <c r="T139" s="11">
        <v>4.9390000000000001</v>
      </c>
      <c r="U139" s="11">
        <v>4.6546830023379027</v>
      </c>
      <c r="V139" s="11">
        <v>4.82</v>
      </c>
      <c r="W139" s="11">
        <v>4.78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7">
        <v>4.7488077907921573</v>
      </c>
    </row>
    <row r="140" spans="1:65">
      <c r="A140" s="29"/>
      <c r="B140" s="19">
        <v>1</v>
      </c>
      <c r="C140" s="9">
        <v>5</v>
      </c>
      <c r="D140" s="142">
        <v>5.04</v>
      </c>
      <c r="E140" s="11">
        <v>4.6100000000000003</v>
      </c>
      <c r="F140" s="11">
        <v>4.8038999999999996</v>
      </c>
      <c r="G140" s="11">
        <v>4.7699999999999996</v>
      </c>
      <c r="H140" s="11">
        <v>4.8959000000000001</v>
      </c>
      <c r="I140" s="11">
        <v>4.6978281520365801</v>
      </c>
      <c r="J140" s="11">
        <v>4.5999999999999996</v>
      </c>
      <c r="K140" s="11">
        <v>4.79</v>
      </c>
      <c r="L140" s="11">
        <v>4.54</v>
      </c>
      <c r="M140" s="11">
        <v>4.8</v>
      </c>
      <c r="N140" s="11">
        <v>4.72</v>
      </c>
      <c r="O140" s="11">
        <v>4.8920000000000003</v>
      </c>
      <c r="P140" s="11">
        <v>4.68</v>
      </c>
      <c r="Q140" s="11">
        <v>4.7729999999999997</v>
      </c>
      <c r="R140" s="11">
        <v>4.7699999999999996</v>
      </c>
      <c r="S140" s="11">
        <v>4.6725449053151387</v>
      </c>
      <c r="T140" s="11">
        <v>4.96</v>
      </c>
      <c r="U140" s="11">
        <v>4.6797613133324099</v>
      </c>
      <c r="V140" s="11">
        <v>4.79</v>
      </c>
      <c r="W140" s="11">
        <v>4.51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27">
        <v>23</v>
      </c>
    </row>
    <row r="141" spans="1:65">
      <c r="A141" s="29"/>
      <c r="B141" s="19">
        <v>1</v>
      </c>
      <c r="C141" s="9">
        <v>6</v>
      </c>
      <c r="D141" s="142">
        <v>5.0199999999999996</v>
      </c>
      <c r="E141" s="11">
        <v>5.03</v>
      </c>
      <c r="F141" s="11">
        <v>4.8193000000000001</v>
      </c>
      <c r="G141" s="11">
        <v>4.8499999999999996</v>
      </c>
      <c r="H141" s="11">
        <v>4.8254999999999999</v>
      </c>
      <c r="I141" s="11">
        <v>4.692908706285861</v>
      </c>
      <c r="J141" s="11">
        <v>4.5999999999999996</v>
      </c>
      <c r="K141" s="11">
        <v>4.95</v>
      </c>
      <c r="L141" s="11">
        <v>4.58</v>
      </c>
      <c r="M141" s="11">
        <v>4.96</v>
      </c>
      <c r="N141" s="11">
        <v>4.71</v>
      </c>
      <c r="O141" s="11">
        <v>4.9770000000000003</v>
      </c>
      <c r="P141" s="11">
        <v>4.66</v>
      </c>
      <c r="Q141" s="11">
        <v>4.7709999999999999</v>
      </c>
      <c r="R141" s="11">
        <v>4.76</v>
      </c>
      <c r="S141" s="11">
        <v>4.7869976593646104</v>
      </c>
      <c r="T141" s="11">
        <v>4.8739999999999997</v>
      </c>
      <c r="U141" s="11">
        <v>4.76963401182228</v>
      </c>
      <c r="V141" s="148">
        <v>5.07</v>
      </c>
      <c r="W141" s="11">
        <v>4.66</v>
      </c>
      <c r="X141" s="14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20" t="s">
        <v>267</v>
      </c>
      <c r="C142" s="12"/>
      <c r="D142" s="22">
        <v>4.9750000000000005</v>
      </c>
      <c r="E142" s="22">
        <v>4.8150000000000004</v>
      </c>
      <c r="F142" s="22">
        <v>4.7993666666666668</v>
      </c>
      <c r="G142" s="22">
        <v>4.7283333333333326</v>
      </c>
      <c r="H142" s="22">
        <v>4.7365666666666675</v>
      </c>
      <c r="I142" s="22">
        <v>4.7023947082703659</v>
      </c>
      <c r="J142" s="22">
        <v>4.6183333333333332</v>
      </c>
      <c r="K142" s="22">
        <v>4.9366666666666665</v>
      </c>
      <c r="L142" s="22">
        <v>4.5366666666666662</v>
      </c>
      <c r="M142" s="22">
        <v>4.8050000000000006</v>
      </c>
      <c r="N142" s="22">
        <v>4.7183333333333328</v>
      </c>
      <c r="O142" s="22">
        <v>4.8999999999999995</v>
      </c>
      <c r="P142" s="22">
        <v>4.6933333333333334</v>
      </c>
      <c r="Q142" s="22">
        <v>4.6998333333333333</v>
      </c>
      <c r="R142" s="22">
        <v>4.7749999999999995</v>
      </c>
      <c r="S142" s="22">
        <v>4.6874267795671649</v>
      </c>
      <c r="T142" s="22">
        <v>4.9421666666666662</v>
      </c>
      <c r="U142" s="22">
        <v>4.7166500935313609</v>
      </c>
      <c r="V142" s="22">
        <v>4.835</v>
      </c>
      <c r="W142" s="22">
        <v>4.628333333333333</v>
      </c>
      <c r="X142" s="147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3" t="s">
        <v>268</v>
      </c>
      <c r="C143" s="28"/>
      <c r="D143" s="11">
        <v>5.0199999999999996</v>
      </c>
      <c r="E143" s="11">
        <v>4.7949999999999999</v>
      </c>
      <c r="F143" s="11">
        <v>4.8050499999999996</v>
      </c>
      <c r="G143" s="11">
        <v>4.7</v>
      </c>
      <c r="H143" s="11">
        <v>4.7347999999999999</v>
      </c>
      <c r="I143" s="11">
        <v>4.7029723910607233</v>
      </c>
      <c r="J143" s="11">
        <v>4.62</v>
      </c>
      <c r="K143" s="11">
        <v>4.95</v>
      </c>
      <c r="L143" s="11">
        <v>4.5449999999999999</v>
      </c>
      <c r="M143" s="11">
        <v>4.8</v>
      </c>
      <c r="N143" s="11">
        <v>4.7149999999999999</v>
      </c>
      <c r="O143" s="11">
        <v>4.8985000000000003</v>
      </c>
      <c r="P143" s="11">
        <v>4.6749999999999998</v>
      </c>
      <c r="Q143" s="11">
        <v>4.694</v>
      </c>
      <c r="R143" s="11">
        <v>4.7750000000000004</v>
      </c>
      <c r="S143" s="11">
        <v>4.7006795744444307</v>
      </c>
      <c r="T143" s="11">
        <v>4.9529999999999994</v>
      </c>
      <c r="U143" s="11">
        <v>4.7158414783324147</v>
      </c>
      <c r="V143" s="11">
        <v>4.79</v>
      </c>
      <c r="W143" s="11">
        <v>4.625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269</v>
      </c>
      <c r="C144" s="28"/>
      <c r="D144" s="23">
        <v>8.167006795638157E-2</v>
      </c>
      <c r="E144" s="23">
        <v>0.14625320509308504</v>
      </c>
      <c r="F144" s="23">
        <v>2.6763681859316053E-2</v>
      </c>
      <c r="G144" s="23">
        <v>7.0828431202918971E-2</v>
      </c>
      <c r="H144" s="23">
        <v>0.12392535925574991</v>
      </c>
      <c r="I144" s="23">
        <v>6.778584540954734E-3</v>
      </c>
      <c r="J144" s="23">
        <v>1.6020819787597288E-2</v>
      </c>
      <c r="K144" s="23">
        <v>8.1894240741743549E-2</v>
      </c>
      <c r="L144" s="23">
        <v>5.7503623074260872E-2</v>
      </c>
      <c r="M144" s="23">
        <v>9.3968079686668121E-2</v>
      </c>
      <c r="N144" s="23">
        <v>3.250640962435964E-2</v>
      </c>
      <c r="O144" s="23">
        <v>5.7089403570189955E-2</v>
      </c>
      <c r="P144" s="23">
        <v>4.0824829046386332E-2</v>
      </c>
      <c r="Q144" s="23">
        <v>6.4471440705684918E-2</v>
      </c>
      <c r="R144" s="23">
        <v>1.378404875209038E-2</v>
      </c>
      <c r="S144" s="23">
        <v>8.0074130467606627E-2</v>
      </c>
      <c r="T144" s="23">
        <v>3.5555121525128797E-2</v>
      </c>
      <c r="U144" s="23">
        <v>4.5354805279686237E-2</v>
      </c>
      <c r="V144" s="23">
        <v>0.11674759098157027</v>
      </c>
      <c r="W144" s="23">
        <v>9.1086039910991221E-2</v>
      </c>
      <c r="X144" s="228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  <c r="AQ144" s="229"/>
      <c r="AR144" s="229"/>
      <c r="AS144" s="229"/>
      <c r="AT144" s="229"/>
      <c r="AU144" s="229"/>
      <c r="AV144" s="229"/>
      <c r="AW144" s="229"/>
      <c r="AX144" s="229"/>
      <c r="AY144" s="229"/>
      <c r="AZ144" s="229"/>
      <c r="BA144" s="229"/>
      <c r="BB144" s="229"/>
      <c r="BC144" s="229"/>
      <c r="BD144" s="229"/>
      <c r="BE144" s="229"/>
      <c r="BF144" s="229"/>
      <c r="BG144" s="229"/>
      <c r="BH144" s="229"/>
      <c r="BI144" s="229"/>
      <c r="BJ144" s="229"/>
      <c r="BK144" s="229"/>
      <c r="BL144" s="229"/>
      <c r="BM144" s="54"/>
    </row>
    <row r="145" spans="1:65">
      <c r="A145" s="29"/>
      <c r="B145" s="3" t="s">
        <v>86</v>
      </c>
      <c r="C145" s="28"/>
      <c r="D145" s="13">
        <v>1.6416094061584233E-2</v>
      </c>
      <c r="E145" s="13">
        <v>3.0374497423278302E-2</v>
      </c>
      <c r="F145" s="13">
        <v>5.5765028425936863E-3</v>
      </c>
      <c r="G145" s="13">
        <v>1.497957656741325E-2</v>
      </c>
      <c r="H145" s="13">
        <v>2.6163541648820853E-2</v>
      </c>
      <c r="I145" s="13">
        <v>1.4415175589222351E-3</v>
      </c>
      <c r="J145" s="13">
        <v>3.4689613397901023E-3</v>
      </c>
      <c r="K145" s="13">
        <v>1.6588975167132387E-2</v>
      </c>
      <c r="L145" s="13">
        <v>1.2675302661482927E-2</v>
      </c>
      <c r="M145" s="13">
        <v>1.9556312109608346E-2</v>
      </c>
      <c r="N145" s="13">
        <v>6.8893838836509309E-3</v>
      </c>
      <c r="O145" s="13">
        <v>1.165089868779387E-2</v>
      </c>
      <c r="P145" s="13">
        <v>8.6984720979516334E-3</v>
      </c>
      <c r="Q145" s="13">
        <v>1.3717814257034274E-2</v>
      </c>
      <c r="R145" s="13">
        <v>2.8867117805424884E-3</v>
      </c>
      <c r="S145" s="13">
        <v>1.7082748005079376E-2</v>
      </c>
      <c r="T145" s="13">
        <v>7.1942376538890775E-3</v>
      </c>
      <c r="U145" s="13">
        <v>9.6158935643515259E-3</v>
      </c>
      <c r="V145" s="13">
        <v>2.4146347669404399E-2</v>
      </c>
      <c r="W145" s="13">
        <v>1.9680095047387373E-2</v>
      </c>
      <c r="X145" s="14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A146" s="29"/>
      <c r="B146" s="3" t="s">
        <v>270</v>
      </c>
      <c r="C146" s="28"/>
      <c r="D146" s="13">
        <v>4.7631367529009205E-2</v>
      </c>
      <c r="E146" s="13">
        <v>1.3938700432598816E-2</v>
      </c>
      <c r="F146" s="13">
        <v>1.0646646085053613E-2</v>
      </c>
      <c r="G146" s="13">
        <v>-4.311494244623737E-3</v>
      </c>
      <c r="H146" s="13">
        <v>-2.5777257502872519E-3</v>
      </c>
      <c r="I146" s="13">
        <v>-9.7736283645308841E-3</v>
      </c>
      <c r="J146" s="13">
        <v>-2.7475202873405768E-2</v>
      </c>
      <c r="K146" s="13">
        <v>3.9559166037160587E-2</v>
      </c>
      <c r="L146" s="13">
        <v>-4.4672501703865275E-2</v>
      </c>
      <c r="M146" s="13">
        <v>1.1832908739073167E-2</v>
      </c>
      <c r="N146" s="13">
        <v>-6.4172859381492753E-3</v>
      </c>
      <c r="O146" s="13">
        <v>3.1837929827566613E-2</v>
      </c>
      <c r="P146" s="13">
        <v>-1.1681765171963288E-2</v>
      </c>
      <c r="Q146" s="13">
        <v>-1.0313000571171682E-2</v>
      </c>
      <c r="R146" s="13">
        <v>5.5155336584959969E-3</v>
      </c>
      <c r="S146" s="13">
        <v>-1.2925562357779308E-2</v>
      </c>
      <c r="T146" s="13">
        <v>4.0717351468599672E-2</v>
      </c>
      <c r="U146" s="13">
        <v>-6.7717411774697034E-3</v>
      </c>
      <c r="V146" s="13">
        <v>1.8150283819649893E-2</v>
      </c>
      <c r="W146" s="13">
        <v>-2.5369411179880119E-2</v>
      </c>
      <c r="X146" s="147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3"/>
    </row>
    <row r="147" spans="1:65">
      <c r="A147" s="29"/>
      <c r="B147" s="45" t="s">
        <v>271</v>
      </c>
      <c r="C147" s="46"/>
      <c r="D147" s="44">
        <v>2.35</v>
      </c>
      <c r="E147" s="44">
        <v>0.8</v>
      </c>
      <c r="F147" s="44">
        <v>0.65</v>
      </c>
      <c r="G147" s="44">
        <v>0.04</v>
      </c>
      <c r="H147" s="44">
        <v>0.04</v>
      </c>
      <c r="I147" s="44">
        <v>0.28999999999999998</v>
      </c>
      <c r="J147" s="44">
        <v>1.1000000000000001</v>
      </c>
      <c r="K147" s="44">
        <v>1.97</v>
      </c>
      <c r="L147" s="44">
        <v>1.89</v>
      </c>
      <c r="M147" s="44">
        <v>0.7</v>
      </c>
      <c r="N147" s="44">
        <v>0.14000000000000001</v>
      </c>
      <c r="O147" s="44">
        <v>1.62</v>
      </c>
      <c r="P147" s="44">
        <v>0.38</v>
      </c>
      <c r="Q147" s="44">
        <v>0.32</v>
      </c>
      <c r="R147" s="44">
        <v>0.41</v>
      </c>
      <c r="S147" s="44">
        <v>0.44</v>
      </c>
      <c r="T147" s="44">
        <v>2.0299999999999998</v>
      </c>
      <c r="U147" s="44">
        <v>0.15</v>
      </c>
      <c r="V147" s="44">
        <v>0.99</v>
      </c>
      <c r="W147" s="44">
        <v>1.01</v>
      </c>
      <c r="X147" s="147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53"/>
    </row>
    <row r="148" spans="1:65">
      <c r="B148" s="3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BM148" s="53"/>
    </row>
    <row r="149" spans="1:65" ht="15">
      <c r="B149" s="8" t="s">
        <v>503</v>
      </c>
      <c r="BM149" s="27" t="s">
        <v>66</v>
      </c>
    </row>
    <row r="150" spans="1:65" ht="15">
      <c r="A150" s="24" t="s">
        <v>19</v>
      </c>
      <c r="B150" s="18" t="s">
        <v>118</v>
      </c>
      <c r="C150" s="15" t="s">
        <v>119</v>
      </c>
      <c r="D150" s="16" t="s">
        <v>240</v>
      </c>
      <c r="E150" s="17" t="s">
        <v>240</v>
      </c>
      <c r="F150" s="17" t="s">
        <v>240</v>
      </c>
      <c r="G150" s="17" t="s">
        <v>240</v>
      </c>
      <c r="H150" s="17" t="s">
        <v>240</v>
      </c>
      <c r="I150" s="17" t="s">
        <v>240</v>
      </c>
      <c r="J150" s="17" t="s">
        <v>240</v>
      </c>
      <c r="K150" s="17" t="s">
        <v>240</v>
      </c>
      <c r="L150" s="17" t="s">
        <v>240</v>
      </c>
      <c r="M150" s="17" t="s">
        <v>240</v>
      </c>
      <c r="N150" s="17" t="s">
        <v>240</v>
      </c>
      <c r="O150" s="17" t="s">
        <v>240</v>
      </c>
      <c r="P150" s="17" t="s">
        <v>240</v>
      </c>
      <c r="Q150" s="17" t="s">
        <v>240</v>
      </c>
      <c r="R150" s="17" t="s">
        <v>240</v>
      </c>
      <c r="S150" s="17" t="s">
        <v>240</v>
      </c>
      <c r="T150" s="17" t="s">
        <v>240</v>
      </c>
      <c r="U150" s="17" t="s">
        <v>240</v>
      </c>
      <c r="V150" s="17" t="s">
        <v>240</v>
      </c>
      <c r="W150" s="147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 t="s">
        <v>241</v>
      </c>
      <c r="C151" s="9" t="s">
        <v>241</v>
      </c>
      <c r="D151" s="145" t="s">
        <v>243</v>
      </c>
      <c r="E151" s="146" t="s">
        <v>244</v>
      </c>
      <c r="F151" s="146" t="s">
        <v>245</v>
      </c>
      <c r="G151" s="146" t="s">
        <v>246</v>
      </c>
      <c r="H151" s="146" t="s">
        <v>283</v>
      </c>
      <c r="I151" s="146" t="s">
        <v>248</v>
      </c>
      <c r="J151" s="146" t="s">
        <v>249</v>
      </c>
      <c r="K151" s="146" t="s">
        <v>250</v>
      </c>
      <c r="L151" s="146" t="s">
        <v>251</v>
      </c>
      <c r="M151" s="146" t="s">
        <v>252</v>
      </c>
      <c r="N151" s="146" t="s">
        <v>253</v>
      </c>
      <c r="O151" s="146" t="s">
        <v>254</v>
      </c>
      <c r="P151" s="146" t="s">
        <v>256</v>
      </c>
      <c r="Q151" s="146" t="s">
        <v>257</v>
      </c>
      <c r="R151" s="146" t="s">
        <v>258</v>
      </c>
      <c r="S151" s="146" t="s">
        <v>259</v>
      </c>
      <c r="T151" s="146" t="s">
        <v>284</v>
      </c>
      <c r="U151" s="146" t="s">
        <v>286</v>
      </c>
      <c r="V151" s="146" t="s">
        <v>260</v>
      </c>
      <c r="W151" s="147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 t="s">
        <v>3</v>
      </c>
    </row>
    <row r="152" spans="1:65">
      <c r="A152" s="29"/>
      <c r="B152" s="19"/>
      <c r="C152" s="9"/>
      <c r="D152" s="10" t="s">
        <v>287</v>
      </c>
      <c r="E152" s="11" t="s">
        <v>287</v>
      </c>
      <c r="F152" s="11" t="s">
        <v>288</v>
      </c>
      <c r="G152" s="11" t="s">
        <v>287</v>
      </c>
      <c r="H152" s="11" t="s">
        <v>287</v>
      </c>
      <c r="I152" s="11" t="s">
        <v>288</v>
      </c>
      <c r="J152" s="11" t="s">
        <v>287</v>
      </c>
      <c r="K152" s="11" t="s">
        <v>287</v>
      </c>
      <c r="L152" s="11" t="s">
        <v>287</v>
      </c>
      <c r="M152" s="11" t="s">
        <v>288</v>
      </c>
      <c r="N152" s="11" t="s">
        <v>288</v>
      </c>
      <c r="O152" s="11" t="s">
        <v>287</v>
      </c>
      <c r="P152" s="11" t="s">
        <v>288</v>
      </c>
      <c r="Q152" s="11" t="s">
        <v>288</v>
      </c>
      <c r="R152" s="11" t="s">
        <v>288</v>
      </c>
      <c r="S152" s="11" t="s">
        <v>288</v>
      </c>
      <c r="T152" s="11" t="s">
        <v>121</v>
      </c>
      <c r="U152" s="11" t="s">
        <v>287</v>
      </c>
      <c r="V152" s="11" t="s">
        <v>287</v>
      </c>
      <c r="W152" s="147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</v>
      </c>
    </row>
    <row r="153" spans="1:65">
      <c r="A153" s="29"/>
      <c r="B153" s="19"/>
      <c r="C153" s="9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147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3</v>
      </c>
    </row>
    <row r="154" spans="1:65">
      <c r="A154" s="29"/>
      <c r="B154" s="18">
        <v>1</v>
      </c>
      <c r="C154" s="14">
        <v>1</v>
      </c>
      <c r="D154" s="143">
        <v>0.34</v>
      </c>
      <c r="E154" s="21">
        <v>0.32</v>
      </c>
      <c r="F154" s="21">
        <v>0.33</v>
      </c>
      <c r="G154" s="21">
        <v>0.28999999999999998</v>
      </c>
      <c r="H154" s="21">
        <v>0.3</v>
      </c>
      <c r="I154" s="21">
        <v>0.28999999999999998</v>
      </c>
      <c r="J154" s="21">
        <v>0.28000000000000003</v>
      </c>
      <c r="K154" s="21">
        <v>0.28999999999999998</v>
      </c>
      <c r="L154" s="21">
        <v>0.28000000000000003</v>
      </c>
      <c r="M154" s="21">
        <v>0.27</v>
      </c>
      <c r="N154" s="21">
        <v>0.31</v>
      </c>
      <c r="O154" s="21">
        <v>0.3</v>
      </c>
      <c r="P154" s="21">
        <v>0.28000000000000003</v>
      </c>
      <c r="Q154" s="21">
        <v>0.28000000000000003</v>
      </c>
      <c r="R154" s="21">
        <v>0.30726304169586066</v>
      </c>
      <c r="S154" s="141">
        <v>0.3</v>
      </c>
      <c r="T154" s="21">
        <v>0.28252881739346652</v>
      </c>
      <c r="U154" s="21">
        <v>0.27</v>
      </c>
      <c r="V154" s="21">
        <v>0.27</v>
      </c>
      <c r="W154" s="147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</v>
      </c>
    </row>
    <row r="155" spans="1:65">
      <c r="A155" s="29"/>
      <c r="B155" s="19">
        <v>1</v>
      </c>
      <c r="C155" s="9">
        <v>2</v>
      </c>
      <c r="D155" s="142">
        <v>0.24</v>
      </c>
      <c r="E155" s="11">
        <v>0.35</v>
      </c>
      <c r="F155" s="11">
        <v>0.28000000000000003</v>
      </c>
      <c r="G155" s="11">
        <v>0.28000000000000003</v>
      </c>
      <c r="H155" s="11">
        <v>0.28000000000000003</v>
      </c>
      <c r="I155" s="148">
        <v>0.36</v>
      </c>
      <c r="J155" s="11">
        <v>0.3</v>
      </c>
      <c r="K155" s="11">
        <v>0.25</v>
      </c>
      <c r="L155" s="11">
        <v>0.28999999999999998</v>
      </c>
      <c r="M155" s="11">
        <v>0.28000000000000003</v>
      </c>
      <c r="N155" s="11">
        <v>0.32</v>
      </c>
      <c r="O155" s="11">
        <v>0.28999999999999998</v>
      </c>
      <c r="P155" s="11">
        <v>0.28000000000000003</v>
      </c>
      <c r="Q155" s="11">
        <v>0.28999999999999998</v>
      </c>
      <c r="R155" s="11">
        <v>0.30148444678329805</v>
      </c>
      <c r="S155" s="142">
        <v>0.3</v>
      </c>
      <c r="T155" s="11">
        <v>0.35221034199326023</v>
      </c>
      <c r="U155" s="11">
        <v>0.3</v>
      </c>
      <c r="V155" s="11">
        <v>0.3</v>
      </c>
      <c r="W155" s="147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 t="e">
        <v>#N/A</v>
      </c>
    </row>
    <row r="156" spans="1:65">
      <c r="A156" s="29"/>
      <c r="B156" s="19">
        <v>1</v>
      </c>
      <c r="C156" s="9">
        <v>3</v>
      </c>
      <c r="D156" s="142">
        <v>0.23</v>
      </c>
      <c r="E156" s="11">
        <v>0.32</v>
      </c>
      <c r="F156" s="11">
        <v>0.28999999999999998</v>
      </c>
      <c r="G156" s="11">
        <v>0.28999999999999998</v>
      </c>
      <c r="H156" s="11">
        <v>0.27</v>
      </c>
      <c r="I156" s="11">
        <v>0.31</v>
      </c>
      <c r="J156" s="11">
        <v>0.28999999999999998</v>
      </c>
      <c r="K156" s="11">
        <v>0.27</v>
      </c>
      <c r="L156" s="11">
        <v>0.28999999999999998</v>
      </c>
      <c r="M156" s="11">
        <v>0.26</v>
      </c>
      <c r="N156" s="11">
        <v>0.3</v>
      </c>
      <c r="O156" s="11">
        <v>0.28000000000000003</v>
      </c>
      <c r="P156" s="11">
        <v>0.31</v>
      </c>
      <c r="Q156" s="11">
        <v>0.28999999999999998</v>
      </c>
      <c r="R156" s="11">
        <v>0.32988989386032336</v>
      </c>
      <c r="S156" s="142">
        <v>0.3</v>
      </c>
      <c r="T156" s="11">
        <v>0.31103929287495879</v>
      </c>
      <c r="U156" s="11">
        <v>0.28999999999999998</v>
      </c>
      <c r="V156" s="11">
        <v>0.28000000000000003</v>
      </c>
      <c r="W156" s="147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16</v>
      </c>
    </row>
    <row r="157" spans="1:65">
      <c r="A157" s="29"/>
      <c r="B157" s="19">
        <v>1</v>
      </c>
      <c r="C157" s="9">
        <v>4</v>
      </c>
      <c r="D157" s="142">
        <v>0.25</v>
      </c>
      <c r="E157" s="11">
        <v>0.32</v>
      </c>
      <c r="F157" s="11">
        <v>0.27</v>
      </c>
      <c r="G157" s="11">
        <v>0.3</v>
      </c>
      <c r="H157" s="11">
        <v>0.28999999999999998</v>
      </c>
      <c r="I157" s="11">
        <v>0.35</v>
      </c>
      <c r="J157" s="11">
        <v>0.28000000000000003</v>
      </c>
      <c r="K157" s="11">
        <v>0.27</v>
      </c>
      <c r="L157" s="11">
        <v>0.28999999999999998</v>
      </c>
      <c r="M157" s="11">
        <v>0.28000000000000003</v>
      </c>
      <c r="N157" s="11">
        <v>0.31</v>
      </c>
      <c r="O157" s="11">
        <v>0.28999999999999998</v>
      </c>
      <c r="P157" s="11">
        <v>0.27</v>
      </c>
      <c r="Q157" s="11">
        <v>0.28999999999999998</v>
      </c>
      <c r="R157" s="11">
        <v>0.27946081688818553</v>
      </c>
      <c r="S157" s="142">
        <v>0.3</v>
      </c>
      <c r="T157" s="11">
        <v>0.28338176070989779</v>
      </c>
      <c r="U157" s="11">
        <v>0.28999999999999998</v>
      </c>
      <c r="V157" s="11">
        <v>0.27</v>
      </c>
      <c r="W157" s="147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>
        <v>0.29446383228928635</v>
      </c>
    </row>
    <row r="158" spans="1:65">
      <c r="A158" s="29"/>
      <c r="B158" s="19">
        <v>1</v>
      </c>
      <c r="C158" s="9">
        <v>5</v>
      </c>
      <c r="D158" s="142">
        <v>0.3</v>
      </c>
      <c r="E158" s="11">
        <v>0.3</v>
      </c>
      <c r="F158" s="11">
        <v>0.3</v>
      </c>
      <c r="G158" s="11">
        <v>0.31</v>
      </c>
      <c r="H158" s="11">
        <v>0.26</v>
      </c>
      <c r="I158" s="11">
        <v>0.33</v>
      </c>
      <c r="J158" s="11">
        <v>0.28000000000000003</v>
      </c>
      <c r="K158" s="11">
        <v>0.28000000000000003</v>
      </c>
      <c r="L158" s="11">
        <v>0.3</v>
      </c>
      <c r="M158" s="11">
        <v>0.28000000000000003</v>
      </c>
      <c r="N158" s="11">
        <v>0.31</v>
      </c>
      <c r="O158" s="11">
        <v>0.28999999999999998</v>
      </c>
      <c r="P158" s="11">
        <v>0.28999999999999998</v>
      </c>
      <c r="Q158" s="11">
        <v>0.3</v>
      </c>
      <c r="R158" s="11">
        <v>0.31191650025623074</v>
      </c>
      <c r="S158" s="142">
        <v>0.3</v>
      </c>
      <c r="T158" s="11">
        <v>0.33855698455926481</v>
      </c>
      <c r="U158" s="11">
        <v>0.28999999999999998</v>
      </c>
      <c r="V158" s="11">
        <v>0.27</v>
      </c>
      <c r="W158" s="147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24</v>
      </c>
    </row>
    <row r="159" spans="1:65">
      <c r="A159" s="29"/>
      <c r="B159" s="19">
        <v>1</v>
      </c>
      <c r="C159" s="9">
        <v>6</v>
      </c>
      <c r="D159" s="142">
        <v>0.24</v>
      </c>
      <c r="E159" s="11">
        <v>0.28000000000000003</v>
      </c>
      <c r="F159" s="11">
        <v>0.32</v>
      </c>
      <c r="G159" s="11">
        <v>0.3</v>
      </c>
      <c r="H159" s="11">
        <v>0.32</v>
      </c>
      <c r="I159" s="11">
        <v>0.31</v>
      </c>
      <c r="J159" s="11">
        <v>0.28000000000000003</v>
      </c>
      <c r="K159" s="11">
        <v>0.27</v>
      </c>
      <c r="L159" s="11">
        <v>0.28999999999999998</v>
      </c>
      <c r="M159" s="11">
        <v>0.28000000000000003</v>
      </c>
      <c r="N159" s="11">
        <v>0.33</v>
      </c>
      <c r="O159" s="11">
        <v>0.28000000000000003</v>
      </c>
      <c r="P159" s="11">
        <v>0.31</v>
      </c>
      <c r="Q159" s="11">
        <v>0.28000000000000003</v>
      </c>
      <c r="R159" s="11">
        <v>0.30860918968056533</v>
      </c>
      <c r="S159" s="142">
        <v>0.3</v>
      </c>
      <c r="T159" s="11">
        <v>0.31096980681189479</v>
      </c>
      <c r="U159" s="11">
        <v>0.32</v>
      </c>
      <c r="V159" s="11">
        <v>0.28000000000000003</v>
      </c>
      <c r="W159" s="147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9"/>
      <c r="B160" s="20" t="s">
        <v>267</v>
      </c>
      <c r="C160" s="12"/>
      <c r="D160" s="22">
        <v>0.26666666666666666</v>
      </c>
      <c r="E160" s="22">
        <v>0.315</v>
      </c>
      <c r="F160" s="22">
        <v>0.29833333333333339</v>
      </c>
      <c r="G160" s="22">
        <v>0.29500000000000004</v>
      </c>
      <c r="H160" s="22">
        <v>0.28666666666666668</v>
      </c>
      <c r="I160" s="22">
        <v>0.32500000000000001</v>
      </c>
      <c r="J160" s="22">
        <v>0.28500000000000003</v>
      </c>
      <c r="K160" s="22">
        <v>0.27166666666666667</v>
      </c>
      <c r="L160" s="22">
        <v>0.29000000000000004</v>
      </c>
      <c r="M160" s="22">
        <v>0.27500000000000002</v>
      </c>
      <c r="N160" s="22">
        <v>0.31333333333333335</v>
      </c>
      <c r="O160" s="22">
        <v>0.28833333333333333</v>
      </c>
      <c r="P160" s="22">
        <v>0.29000000000000004</v>
      </c>
      <c r="Q160" s="22">
        <v>0.28833333333333339</v>
      </c>
      <c r="R160" s="22">
        <v>0.30643731486074394</v>
      </c>
      <c r="S160" s="22">
        <v>0.3</v>
      </c>
      <c r="T160" s="22">
        <v>0.31311450072379049</v>
      </c>
      <c r="U160" s="22">
        <v>0.29333333333333339</v>
      </c>
      <c r="V160" s="22">
        <v>0.27833333333333338</v>
      </c>
      <c r="W160" s="147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268</v>
      </c>
      <c r="C161" s="28"/>
      <c r="D161" s="11">
        <v>0.245</v>
      </c>
      <c r="E161" s="11">
        <v>0.32</v>
      </c>
      <c r="F161" s="11">
        <v>0.29499999999999998</v>
      </c>
      <c r="G161" s="11">
        <v>0.29499999999999998</v>
      </c>
      <c r="H161" s="11">
        <v>0.28500000000000003</v>
      </c>
      <c r="I161" s="11">
        <v>0.32</v>
      </c>
      <c r="J161" s="11">
        <v>0.28000000000000003</v>
      </c>
      <c r="K161" s="11">
        <v>0.27</v>
      </c>
      <c r="L161" s="11">
        <v>0.28999999999999998</v>
      </c>
      <c r="M161" s="11">
        <v>0.28000000000000003</v>
      </c>
      <c r="N161" s="11">
        <v>0.31</v>
      </c>
      <c r="O161" s="11">
        <v>0.28999999999999998</v>
      </c>
      <c r="P161" s="11">
        <v>0.28500000000000003</v>
      </c>
      <c r="Q161" s="11">
        <v>0.28999999999999998</v>
      </c>
      <c r="R161" s="11">
        <v>0.307936115688213</v>
      </c>
      <c r="S161" s="11">
        <v>0.3</v>
      </c>
      <c r="T161" s="11">
        <v>0.31100454984342679</v>
      </c>
      <c r="U161" s="11">
        <v>0.28999999999999998</v>
      </c>
      <c r="V161" s="11">
        <v>0.27500000000000002</v>
      </c>
      <c r="W161" s="147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269</v>
      </c>
      <c r="C162" s="28"/>
      <c r="D162" s="23">
        <v>4.366539438350072E-2</v>
      </c>
      <c r="E162" s="23">
        <v>2.3452078799117138E-2</v>
      </c>
      <c r="F162" s="23">
        <v>2.3166067138525401E-2</v>
      </c>
      <c r="G162" s="23">
        <v>1.048808848170151E-2</v>
      </c>
      <c r="H162" s="23">
        <v>2.1602468994692862E-2</v>
      </c>
      <c r="I162" s="23">
        <v>2.6645825188948456E-2</v>
      </c>
      <c r="J162" s="23">
        <v>8.3666002653407373E-3</v>
      </c>
      <c r="K162" s="23">
        <v>1.3291601358251255E-2</v>
      </c>
      <c r="L162" s="23">
        <v>6.3245553203367466E-3</v>
      </c>
      <c r="M162" s="23">
        <v>8.3666002653407633E-3</v>
      </c>
      <c r="N162" s="23">
        <v>1.0327955589886455E-2</v>
      </c>
      <c r="O162" s="23">
        <v>7.5277265270907931E-3</v>
      </c>
      <c r="P162" s="23">
        <v>1.6733200530681499E-2</v>
      </c>
      <c r="Q162" s="23">
        <v>7.5277265270907922E-3</v>
      </c>
      <c r="R162" s="23">
        <v>1.6356687589025268E-2</v>
      </c>
      <c r="S162" s="23">
        <v>0</v>
      </c>
      <c r="T162" s="23">
        <v>2.8299225577369122E-2</v>
      </c>
      <c r="U162" s="23">
        <v>1.6329931618554519E-2</v>
      </c>
      <c r="V162" s="23">
        <v>1.1690451944500111E-2</v>
      </c>
      <c r="W162" s="228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  <c r="AJ162" s="229"/>
      <c r="AK162" s="229"/>
      <c r="AL162" s="229"/>
      <c r="AM162" s="229"/>
      <c r="AN162" s="229"/>
      <c r="AO162" s="229"/>
      <c r="AP162" s="229"/>
      <c r="AQ162" s="229"/>
      <c r="AR162" s="229"/>
      <c r="AS162" s="229"/>
      <c r="AT162" s="229"/>
      <c r="AU162" s="229"/>
      <c r="AV162" s="229"/>
      <c r="AW162" s="229"/>
      <c r="AX162" s="229"/>
      <c r="AY162" s="229"/>
      <c r="AZ162" s="229"/>
      <c r="BA162" s="229"/>
      <c r="BB162" s="229"/>
      <c r="BC162" s="229"/>
      <c r="BD162" s="229"/>
      <c r="BE162" s="229"/>
      <c r="BF162" s="229"/>
      <c r="BG162" s="229"/>
      <c r="BH162" s="229"/>
      <c r="BI162" s="229"/>
      <c r="BJ162" s="229"/>
      <c r="BK162" s="229"/>
      <c r="BL162" s="229"/>
      <c r="BM162" s="54"/>
    </row>
    <row r="163" spans="1:65">
      <c r="A163" s="29"/>
      <c r="B163" s="3" t="s">
        <v>86</v>
      </c>
      <c r="C163" s="28"/>
      <c r="D163" s="13">
        <v>0.16374522893812771</v>
      </c>
      <c r="E163" s="13">
        <v>7.4451043806721073E-2</v>
      </c>
      <c r="F163" s="13">
        <v>7.7651621693381218E-2</v>
      </c>
      <c r="G163" s="13">
        <v>3.5552842310852574E-2</v>
      </c>
      <c r="H163" s="13">
        <v>7.5357449981486732E-2</v>
      </c>
      <c r="I163" s="13">
        <v>8.1987154427533709E-2</v>
      </c>
      <c r="J163" s="13">
        <v>2.9356492159090305E-2</v>
      </c>
      <c r="K163" s="13">
        <v>4.8926139969023022E-2</v>
      </c>
      <c r="L163" s="13">
        <v>2.1808811449437054E-2</v>
      </c>
      <c r="M163" s="13">
        <v>3.0424000964875502E-2</v>
      </c>
      <c r="N163" s="13">
        <v>3.2961560393254645E-2</v>
      </c>
      <c r="O163" s="13">
        <v>2.6107722059274426E-2</v>
      </c>
      <c r="P163" s="13">
        <v>5.7700691485108611E-2</v>
      </c>
      <c r="Q163" s="13">
        <v>2.6107722059274419E-2</v>
      </c>
      <c r="R163" s="13">
        <v>5.3376944633711891E-2</v>
      </c>
      <c r="S163" s="13">
        <v>0</v>
      </c>
      <c r="T163" s="13">
        <v>9.0379798801885833E-2</v>
      </c>
      <c r="U163" s="13">
        <v>5.5670221426890397E-2</v>
      </c>
      <c r="V163" s="13">
        <v>4.2001623752695005E-2</v>
      </c>
      <c r="W163" s="147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A164" s="29"/>
      <c r="B164" s="3" t="s">
        <v>270</v>
      </c>
      <c r="C164" s="28"/>
      <c r="D164" s="13">
        <v>-9.4399252385302335E-2</v>
      </c>
      <c r="E164" s="13">
        <v>6.9740883119861596E-2</v>
      </c>
      <c r="F164" s="13">
        <v>1.3140836393943145E-2</v>
      </c>
      <c r="G164" s="13">
        <v>1.8208270487594103E-3</v>
      </c>
      <c r="H164" s="13">
        <v>-2.6479196314199926E-2</v>
      </c>
      <c r="I164" s="13">
        <v>0.1037009111554128</v>
      </c>
      <c r="J164" s="13">
        <v>-3.2139200986791794E-2</v>
      </c>
      <c r="K164" s="13">
        <v>-7.7419238367526733E-2</v>
      </c>
      <c r="L164" s="13">
        <v>-1.5159186969016192E-2</v>
      </c>
      <c r="M164" s="13">
        <v>-6.6099229022342998E-2</v>
      </c>
      <c r="N164" s="13">
        <v>6.4080878447269729E-2</v>
      </c>
      <c r="O164" s="13">
        <v>-2.081919164160817E-2</v>
      </c>
      <c r="P164" s="13">
        <v>-1.5159186969016192E-2</v>
      </c>
      <c r="Q164" s="13">
        <v>-2.0819191641607948E-2</v>
      </c>
      <c r="R164" s="13">
        <v>4.0661980380988227E-2</v>
      </c>
      <c r="S164" s="13">
        <v>1.880084106653479E-2</v>
      </c>
      <c r="T164" s="13">
        <v>6.3337722291753051E-2</v>
      </c>
      <c r="U164" s="13">
        <v>-3.8391776238323461E-3</v>
      </c>
      <c r="V164" s="13">
        <v>-5.4779219677159152E-2</v>
      </c>
      <c r="W164" s="147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3"/>
    </row>
    <row r="165" spans="1:65">
      <c r="A165" s="29"/>
      <c r="B165" s="45" t="s">
        <v>271</v>
      </c>
      <c r="C165" s="46"/>
      <c r="D165" s="44">
        <v>1.57</v>
      </c>
      <c r="E165" s="44">
        <v>1.69</v>
      </c>
      <c r="F165" s="44">
        <v>0.56000000000000005</v>
      </c>
      <c r="G165" s="44">
        <v>0.34</v>
      </c>
      <c r="H165" s="44">
        <v>0.22</v>
      </c>
      <c r="I165" s="44">
        <v>2.36</v>
      </c>
      <c r="J165" s="44">
        <v>0.34</v>
      </c>
      <c r="K165" s="44">
        <v>1.24</v>
      </c>
      <c r="L165" s="44">
        <v>0</v>
      </c>
      <c r="M165" s="44">
        <v>1.01</v>
      </c>
      <c r="N165" s="44">
        <v>1.57</v>
      </c>
      <c r="O165" s="44">
        <v>0.11</v>
      </c>
      <c r="P165" s="44">
        <v>0</v>
      </c>
      <c r="Q165" s="44">
        <v>0.11</v>
      </c>
      <c r="R165" s="44">
        <v>1.1100000000000001</v>
      </c>
      <c r="S165" s="44" t="s">
        <v>272</v>
      </c>
      <c r="T165" s="44">
        <v>1.56</v>
      </c>
      <c r="U165" s="44">
        <v>0.22</v>
      </c>
      <c r="V165" s="44">
        <v>0.79</v>
      </c>
      <c r="W165" s="147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3"/>
    </row>
    <row r="166" spans="1:65">
      <c r="B166" s="30" t="s">
        <v>292</v>
      </c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BM166" s="53"/>
    </row>
    <row r="167" spans="1:65">
      <c r="BM167" s="53"/>
    </row>
    <row r="168" spans="1:65" ht="15">
      <c r="B168" s="8" t="s">
        <v>504</v>
      </c>
      <c r="BM168" s="27" t="s">
        <v>66</v>
      </c>
    </row>
    <row r="169" spans="1:65" ht="15">
      <c r="A169" s="24" t="s">
        <v>22</v>
      </c>
      <c r="B169" s="18" t="s">
        <v>118</v>
      </c>
      <c r="C169" s="15" t="s">
        <v>119</v>
      </c>
      <c r="D169" s="16" t="s">
        <v>240</v>
      </c>
      <c r="E169" s="17" t="s">
        <v>240</v>
      </c>
      <c r="F169" s="17" t="s">
        <v>240</v>
      </c>
      <c r="G169" s="17" t="s">
        <v>240</v>
      </c>
      <c r="H169" s="17" t="s">
        <v>240</v>
      </c>
      <c r="I169" s="17" t="s">
        <v>240</v>
      </c>
      <c r="J169" s="17" t="s">
        <v>240</v>
      </c>
      <c r="K169" s="17" t="s">
        <v>240</v>
      </c>
      <c r="L169" s="17" t="s">
        <v>240</v>
      </c>
      <c r="M169" s="17" t="s">
        <v>240</v>
      </c>
      <c r="N169" s="17" t="s">
        <v>240</v>
      </c>
      <c r="O169" s="17" t="s">
        <v>240</v>
      </c>
      <c r="P169" s="17" t="s">
        <v>240</v>
      </c>
      <c r="Q169" s="17" t="s">
        <v>240</v>
      </c>
      <c r="R169" s="17" t="s">
        <v>240</v>
      </c>
      <c r="S169" s="17" t="s">
        <v>240</v>
      </c>
      <c r="T169" s="17" t="s">
        <v>240</v>
      </c>
      <c r="U169" s="17" t="s">
        <v>240</v>
      </c>
      <c r="V169" s="147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9" t="s">
        <v>241</v>
      </c>
      <c r="C170" s="9" t="s">
        <v>241</v>
      </c>
      <c r="D170" s="145" t="s">
        <v>243</v>
      </c>
      <c r="E170" s="146" t="s">
        <v>244</v>
      </c>
      <c r="F170" s="146" t="s">
        <v>245</v>
      </c>
      <c r="G170" s="146" t="s">
        <v>246</v>
      </c>
      <c r="H170" s="146" t="s">
        <v>283</v>
      </c>
      <c r="I170" s="146" t="s">
        <v>247</v>
      </c>
      <c r="J170" s="146" t="s">
        <v>248</v>
      </c>
      <c r="K170" s="146" t="s">
        <v>249</v>
      </c>
      <c r="L170" s="146" t="s">
        <v>250</v>
      </c>
      <c r="M170" s="146" t="s">
        <v>251</v>
      </c>
      <c r="N170" s="146" t="s">
        <v>253</v>
      </c>
      <c r="O170" s="146" t="s">
        <v>254</v>
      </c>
      <c r="P170" s="146" t="s">
        <v>256</v>
      </c>
      <c r="Q170" s="146" t="s">
        <v>257</v>
      </c>
      <c r="R170" s="146" t="s">
        <v>258</v>
      </c>
      <c r="S170" s="146" t="s">
        <v>259</v>
      </c>
      <c r="T170" s="146" t="s">
        <v>286</v>
      </c>
      <c r="U170" s="146" t="s">
        <v>260</v>
      </c>
      <c r="V170" s="147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 t="s">
        <v>3</v>
      </c>
    </row>
    <row r="171" spans="1:65">
      <c r="A171" s="29"/>
      <c r="B171" s="19"/>
      <c r="C171" s="9"/>
      <c r="D171" s="10" t="s">
        <v>287</v>
      </c>
      <c r="E171" s="11" t="s">
        <v>287</v>
      </c>
      <c r="F171" s="11" t="s">
        <v>288</v>
      </c>
      <c r="G171" s="11" t="s">
        <v>287</v>
      </c>
      <c r="H171" s="11" t="s">
        <v>287</v>
      </c>
      <c r="I171" s="11" t="s">
        <v>288</v>
      </c>
      <c r="J171" s="11" t="s">
        <v>288</v>
      </c>
      <c r="K171" s="11" t="s">
        <v>287</v>
      </c>
      <c r="L171" s="11" t="s">
        <v>287</v>
      </c>
      <c r="M171" s="11" t="s">
        <v>287</v>
      </c>
      <c r="N171" s="11" t="s">
        <v>288</v>
      </c>
      <c r="O171" s="11" t="s">
        <v>287</v>
      </c>
      <c r="P171" s="11" t="s">
        <v>288</v>
      </c>
      <c r="Q171" s="11" t="s">
        <v>288</v>
      </c>
      <c r="R171" s="11" t="s">
        <v>288</v>
      </c>
      <c r="S171" s="11" t="s">
        <v>121</v>
      </c>
      <c r="T171" s="11" t="s">
        <v>287</v>
      </c>
      <c r="U171" s="11" t="s">
        <v>287</v>
      </c>
      <c r="V171" s="147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>
        <v>1</v>
      </c>
    </row>
    <row r="172" spans="1:65">
      <c r="A172" s="29"/>
      <c r="B172" s="19"/>
      <c r="C172" s="9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147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8">
        <v>1</v>
      </c>
      <c r="C173" s="14">
        <v>1</v>
      </c>
      <c r="D173" s="208">
        <v>38.200000000000003</v>
      </c>
      <c r="E173" s="208">
        <v>41.3</v>
      </c>
      <c r="F173" s="208">
        <v>38.31</v>
      </c>
      <c r="G173" s="208">
        <v>40.6</v>
      </c>
      <c r="H173" s="209">
        <v>24.2</v>
      </c>
      <c r="I173" s="208">
        <v>39.155462564614197</v>
      </c>
      <c r="J173" s="208">
        <v>41.93</v>
      </c>
      <c r="K173" s="208">
        <v>40.5</v>
      </c>
      <c r="L173" s="208">
        <v>38.51</v>
      </c>
      <c r="M173" s="208">
        <v>37.700000000000003</v>
      </c>
      <c r="N173" s="208">
        <v>34.61</v>
      </c>
      <c r="O173" s="208">
        <v>38</v>
      </c>
      <c r="P173" s="208">
        <v>39.979999999999997</v>
      </c>
      <c r="Q173" s="208">
        <v>40.31</v>
      </c>
      <c r="R173" s="208">
        <v>42.497901758757735</v>
      </c>
      <c r="S173" s="209" t="s">
        <v>108</v>
      </c>
      <c r="T173" s="208">
        <v>39.4</v>
      </c>
      <c r="U173" s="208">
        <v>42.2</v>
      </c>
      <c r="V173" s="210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2">
        <v>1</v>
      </c>
    </row>
    <row r="174" spans="1:65">
      <c r="A174" s="29"/>
      <c r="B174" s="19">
        <v>1</v>
      </c>
      <c r="C174" s="9">
        <v>2</v>
      </c>
      <c r="D174" s="214">
        <v>38.799999999999997</v>
      </c>
      <c r="E174" s="214">
        <v>42.5</v>
      </c>
      <c r="F174" s="214">
        <v>35.49</v>
      </c>
      <c r="G174" s="214">
        <v>39.4</v>
      </c>
      <c r="H174" s="215">
        <v>25.2</v>
      </c>
      <c r="I174" s="214">
        <v>38.937244557490096</v>
      </c>
      <c r="J174" s="214">
        <v>43.84</v>
      </c>
      <c r="K174" s="214">
        <v>41.4</v>
      </c>
      <c r="L174" s="214">
        <v>37.369999999999997</v>
      </c>
      <c r="M174" s="214">
        <v>38</v>
      </c>
      <c r="N174" s="214">
        <v>33.799999999999997</v>
      </c>
      <c r="O174" s="214">
        <v>36.700000000000003</v>
      </c>
      <c r="P174" s="214">
        <v>41.18</v>
      </c>
      <c r="Q174" s="214">
        <v>40.28</v>
      </c>
      <c r="R174" s="214">
        <v>39.76310908347935</v>
      </c>
      <c r="S174" s="215" t="s">
        <v>108</v>
      </c>
      <c r="T174" s="214">
        <v>39.700000000000003</v>
      </c>
      <c r="U174" s="214">
        <v>41.5</v>
      </c>
      <c r="V174" s="210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2">
        <v>16</v>
      </c>
    </row>
    <row r="175" spans="1:65">
      <c r="A175" s="29"/>
      <c r="B175" s="19">
        <v>1</v>
      </c>
      <c r="C175" s="9">
        <v>3</v>
      </c>
      <c r="D175" s="214">
        <v>38.4</v>
      </c>
      <c r="E175" s="214">
        <v>42.2</v>
      </c>
      <c r="F175" s="214">
        <v>37.75</v>
      </c>
      <c r="G175" s="214">
        <v>39.299999999999997</v>
      </c>
      <c r="H175" s="215">
        <v>25.1</v>
      </c>
      <c r="I175" s="214">
        <v>39.080754513209001</v>
      </c>
      <c r="J175" s="214">
        <v>41.88</v>
      </c>
      <c r="K175" s="214">
        <v>41.1</v>
      </c>
      <c r="L175" s="214">
        <v>38.69</v>
      </c>
      <c r="M175" s="214">
        <v>38.200000000000003</v>
      </c>
      <c r="N175" s="226">
        <v>32.85</v>
      </c>
      <c r="O175" s="214">
        <v>36.799999999999997</v>
      </c>
      <c r="P175" s="214">
        <v>39.86</v>
      </c>
      <c r="Q175" s="214">
        <v>41.33</v>
      </c>
      <c r="R175" s="214">
        <v>40.135830458692972</v>
      </c>
      <c r="S175" s="215" t="s">
        <v>108</v>
      </c>
      <c r="T175" s="214">
        <v>38</v>
      </c>
      <c r="U175" s="214">
        <v>41.9</v>
      </c>
      <c r="V175" s="210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2">
        <v>16</v>
      </c>
    </row>
    <row r="176" spans="1:65">
      <c r="A176" s="29"/>
      <c r="B176" s="19">
        <v>1</v>
      </c>
      <c r="C176" s="9">
        <v>4</v>
      </c>
      <c r="D176" s="214">
        <v>39.4</v>
      </c>
      <c r="E176" s="214">
        <v>41.2</v>
      </c>
      <c r="F176" s="214">
        <v>37.270000000000003</v>
      </c>
      <c r="G176" s="214">
        <v>41.1</v>
      </c>
      <c r="H176" s="215">
        <v>24.5</v>
      </c>
      <c r="I176" s="214">
        <v>39.16294567506101</v>
      </c>
      <c r="J176" s="214">
        <v>42.82</v>
      </c>
      <c r="K176" s="214">
        <v>41.1</v>
      </c>
      <c r="L176" s="214">
        <v>38.33</v>
      </c>
      <c r="M176" s="214">
        <v>39.5</v>
      </c>
      <c r="N176" s="214">
        <v>39.06</v>
      </c>
      <c r="O176" s="214">
        <v>38.1</v>
      </c>
      <c r="P176" s="214">
        <v>40.159999999999997</v>
      </c>
      <c r="Q176" s="214">
        <v>41.53</v>
      </c>
      <c r="R176" s="214">
        <v>39.332240675196715</v>
      </c>
      <c r="S176" s="215" t="s">
        <v>108</v>
      </c>
      <c r="T176" s="214">
        <v>39</v>
      </c>
      <c r="U176" s="214">
        <v>43.6</v>
      </c>
      <c r="V176" s="210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2">
        <v>39.701372706150913</v>
      </c>
    </row>
    <row r="177" spans="1:65">
      <c r="A177" s="29"/>
      <c r="B177" s="19">
        <v>1</v>
      </c>
      <c r="C177" s="9">
        <v>5</v>
      </c>
      <c r="D177" s="214">
        <v>38.200000000000003</v>
      </c>
      <c r="E177" s="214">
        <v>40.799999999999997</v>
      </c>
      <c r="F177" s="214">
        <v>38.090000000000003</v>
      </c>
      <c r="G177" s="214">
        <v>42.4</v>
      </c>
      <c r="H177" s="215">
        <v>25.3</v>
      </c>
      <c r="I177" s="214">
        <v>39.144130721902599</v>
      </c>
      <c r="J177" s="214">
        <v>42.49</v>
      </c>
      <c r="K177" s="214">
        <v>40.799999999999997</v>
      </c>
      <c r="L177" s="214">
        <v>37.9</v>
      </c>
      <c r="M177" s="214">
        <v>38.299999999999997</v>
      </c>
      <c r="N177" s="214">
        <v>39.71</v>
      </c>
      <c r="O177" s="214">
        <v>38.5</v>
      </c>
      <c r="P177" s="214">
        <v>40.020000000000003</v>
      </c>
      <c r="Q177" s="214">
        <v>40.619999999999997</v>
      </c>
      <c r="R177" s="214">
        <v>39.861213608077946</v>
      </c>
      <c r="S177" s="215" t="s">
        <v>108</v>
      </c>
      <c r="T177" s="214">
        <v>39.9</v>
      </c>
      <c r="U177" s="214">
        <v>40.5</v>
      </c>
      <c r="V177" s="210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2">
        <v>25</v>
      </c>
    </row>
    <row r="178" spans="1:65">
      <c r="A178" s="29"/>
      <c r="B178" s="19">
        <v>1</v>
      </c>
      <c r="C178" s="9">
        <v>6</v>
      </c>
      <c r="D178" s="214">
        <v>37.799999999999997</v>
      </c>
      <c r="E178" s="214">
        <v>42.5</v>
      </c>
      <c r="F178" s="214">
        <v>36.81</v>
      </c>
      <c r="G178" s="214">
        <v>41.5</v>
      </c>
      <c r="H178" s="215">
        <v>25.3</v>
      </c>
      <c r="I178" s="214">
        <v>39.256068547609701</v>
      </c>
      <c r="J178" s="214">
        <v>42.08</v>
      </c>
      <c r="K178" s="214">
        <v>40.700000000000003</v>
      </c>
      <c r="L178" s="214">
        <v>38.28</v>
      </c>
      <c r="M178" s="214">
        <v>39</v>
      </c>
      <c r="N178" s="214">
        <v>39.950000000000003</v>
      </c>
      <c r="O178" s="214">
        <v>36.5</v>
      </c>
      <c r="P178" s="214">
        <v>40.49</v>
      </c>
      <c r="Q178" s="214">
        <v>40.79</v>
      </c>
      <c r="R178" s="214">
        <v>41.458877626397054</v>
      </c>
      <c r="S178" s="215" t="s">
        <v>108</v>
      </c>
      <c r="T178" s="214">
        <v>40.799999999999997</v>
      </c>
      <c r="U178" s="214">
        <v>41.6</v>
      </c>
      <c r="V178" s="210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  <c r="AI178" s="211"/>
      <c r="AJ178" s="211"/>
      <c r="AK178" s="211"/>
      <c r="AL178" s="211"/>
      <c r="AM178" s="211"/>
      <c r="AN178" s="211"/>
      <c r="AO178" s="211"/>
      <c r="AP178" s="211"/>
      <c r="AQ178" s="211"/>
      <c r="AR178" s="211"/>
      <c r="AS178" s="211"/>
      <c r="AT178" s="211"/>
      <c r="AU178" s="211"/>
      <c r="AV178" s="211"/>
      <c r="AW178" s="211"/>
      <c r="AX178" s="211"/>
      <c r="AY178" s="211"/>
      <c r="AZ178" s="211"/>
      <c r="BA178" s="211"/>
      <c r="BB178" s="211"/>
      <c r="BC178" s="211"/>
      <c r="BD178" s="211"/>
      <c r="BE178" s="211"/>
      <c r="BF178" s="211"/>
      <c r="BG178" s="211"/>
      <c r="BH178" s="211"/>
      <c r="BI178" s="211"/>
      <c r="BJ178" s="211"/>
      <c r="BK178" s="211"/>
      <c r="BL178" s="211"/>
      <c r="BM178" s="216"/>
    </row>
    <row r="179" spans="1:65">
      <c r="A179" s="29"/>
      <c r="B179" s="20" t="s">
        <v>267</v>
      </c>
      <c r="C179" s="12"/>
      <c r="D179" s="217">
        <v>38.466666666666669</v>
      </c>
      <c r="E179" s="217">
        <v>41.75</v>
      </c>
      <c r="F179" s="217">
        <v>37.286666666666669</v>
      </c>
      <c r="G179" s="217">
        <v>40.716666666666669</v>
      </c>
      <c r="H179" s="217">
        <v>24.933333333333334</v>
      </c>
      <c r="I179" s="217">
        <v>39.122767763314435</v>
      </c>
      <c r="J179" s="217">
        <v>42.506666666666668</v>
      </c>
      <c r="K179" s="217">
        <v>40.93333333333333</v>
      </c>
      <c r="L179" s="217">
        <v>38.18</v>
      </c>
      <c r="M179" s="217">
        <v>38.449999999999996</v>
      </c>
      <c r="N179" s="217">
        <v>36.663333333333334</v>
      </c>
      <c r="O179" s="217">
        <v>37.43333333333333</v>
      </c>
      <c r="P179" s="217">
        <v>40.281666666666673</v>
      </c>
      <c r="Q179" s="217">
        <v>40.809999999999995</v>
      </c>
      <c r="R179" s="217">
        <v>40.508195535100292</v>
      </c>
      <c r="S179" s="217" t="s">
        <v>652</v>
      </c>
      <c r="T179" s="217">
        <v>39.466666666666669</v>
      </c>
      <c r="U179" s="217">
        <v>41.883333333333333</v>
      </c>
      <c r="V179" s="210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  <c r="AH179" s="211"/>
      <c r="AI179" s="211"/>
      <c r="AJ179" s="211"/>
      <c r="AK179" s="211"/>
      <c r="AL179" s="211"/>
      <c r="AM179" s="211"/>
      <c r="AN179" s="211"/>
      <c r="AO179" s="211"/>
      <c r="AP179" s="211"/>
      <c r="AQ179" s="211"/>
      <c r="AR179" s="211"/>
      <c r="AS179" s="211"/>
      <c r="AT179" s="211"/>
      <c r="AU179" s="211"/>
      <c r="AV179" s="211"/>
      <c r="AW179" s="211"/>
      <c r="AX179" s="211"/>
      <c r="AY179" s="211"/>
      <c r="AZ179" s="211"/>
      <c r="BA179" s="211"/>
      <c r="BB179" s="211"/>
      <c r="BC179" s="211"/>
      <c r="BD179" s="211"/>
      <c r="BE179" s="211"/>
      <c r="BF179" s="211"/>
      <c r="BG179" s="211"/>
      <c r="BH179" s="211"/>
      <c r="BI179" s="211"/>
      <c r="BJ179" s="211"/>
      <c r="BK179" s="211"/>
      <c r="BL179" s="211"/>
      <c r="BM179" s="216"/>
    </row>
    <row r="180" spans="1:65">
      <c r="A180" s="29"/>
      <c r="B180" s="3" t="s">
        <v>268</v>
      </c>
      <c r="C180" s="28"/>
      <c r="D180" s="214">
        <v>38.299999999999997</v>
      </c>
      <c r="E180" s="214">
        <v>41.75</v>
      </c>
      <c r="F180" s="214">
        <v>37.510000000000005</v>
      </c>
      <c r="G180" s="214">
        <v>40.85</v>
      </c>
      <c r="H180" s="214">
        <v>25.15</v>
      </c>
      <c r="I180" s="214">
        <v>39.149796643258398</v>
      </c>
      <c r="J180" s="214">
        <v>42.284999999999997</v>
      </c>
      <c r="K180" s="214">
        <v>40.950000000000003</v>
      </c>
      <c r="L180" s="214">
        <v>38.305</v>
      </c>
      <c r="M180" s="214">
        <v>38.25</v>
      </c>
      <c r="N180" s="214">
        <v>36.835000000000001</v>
      </c>
      <c r="O180" s="214">
        <v>37.4</v>
      </c>
      <c r="P180" s="214">
        <v>40.090000000000003</v>
      </c>
      <c r="Q180" s="214">
        <v>40.704999999999998</v>
      </c>
      <c r="R180" s="214">
        <v>39.998522033385456</v>
      </c>
      <c r="S180" s="214" t="s">
        <v>652</v>
      </c>
      <c r="T180" s="214">
        <v>39.549999999999997</v>
      </c>
      <c r="U180" s="214">
        <v>41.75</v>
      </c>
      <c r="V180" s="210"/>
      <c r="W180" s="211"/>
      <c r="X180" s="211"/>
      <c r="Y180" s="211"/>
      <c r="Z180" s="211"/>
      <c r="AA180" s="211"/>
      <c r="AB180" s="211"/>
      <c r="AC180" s="211"/>
      <c r="AD180" s="211"/>
      <c r="AE180" s="211"/>
      <c r="AF180" s="211"/>
      <c r="AG180" s="211"/>
      <c r="AH180" s="211"/>
      <c r="AI180" s="211"/>
      <c r="AJ180" s="211"/>
      <c r="AK180" s="211"/>
      <c r="AL180" s="211"/>
      <c r="AM180" s="211"/>
      <c r="AN180" s="211"/>
      <c r="AO180" s="211"/>
      <c r="AP180" s="211"/>
      <c r="AQ180" s="211"/>
      <c r="AR180" s="211"/>
      <c r="AS180" s="211"/>
      <c r="AT180" s="211"/>
      <c r="AU180" s="211"/>
      <c r="AV180" s="211"/>
      <c r="AW180" s="211"/>
      <c r="AX180" s="211"/>
      <c r="AY180" s="211"/>
      <c r="AZ180" s="211"/>
      <c r="BA180" s="211"/>
      <c r="BB180" s="211"/>
      <c r="BC180" s="211"/>
      <c r="BD180" s="211"/>
      <c r="BE180" s="211"/>
      <c r="BF180" s="211"/>
      <c r="BG180" s="211"/>
      <c r="BH180" s="211"/>
      <c r="BI180" s="211"/>
      <c r="BJ180" s="211"/>
      <c r="BK180" s="211"/>
      <c r="BL180" s="211"/>
      <c r="BM180" s="216"/>
    </row>
    <row r="181" spans="1:65">
      <c r="A181" s="29"/>
      <c r="B181" s="3" t="s">
        <v>269</v>
      </c>
      <c r="C181" s="28"/>
      <c r="D181" s="23">
        <v>0.56095157247900285</v>
      </c>
      <c r="E181" s="23">
        <v>0.73959448348402479</v>
      </c>
      <c r="F181" s="23">
        <v>1.0356382894942939</v>
      </c>
      <c r="G181" s="23">
        <v>1.2122980931547604</v>
      </c>
      <c r="H181" s="23">
        <v>0.4676180777800053</v>
      </c>
      <c r="I181" s="23">
        <v>0.10685753394261038</v>
      </c>
      <c r="J181" s="23">
        <v>0.74612778172821592</v>
      </c>
      <c r="K181" s="23">
        <v>0.3265986323710901</v>
      </c>
      <c r="L181" s="23">
        <v>0.4766550115125196</v>
      </c>
      <c r="M181" s="23">
        <v>0.67156533561523191</v>
      </c>
      <c r="N181" s="23">
        <v>3.249145528699303</v>
      </c>
      <c r="O181" s="23">
        <v>0.86178110136314023</v>
      </c>
      <c r="P181" s="23">
        <v>0.49040459486700061</v>
      </c>
      <c r="Q181" s="23">
        <v>0.5208070660042925</v>
      </c>
      <c r="R181" s="23">
        <v>1.2130945809882141</v>
      </c>
      <c r="S181" s="23" t="s">
        <v>652</v>
      </c>
      <c r="T181" s="23">
        <v>0.93737221351321542</v>
      </c>
      <c r="U181" s="23">
        <v>1.0186592495366975</v>
      </c>
      <c r="V181" s="147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A182" s="29"/>
      <c r="B182" s="3" t="s">
        <v>86</v>
      </c>
      <c r="C182" s="28"/>
      <c r="D182" s="13">
        <v>1.4582796511585863E-2</v>
      </c>
      <c r="E182" s="13">
        <v>1.7714837927761073E-2</v>
      </c>
      <c r="F182" s="13">
        <v>2.7775030113381741E-2</v>
      </c>
      <c r="G182" s="13">
        <v>2.9774001469212288E-2</v>
      </c>
      <c r="H182" s="13">
        <v>1.8754735739839785E-2</v>
      </c>
      <c r="I182" s="13">
        <v>2.7313388098991068E-3</v>
      </c>
      <c r="J182" s="13">
        <v>1.755319436311675E-2</v>
      </c>
      <c r="K182" s="13">
        <v>7.9787939504337973E-3</v>
      </c>
      <c r="L182" s="13">
        <v>1.2484416226100565E-2</v>
      </c>
      <c r="M182" s="13">
        <v>1.7465938507548295E-2</v>
      </c>
      <c r="N182" s="13">
        <v>8.862111633873905E-2</v>
      </c>
      <c r="O182" s="13">
        <v>2.302175693757276E-2</v>
      </c>
      <c r="P182" s="13">
        <v>1.2174386897273379E-2</v>
      </c>
      <c r="Q182" s="13">
        <v>1.2761751188539391E-2</v>
      </c>
      <c r="R182" s="13">
        <v>2.9946892597007176E-2</v>
      </c>
      <c r="S182" s="13" t="s">
        <v>652</v>
      </c>
      <c r="T182" s="13">
        <v>2.3750985139692957E-2</v>
      </c>
      <c r="U182" s="13">
        <v>2.4321350963868622E-2</v>
      </c>
      <c r="V182" s="147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3"/>
    </row>
    <row r="183" spans="1:65">
      <c r="A183" s="29"/>
      <c r="B183" s="3" t="s">
        <v>270</v>
      </c>
      <c r="C183" s="28"/>
      <c r="D183" s="13">
        <v>-3.1099832457252896E-2</v>
      </c>
      <c r="E183" s="13">
        <v>5.1600918411863761E-2</v>
      </c>
      <c r="F183" s="13">
        <v>-6.0821726678234822E-2</v>
      </c>
      <c r="G183" s="13">
        <v>2.5573270930212777E-2</v>
      </c>
      <c r="H183" s="13">
        <v>-0.37197805431371334</v>
      </c>
      <c r="I183" s="13">
        <v>-1.4573927887053473E-2</v>
      </c>
      <c r="J183" s="13">
        <v>7.0659873180685562E-2</v>
      </c>
      <c r="K183" s="13">
        <v>3.1030680886042772E-2</v>
      </c>
      <c r="L183" s="13">
        <v>-3.8320405629581833E-2</v>
      </c>
      <c r="M183" s="13">
        <v>-3.1519633223086041E-2</v>
      </c>
      <c r="N183" s="13">
        <v>-7.6522275320392019E-2</v>
      </c>
      <c r="O183" s="13">
        <v>-5.712747993890388E-2</v>
      </c>
      <c r="P183" s="13">
        <v>1.4616470941969606E-2</v>
      </c>
      <c r="Q183" s="13">
        <v>2.7924155218878033E-2</v>
      </c>
      <c r="R183" s="13">
        <v>2.0322290489073636E-2</v>
      </c>
      <c r="S183" s="13" t="s">
        <v>652</v>
      </c>
      <c r="T183" s="13">
        <v>-5.9117865072680909E-3</v>
      </c>
      <c r="U183" s="13">
        <v>5.4959324538528254E-2</v>
      </c>
      <c r="V183" s="147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3"/>
    </row>
    <row r="184" spans="1:65">
      <c r="A184" s="29"/>
      <c r="B184" s="45" t="s">
        <v>271</v>
      </c>
      <c r="C184" s="46"/>
      <c r="D184" s="44">
        <v>0.35</v>
      </c>
      <c r="E184" s="44">
        <v>1.05</v>
      </c>
      <c r="F184" s="44">
        <v>0.86</v>
      </c>
      <c r="G184" s="44">
        <v>0.61</v>
      </c>
      <c r="H184" s="44">
        <v>6.14</v>
      </c>
      <c r="I184" s="44">
        <v>7.0000000000000007E-2</v>
      </c>
      <c r="J184" s="44">
        <v>1.37</v>
      </c>
      <c r="K184" s="44">
        <v>0.7</v>
      </c>
      <c r="L184" s="44">
        <v>0.48</v>
      </c>
      <c r="M184" s="44">
        <v>0.36</v>
      </c>
      <c r="N184" s="44">
        <v>1.1299999999999999</v>
      </c>
      <c r="O184" s="44">
        <v>0.8</v>
      </c>
      <c r="P184" s="44">
        <v>0.42</v>
      </c>
      <c r="Q184" s="44">
        <v>0.65</v>
      </c>
      <c r="R184" s="44">
        <v>0.52</v>
      </c>
      <c r="S184" s="44">
        <v>16.59</v>
      </c>
      <c r="T184" s="44">
        <v>7.0000000000000007E-2</v>
      </c>
      <c r="U184" s="44">
        <v>1.1100000000000001</v>
      </c>
      <c r="V184" s="147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53"/>
    </row>
    <row r="185" spans="1:65">
      <c r="B185" s="3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BM185" s="53"/>
    </row>
    <row r="186" spans="1:65" ht="15">
      <c r="B186" s="8" t="s">
        <v>505</v>
      </c>
      <c r="BM186" s="27" t="s">
        <v>66</v>
      </c>
    </row>
    <row r="187" spans="1:65" ht="15">
      <c r="A187" s="24" t="s">
        <v>25</v>
      </c>
      <c r="B187" s="18" t="s">
        <v>118</v>
      </c>
      <c r="C187" s="15" t="s">
        <v>119</v>
      </c>
      <c r="D187" s="16" t="s">
        <v>240</v>
      </c>
      <c r="E187" s="17" t="s">
        <v>240</v>
      </c>
      <c r="F187" s="17" t="s">
        <v>240</v>
      </c>
      <c r="G187" s="17" t="s">
        <v>240</v>
      </c>
      <c r="H187" s="17" t="s">
        <v>240</v>
      </c>
      <c r="I187" s="17" t="s">
        <v>240</v>
      </c>
      <c r="J187" s="17" t="s">
        <v>240</v>
      </c>
      <c r="K187" s="17" t="s">
        <v>240</v>
      </c>
      <c r="L187" s="17" t="s">
        <v>240</v>
      </c>
      <c r="M187" s="17" t="s">
        <v>240</v>
      </c>
      <c r="N187" s="17" t="s">
        <v>240</v>
      </c>
      <c r="O187" s="17" t="s">
        <v>240</v>
      </c>
      <c r="P187" s="17" t="s">
        <v>240</v>
      </c>
      <c r="Q187" s="17" t="s">
        <v>240</v>
      </c>
      <c r="R187" s="17" t="s">
        <v>240</v>
      </c>
      <c r="S187" s="17" t="s">
        <v>240</v>
      </c>
      <c r="T187" s="17" t="s">
        <v>240</v>
      </c>
      <c r="U187" s="17" t="s">
        <v>240</v>
      </c>
      <c r="V187" s="17" t="s">
        <v>240</v>
      </c>
      <c r="W187" s="17" t="s">
        <v>240</v>
      </c>
      <c r="X187" s="17" t="s">
        <v>240</v>
      </c>
      <c r="Y187" s="17" t="s">
        <v>240</v>
      </c>
      <c r="Z187" s="147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9" t="s">
        <v>241</v>
      </c>
      <c r="C188" s="9" t="s">
        <v>241</v>
      </c>
      <c r="D188" s="145" t="s">
        <v>243</v>
      </c>
      <c r="E188" s="146" t="s">
        <v>244</v>
      </c>
      <c r="F188" s="146" t="s">
        <v>245</v>
      </c>
      <c r="G188" s="146" t="s">
        <v>246</v>
      </c>
      <c r="H188" s="146" t="s">
        <v>283</v>
      </c>
      <c r="I188" s="146" t="s">
        <v>247</v>
      </c>
      <c r="J188" s="146" t="s">
        <v>248</v>
      </c>
      <c r="K188" s="146" t="s">
        <v>249</v>
      </c>
      <c r="L188" s="146" t="s">
        <v>250</v>
      </c>
      <c r="M188" s="146" t="s">
        <v>251</v>
      </c>
      <c r="N188" s="146" t="s">
        <v>252</v>
      </c>
      <c r="O188" s="146" t="s">
        <v>253</v>
      </c>
      <c r="P188" s="146" t="s">
        <v>254</v>
      </c>
      <c r="Q188" s="146" t="s">
        <v>256</v>
      </c>
      <c r="R188" s="146" t="s">
        <v>257</v>
      </c>
      <c r="S188" s="146" t="s">
        <v>258</v>
      </c>
      <c r="T188" s="146" t="s">
        <v>259</v>
      </c>
      <c r="U188" s="146" t="s">
        <v>284</v>
      </c>
      <c r="V188" s="146" t="s">
        <v>286</v>
      </c>
      <c r="W188" s="146" t="s">
        <v>275</v>
      </c>
      <c r="X188" s="146" t="s">
        <v>285</v>
      </c>
      <c r="Y188" s="146" t="s">
        <v>260</v>
      </c>
      <c r="Z188" s="147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 t="s">
        <v>3</v>
      </c>
    </row>
    <row r="189" spans="1:65">
      <c r="A189" s="29"/>
      <c r="B189" s="19"/>
      <c r="C189" s="9"/>
      <c r="D189" s="10" t="s">
        <v>287</v>
      </c>
      <c r="E189" s="11" t="s">
        <v>287</v>
      </c>
      <c r="F189" s="11" t="s">
        <v>288</v>
      </c>
      <c r="G189" s="11" t="s">
        <v>287</v>
      </c>
      <c r="H189" s="11" t="s">
        <v>287</v>
      </c>
      <c r="I189" s="11" t="s">
        <v>288</v>
      </c>
      <c r="J189" s="11" t="s">
        <v>288</v>
      </c>
      <c r="K189" s="11" t="s">
        <v>287</v>
      </c>
      <c r="L189" s="11" t="s">
        <v>287</v>
      </c>
      <c r="M189" s="11" t="s">
        <v>287</v>
      </c>
      <c r="N189" s="11" t="s">
        <v>288</v>
      </c>
      <c r="O189" s="11" t="s">
        <v>121</v>
      </c>
      <c r="P189" s="11" t="s">
        <v>287</v>
      </c>
      <c r="Q189" s="11" t="s">
        <v>288</v>
      </c>
      <c r="R189" s="11" t="s">
        <v>288</v>
      </c>
      <c r="S189" s="11" t="s">
        <v>288</v>
      </c>
      <c r="T189" s="11" t="s">
        <v>288</v>
      </c>
      <c r="U189" s="11" t="s">
        <v>121</v>
      </c>
      <c r="V189" s="11" t="s">
        <v>287</v>
      </c>
      <c r="W189" s="11" t="s">
        <v>121</v>
      </c>
      <c r="X189" s="11" t="s">
        <v>121</v>
      </c>
      <c r="Y189" s="11" t="s">
        <v>287</v>
      </c>
      <c r="Z189" s="147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0</v>
      </c>
    </row>
    <row r="190" spans="1:65">
      <c r="A190" s="29"/>
      <c r="B190" s="19"/>
      <c r="C190" s="9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147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0</v>
      </c>
    </row>
    <row r="191" spans="1:65">
      <c r="A191" s="29"/>
      <c r="B191" s="18">
        <v>1</v>
      </c>
      <c r="C191" s="14">
        <v>1</v>
      </c>
      <c r="D191" s="219">
        <v>128</v>
      </c>
      <c r="E191" s="219">
        <v>137.5</v>
      </c>
      <c r="F191" s="219">
        <v>134.4</v>
      </c>
      <c r="G191" s="219">
        <v>128.5</v>
      </c>
      <c r="H191" s="219">
        <v>137.19999999999999</v>
      </c>
      <c r="I191" s="219">
        <v>129.80955</v>
      </c>
      <c r="J191" s="219">
        <v>127</v>
      </c>
      <c r="K191" s="219">
        <v>133.5</v>
      </c>
      <c r="L191" s="219">
        <v>121.6</v>
      </c>
      <c r="M191" s="219">
        <v>119.5</v>
      </c>
      <c r="N191" s="219">
        <v>127</v>
      </c>
      <c r="O191" s="219">
        <v>131</v>
      </c>
      <c r="P191" s="219">
        <v>127.50000000000001</v>
      </c>
      <c r="Q191" s="219">
        <v>124</v>
      </c>
      <c r="R191" s="219">
        <v>132.80000000000001</v>
      </c>
      <c r="S191" s="219">
        <v>135.17470617426144</v>
      </c>
      <c r="T191" s="219">
        <v>131</v>
      </c>
      <c r="U191" s="219">
        <v>124.173772647897</v>
      </c>
      <c r="V191" s="219">
        <v>133</v>
      </c>
      <c r="W191" s="219">
        <v>128.69</v>
      </c>
      <c r="X191" s="236">
        <v>158.00000000000003</v>
      </c>
      <c r="Y191" s="219">
        <v>128</v>
      </c>
      <c r="Z191" s="220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1</v>
      </c>
    </row>
    <row r="192" spans="1:65">
      <c r="A192" s="29"/>
      <c r="B192" s="19">
        <v>1</v>
      </c>
      <c r="C192" s="9">
        <v>2</v>
      </c>
      <c r="D192" s="223">
        <v>131</v>
      </c>
      <c r="E192" s="223">
        <v>139</v>
      </c>
      <c r="F192" s="223">
        <v>125.4</v>
      </c>
      <c r="G192" s="223">
        <v>131.5</v>
      </c>
      <c r="H192" s="223">
        <v>137.9</v>
      </c>
      <c r="I192" s="223">
        <v>128.47954999999999</v>
      </c>
      <c r="J192" s="223">
        <v>135</v>
      </c>
      <c r="K192" s="223">
        <v>138.5</v>
      </c>
      <c r="L192" s="223">
        <v>121.6</v>
      </c>
      <c r="M192" s="223">
        <v>123.00000000000001</v>
      </c>
      <c r="N192" s="223">
        <v>129</v>
      </c>
      <c r="O192" s="223">
        <v>135</v>
      </c>
      <c r="P192" s="223">
        <v>128.5</v>
      </c>
      <c r="Q192" s="223">
        <v>132</v>
      </c>
      <c r="R192" s="223">
        <v>131.4</v>
      </c>
      <c r="S192" s="223">
        <v>132.39862019334609</v>
      </c>
      <c r="T192" s="223">
        <v>131</v>
      </c>
      <c r="U192" s="223">
        <v>127.64664104578981</v>
      </c>
      <c r="V192" s="223">
        <v>138</v>
      </c>
      <c r="W192" s="223">
        <v>127.83999999999999</v>
      </c>
      <c r="X192" s="237">
        <v>154</v>
      </c>
      <c r="Y192" s="223">
        <v>129</v>
      </c>
      <c r="Z192" s="220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 t="e">
        <v>#N/A</v>
      </c>
    </row>
    <row r="193" spans="1:65">
      <c r="A193" s="29"/>
      <c r="B193" s="19">
        <v>1</v>
      </c>
      <c r="C193" s="9">
        <v>3</v>
      </c>
      <c r="D193" s="223">
        <v>128</v>
      </c>
      <c r="E193" s="223">
        <v>144</v>
      </c>
      <c r="F193" s="223">
        <v>132.1</v>
      </c>
      <c r="G193" s="223">
        <v>131</v>
      </c>
      <c r="H193" s="223">
        <v>136.9</v>
      </c>
      <c r="I193" s="223">
        <v>130.41954999999999</v>
      </c>
      <c r="J193" s="223">
        <v>129</v>
      </c>
      <c r="K193" s="223">
        <v>136</v>
      </c>
      <c r="L193" s="223">
        <v>125.30000000000001</v>
      </c>
      <c r="M193" s="223">
        <v>124</v>
      </c>
      <c r="N193" s="223">
        <v>130</v>
      </c>
      <c r="O193" s="223">
        <v>134</v>
      </c>
      <c r="P193" s="223">
        <v>126.50000000000001</v>
      </c>
      <c r="Q193" s="223">
        <v>132</v>
      </c>
      <c r="R193" s="223">
        <v>134.19999999999999</v>
      </c>
      <c r="S193" s="223">
        <v>135.07461247760634</v>
      </c>
      <c r="T193" s="223">
        <v>129</v>
      </c>
      <c r="U193" s="223">
        <v>128.03910680906085</v>
      </c>
      <c r="V193" s="223">
        <v>130</v>
      </c>
      <c r="W193" s="223">
        <v>127.63</v>
      </c>
      <c r="X193" s="237">
        <v>139.16999999999999</v>
      </c>
      <c r="Y193" s="223">
        <v>129</v>
      </c>
      <c r="Z193" s="220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2">
        <v>16</v>
      </c>
    </row>
    <row r="194" spans="1:65">
      <c r="A194" s="29"/>
      <c r="B194" s="19">
        <v>1</v>
      </c>
      <c r="C194" s="9">
        <v>4</v>
      </c>
      <c r="D194" s="223">
        <v>132</v>
      </c>
      <c r="E194" s="223">
        <v>137</v>
      </c>
      <c r="F194" s="223">
        <v>130.5</v>
      </c>
      <c r="G194" s="223">
        <v>133</v>
      </c>
      <c r="H194" s="223">
        <v>138.1</v>
      </c>
      <c r="I194" s="223">
        <v>129.42955000000001</v>
      </c>
      <c r="J194" s="223">
        <v>130</v>
      </c>
      <c r="K194" s="223">
        <v>135.5</v>
      </c>
      <c r="L194" s="223">
        <v>123.29999999999998</v>
      </c>
      <c r="M194" s="223">
        <v>125</v>
      </c>
      <c r="N194" s="223">
        <v>129</v>
      </c>
      <c r="O194" s="223">
        <v>131</v>
      </c>
      <c r="P194" s="223">
        <v>131</v>
      </c>
      <c r="Q194" s="223">
        <v>129</v>
      </c>
      <c r="R194" s="223">
        <v>137.6</v>
      </c>
      <c r="S194" s="223">
        <v>133.90372090396946</v>
      </c>
      <c r="T194" s="223">
        <v>131</v>
      </c>
      <c r="U194" s="223">
        <v>123.96006282128471</v>
      </c>
      <c r="V194" s="223">
        <v>132</v>
      </c>
      <c r="W194" s="223">
        <v>129.5</v>
      </c>
      <c r="X194" s="237">
        <v>139.13999999999999</v>
      </c>
      <c r="Y194" s="223">
        <v>129</v>
      </c>
      <c r="Z194" s="220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2">
        <v>130.81578199299469</v>
      </c>
    </row>
    <row r="195" spans="1:65">
      <c r="A195" s="29"/>
      <c r="B195" s="19">
        <v>1</v>
      </c>
      <c r="C195" s="9">
        <v>5</v>
      </c>
      <c r="D195" s="223">
        <v>131</v>
      </c>
      <c r="E195" s="223">
        <v>134</v>
      </c>
      <c r="F195" s="223">
        <v>131</v>
      </c>
      <c r="G195" s="223">
        <v>135</v>
      </c>
      <c r="H195" s="223">
        <v>137.30000000000001</v>
      </c>
      <c r="I195" s="223">
        <v>129.70955000000001</v>
      </c>
      <c r="J195" s="223">
        <v>132</v>
      </c>
      <c r="K195" s="223">
        <v>135.5</v>
      </c>
      <c r="L195" s="223">
        <v>123.7</v>
      </c>
      <c r="M195" s="223">
        <v>122.5</v>
      </c>
      <c r="N195" s="223">
        <v>129</v>
      </c>
      <c r="O195" s="223">
        <v>137</v>
      </c>
      <c r="P195" s="223">
        <v>127.50000000000001</v>
      </c>
      <c r="Q195" s="223">
        <v>126</v>
      </c>
      <c r="R195" s="223">
        <v>134.5</v>
      </c>
      <c r="S195" s="223">
        <v>135.360176043091</v>
      </c>
      <c r="T195" s="223">
        <v>130</v>
      </c>
      <c r="U195" s="223">
        <v>127.61592862437575</v>
      </c>
      <c r="V195" s="223">
        <v>134</v>
      </c>
      <c r="W195" s="223">
        <v>129.72</v>
      </c>
      <c r="X195" s="223"/>
      <c r="Y195" s="223">
        <v>127</v>
      </c>
      <c r="Z195" s="220"/>
      <c r="AA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2">
        <v>26</v>
      </c>
    </row>
    <row r="196" spans="1:65">
      <c r="A196" s="29"/>
      <c r="B196" s="19">
        <v>1</v>
      </c>
      <c r="C196" s="9">
        <v>6</v>
      </c>
      <c r="D196" s="223">
        <v>128</v>
      </c>
      <c r="E196" s="223">
        <v>141</v>
      </c>
      <c r="F196" s="223">
        <v>134.1</v>
      </c>
      <c r="G196" s="223">
        <v>137.5</v>
      </c>
      <c r="H196" s="223">
        <v>137.30000000000001</v>
      </c>
      <c r="I196" s="223">
        <v>130.35955000000001</v>
      </c>
      <c r="J196" s="223">
        <v>132</v>
      </c>
      <c r="K196" s="223">
        <v>134</v>
      </c>
      <c r="L196" s="223">
        <v>123.9</v>
      </c>
      <c r="M196" s="223">
        <v>122.5</v>
      </c>
      <c r="N196" s="223">
        <v>128</v>
      </c>
      <c r="O196" s="223">
        <v>134</v>
      </c>
      <c r="P196" s="223">
        <v>127</v>
      </c>
      <c r="Q196" s="223">
        <v>132</v>
      </c>
      <c r="R196" s="223">
        <v>133.69999999999999</v>
      </c>
      <c r="S196" s="223">
        <v>137.247097003081</v>
      </c>
      <c r="T196" s="223">
        <v>127</v>
      </c>
      <c r="U196" s="223">
        <v>125.40678637357028</v>
      </c>
      <c r="V196" s="223">
        <v>138</v>
      </c>
      <c r="W196" s="223">
        <v>127.90000000000002</v>
      </c>
      <c r="X196" s="223"/>
      <c r="Y196" s="223">
        <v>127</v>
      </c>
      <c r="Z196" s="220"/>
      <c r="AA196" s="221"/>
      <c r="AB196" s="221"/>
      <c r="AC196" s="221"/>
      <c r="AD196" s="221"/>
      <c r="AE196" s="221"/>
      <c r="AF196" s="221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224"/>
    </row>
    <row r="197" spans="1:65">
      <c r="A197" s="29"/>
      <c r="B197" s="20" t="s">
        <v>267</v>
      </c>
      <c r="C197" s="12"/>
      <c r="D197" s="225">
        <v>129.66666666666666</v>
      </c>
      <c r="E197" s="225">
        <v>138.75</v>
      </c>
      <c r="F197" s="225">
        <v>131.25</v>
      </c>
      <c r="G197" s="225">
        <v>132.75</v>
      </c>
      <c r="H197" s="225">
        <v>137.45000000000002</v>
      </c>
      <c r="I197" s="225">
        <v>129.70121666666665</v>
      </c>
      <c r="J197" s="225">
        <v>130.83333333333334</v>
      </c>
      <c r="K197" s="225">
        <v>135.5</v>
      </c>
      <c r="L197" s="225">
        <v>123.23333333333333</v>
      </c>
      <c r="M197" s="225">
        <v>122.75</v>
      </c>
      <c r="N197" s="225">
        <v>128.66666666666666</v>
      </c>
      <c r="O197" s="225">
        <v>133.66666666666666</v>
      </c>
      <c r="P197" s="225">
        <v>128</v>
      </c>
      <c r="Q197" s="225">
        <v>129.16666666666666</v>
      </c>
      <c r="R197" s="225">
        <v>134.03333333333333</v>
      </c>
      <c r="S197" s="225">
        <v>134.8598221325592</v>
      </c>
      <c r="T197" s="225">
        <v>129.83333333333334</v>
      </c>
      <c r="U197" s="225">
        <v>126.14038305366307</v>
      </c>
      <c r="V197" s="225">
        <v>134.16666666666666</v>
      </c>
      <c r="W197" s="225">
        <v>128.54666666666665</v>
      </c>
      <c r="X197" s="225">
        <v>147.57749999999999</v>
      </c>
      <c r="Y197" s="225">
        <v>128.16666666666666</v>
      </c>
      <c r="Z197" s="220"/>
      <c r="AA197" s="221"/>
      <c r="AB197" s="221"/>
      <c r="AC197" s="221"/>
      <c r="AD197" s="221"/>
      <c r="AE197" s="221"/>
      <c r="AF197" s="221"/>
      <c r="AG197" s="221"/>
      <c r="AH197" s="221"/>
      <c r="AI197" s="221"/>
      <c r="AJ197" s="221"/>
      <c r="AK197" s="221"/>
      <c r="AL197" s="221"/>
      <c r="AM197" s="221"/>
      <c r="AN197" s="221"/>
      <c r="AO197" s="221"/>
      <c r="AP197" s="221"/>
      <c r="AQ197" s="221"/>
      <c r="AR197" s="221"/>
      <c r="AS197" s="221"/>
      <c r="AT197" s="221"/>
      <c r="AU197" s="221"/>
      <c r="AV197" s="221"/>
      <c r="AW197" s="221"/>
      <c r="AX197" s="221"/>
      <c r="AY197" s="221"/>
      <c r="AZ197" s="221"/>
      <c r="BA197" s="221"/>
      <c r="BB197" s="221"/>
      <c r="BC197" s="221"/>
      <c r="BD197" s="221"/>
      <c r="BE197" s="221"/>
      <c r="BF197" s="221"/>
      <c r="BG197" s="221"/>
      <c r="BH197" s="221"/>
      <c r="BI197" s="221"/>
      <c r="BJ197" s="221"/>
      <c r="BK197" s="221"/>
      <c r="BL197" s="221"/>
      <c r="BM197" s="224"/>
    </row>
    <row r="198" spans="1:65">
      <c r="A198" s="29"/>
      <c r="B198" s="3" t="s">
        <v>268</v>
      </c>
      <c r="C198" s="28"/>
      <c r="D198" s="223">
        <v>129.5</v>
      </c>
      <c r="E198" s="223">
        <v>138.25</v>
      </c>
      <c r="F198" s="223">
        <v>131.55000000000001</v>
      </c>
      <c r="G198" s="223">
        <v>132.25</v>
      </c>
      <c r="H198" s="223">
        <v>137.30000000000001</v>
      </c>
      <c r="I198" s="223">
        <v>129.75954999999999</v>
      </c>
      <c r="J198" s="223">
        <v>131</v>
      </c>
      <c r="K198" s="223">
        <v>135.5</v>
      </c>
      <c r="L198" s="223">
        <v>123.5</v>
      </c>
      <c r="M198" s="223">
        <v>122.75</v>
      </c>
      <c r="N198" s="223">
        <v>129</v>
      </c>
      <c r="O198" s="223">
        <v>134</v>
      </c>
      <c r="P198" s="223">
        <v>127.50000000000001</v>
      </c>
      <c r="Q198" s="223">
        <v>130.5</v>
      </c>
      <c r="R198" s="223">
        <v>133.94999999999999</v>
      </c>
      <c r="S198" s="223">
        <v>135.12465932593389</v>
      </c>
      <c r="T198" s="223">
        <v>130.5</v>
      </c>
      <c r="U198" s="223">
        <v>126.51135749897301</v>
      </c>
      <c r="V198" s="223">
        <v>133.5</v>
      </c>
      <c r="W198" s="223">
        <v>128.29500000000002</v>
      </c>
      <c r="X198" s="223">
        <v>146.58499999999998</v>
      </c>
      <c r="Y198" s="223">
        <v>128.5</v>
      </c>
      <c r="Z198" s="220"/>
      <c r="AA198" s="221"/>
      <c r="AB198" s="221"/>
      <c r="AC198" s="221"/>
      <c r="AD198" s="221"/>
      <c r="AE198" s="221"/>
      <c r="AF198" s="221"/>
      <c r="AG198" s="221"/>
      <c r="AH198" s="221"/>
      <c r="AI198" s="221"/>
      <c r="AJ198" s="221"/>
      <c r="AK198" s="221"/>
      <c r="AL198" s="221"/>
      <c r="AM198" s="221"/>
      <c r="AN198" s="221"/>
      <c r="AO198" s="221"/>
      <c r="AP198" s="221"/>
      <c r="AQ198" s="221"/>
      <c r="AR198" s="221"/>
      <c r="AS198" s="221"/>
      <c r="AT198" s="221"/>
      <c r="AU198" s="221"/>
      <c r="AV198" s="221"/>
      <c r="AW198" s="221"/>
      <c r="AX198" s="221"/>
      <c r="AY198" s="221"/>
      <c r="AZ198" s="221"/>
      <c r="BA198" s="221"/>
      <c r="BB198" s="221"/>
      <c r="BC198" s="221"/>
      <c r="BD198" s="221"/>
      <c r="BE198" s="221"/>
      <c r="BF198" s="221"/>
      <c r="BG198" s="221"/>
      <c r="BH198" s="221"/>
      <c r="BI198" s="221"/>
      <c r="BJ198" s="221"/>
      <c r="BK198" s="221"/>
      <c r="BL198" s="221"/>
      <c r="BM198" s="224"/>
    </row>
    <row r="199" spans="1:65">
      <c r="A199" s="29"/>
      <c r="B199" s="3" t="s">
        <v>269</v>
      </c>
      <c r="C199" s="28"/>
      <c r="D199" s="223">
        <v>1.8618986725025255</v>
      </c>
      <c r="E199" s="223">
        <v>3.4604912945996555</v>
      </c>
      <c r="F199" s="223">
        <v>3.2745992121174132</v>
      </c>
      <c r="G199" s="223">
        <v>3.1741140496207754</v>
      </c>
      <c r="H199" s="223">
        <v>0.4549725266430909</v>
      </c>
      <c r="I199" s="223">
        <v>0.71098288774531782</v>
      </c>
      <c r="J199" s="223">
        <v>2.7868739954771304</v>
      </c>
      <c r="K199" s="223">
        <v>1.7606816861659009</v>
      </c>
      <c r="L199" s="223">
        <v>1.4334108506170467</v>
      </c>
      <c r="M199" s="223">
        <v>1.8641351882307253</v>
      </c>
      <c r="N199" s="223">
        <v>1.0327955589886446</v>
      </c>
      <c r="O199" s="223">
        <v>2.3380903889000244</v>
      </c>
      <c r="P199" s="223">
        <v>1.6124515496597056</v>
      </c>
      <c r="Q199" s="223">
        <v>3.488074922742725</v>
      </c>
      <c r="R199" s="223">
        <v>2.0752509888364461</v>
      </c>
      <c r="S199" s="223">
        <v>1.6165622004829086</v>
      </c>
      <c r="T199" s="223">
        <v>1.6020819787597222</v>
      </c>
      <c r="U199" s="223">
        <v>1.8553014128295353</v>
      </c>
      <c r="V199" s="223">
        <v>3.2506409624359724</v>
      </c>
      <c r="W199" s="223">
        <v>0.90154681889886656</v>
      </c>
      <c r="X199" s="223">
        <v>9.8616170918702277</v>
      </c>
      <c r="Y199" s="223">
        <v>0.98319208025017502</v>
      </c>
      <c r="Z199" s="220"/>
      <c r="AA199" s="221"/>
      <c r="AB199" s="221"/>
      <c r="AC199" s="221"/>
      <c r="AD199" s="221"/>
      <c r="AE199" s="221"/>
      <c r="AF199" s="221"/>
      <c r="AG199" s="221"/>
      <c r="AH199" s="221"/>
      <c r="AI199" s="221"/>
      <c r="AJ199" s="221"/>
      <c r="AK199" s="221"/>
      <c r="AL199" s="221"/>
      <c r="AM199" s="221"/>
      <c r="AN199" s="221"/>
      <c r="AO199" s="221"/>
      <c r="AP199" s="221"/>
      <c r="AQ199" s="221"/>
      <c r="AR199" s="221"/>
      <c r="AS199" s="221"/>
      <c r="AT199" s="221"/>
      <c r="AU199" s="221"/>
      <c r="AV199" s="221"/>
      <c r="AW199" s="221"/>
      <c r="AX199" s="221"/>
      <c r="AY199" s="221"/>
      <c r="AZ199" s="221"/>
      <c r="BA199" s="221"/>
      <c r="BB199" s="221"/>
      <c r="BC199" s="221"/>
      <c r="BD199" s="221"/>
      <c r="BE199" s="221"/>
      <c r="BF199" s="221"/>
      <c r="BG199" s="221"/>
      <c r="BH199" s="221"/>
      <c r="BI199" s="221"/>
      <c r="BJ199" s="221"/>
      <c r="BK199" s="221"/>
      <c r="BL199" s="221"/>
      <c r="BM199" s="224"/>
    </row>
    <row r="200" spans="1:65">
      <c r="A200" s="29"/>
      <c r="B200" s="3" t="s">
        <v>86</v>
      </c>
      <c r="C200" s="28"/>
      <c r="D200" s="13">
        <v>1.4359115726240558E-2</v>
      </c>
      <c r="E200" s="13">
        <v>2.4940477798916436E-2</v>
      </c>
      <c r="F200" s="13">
        <v>2.4949327330418387E-2</v>
      </c>
      <c r="G200" s="13">
        <v>2.3910463650627309E-2</v>
      </c>
      <c r="H200" s="13">
        <v>3.3100947736856372E-3</v>
      </c>
      <c r="I200" s="13">
        <v>5.4816979055219697E-3</v>
      </c>
      <c r="J200" s="13">
        <v>2.1300947736130931E-2</v>
      </c>
      <c r="K200" s="13">
        <v>1.2993960783512185E-2</v>
      </c>
      <c r="L200" s="13">
        <v>1.1631681233029862E-2</v>
      </c>
      <c r="M200" s="13">
        <v>1.5186437378661714E-2</v>
      </c>
      <c r="N200" s="13">
        <v>8.0269084895490516E-3</v>
      </c>
      <c r="O200" s="13">
        <v>1.74919480466336E-2</v>
      </c>
      <c r="P200" s="13">
        <v>1.259727773171645E-2</v>
      </c>
      <c r="Q200" s="13">
        <v>2.7004451014782389E-2</v>
      </c>
      <c r="R200" s="13">
        <v>1.5483096161425861E-2</v>
      </c>
      <c r="S200" s="13">
        <v>1.1986981555514168E-2</v>
      </c>
      <c r="T200" s="13">
        <v>1.233952743589003E-2</v>
      </c>
      <c r="U200" s="13">
        <v>1.4708227198265655E-2</v>
      </c>
      <c r="V200" s="13">
        <v>2.4228379844243274E-2</v>
      </c>
      <c r="W200" s="13">
        <v>7.0133815389912873E-3</v>
      </c>
      <c r="X200" s="13">
        <v>6.6823310408905351E-2</v>
      </c>
      <c r="Y200" s="13">
        <v>7.6711995858271135E-3</v>
      </c>
      <c r="Z200" s="147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3"/>
    </row>
    <row r="201" spans="1:65">
      <c r="A201" s="29"/>
      <c r="B201" s="3" t="s">
        <v>270</v>
      </c>
      <c r="C201" s="28"/>
      <c r="D201" s="13">
        <v>-8.7842254873312653E-3</v>
      </c>
      <c r="E201" s="13">
        <v>6.0651840979173199E-2</v>
      </c>
      <c r="F201" s="13">
        <v>3.3193090343530685E-3</v>
      </c>
      <c r="G201" s="13">
        <v>1.4785815423317139E-2</v>
      </c>
      <c r="H201" s="13">
        <v>5.0714202108737894E-2</v>
      </c>
      <c r="I201" s="13">
        <v>-8.5201136235054653E-3</v>
      </c>
      <c r="J201" s="13">
        <v>1.3416837075208576E-4</v>
      </c>
      <c r="K201" s="13">
        <v>3.5807743803084602E-2</v>
      </c>
      <c r="L201" s="13">
        <v>-5.7962797333332428E-2</v>
      </c>
      <c r="M201" s="13">
        <v>-6.1657560503109776E-2</v>
      </c>
      <c r="N201" s="13">
        <v>-1.6428563079973868E-2</v>
      </c>
      <c r="O201" s="13">
        <v>2.1793124883239479E-2</v>
      </c>
      <c r="P201" s="13">
        <v>-2.152478814173564E-2</v>
      </c>
      <c r="Q201" s="13">
        <v>-1.2606394283652622E-2</v>
      </c>
      <c r="R201" s="13">
        <v>2.4596048667208548E-2</v>
      </c>
      <c r="S201" s="13">
        <v>3.0914008065028975E-2</v>
      </c>
      <c r="T201" s="13">
        <v>-7.510169221890628E-3</v>
      </c>
      <c r="U201" s="13">
        <v>-3.574032787253445E-2</v>
      </c>
      <c r="V201" s="13">
        <v>2.5615293679560835E-2</v>
      </c>
      <c r="W201" s="13">
        <v>-1.7345883591091127E-2</v>
      </c>
      <c r="X201" s="13">
        <v>0.12813223107822647</v>
      </c>
      <c r="Y201" s="13">
        <v>-2.0250731876295225E-2</v>
      </c>
      <c r="Z201" s="147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3"/>
    </row>
    <row r="202" spans="1:65">
      <c r="A202" s="29"/>
      <c r="B202" s="45" t="s">
        <v>271</v>
      </c>
      <c r="C202" s="46"/>
      <c r="D202" s="44">
        <v>0.16</v>
      </c>
      <c r="E202" s="44">
        <v>1.97</v>
      </c>
      <c r="F202" s="44">
        <v>0.21</v>
      </c>
      <c r="G202" s="44">
        <v>0.56999999999999995</v>
      </c>
      <c r="H202" s="44">
        <v>1.67</v>
      </c>
      <c r="I202" s="44">
        <v>0.15</v>
      </c>
      <c r="J202" s="44">
        <v>0.12</v>
      </c>
      <c r="K202" s="44">
        <v>1.21</v>
      </c>
      <c r="L202" s="44">
        <v>1.67</v>
      </c>
      <c r="M202" s="44">
        <v>1.78</v>
      </c>
      <c r="N202" s="44">
        <v>0.39</v>
      </c>
      <c r="O202" s="44">
        <v>0.78</v>
      </c>
      <c r="P202" s="44">
        <v>0.55000000000000004</v>
      </c>
      <c r="Q202" s="44">
        <v>0.27</v>
      </c>
      <c r="R202" s="44">
        <v>0.87</v>
      </c>
      <c r="S202" s="44">
        <v>1.06</v>
      </c>
      <c r="T202" s="44">
        <v>0.12</v>
      </c>
      <c r="U202" s="44">
        <v>0.98</v>
      </c>
      <c r="V202" s="44">
        <v>0.9</v>
      </c>
      <c r="W202" s="44">
        <v>0.42</v>
      </c>
      <c r="X202" s="44">
        <v>4.04</v>
      </c>
      <c r="Y202" s="44">
        <v>0.51</v>
      </c>
      <c r="Z202" s="147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3"/>
    </row>
    <row r="203" spans="1:65">
      <c r="B203" s="3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BM203" s="53"/>
    </row>
    <row r="204" spans="1:65" ht="15">
      <c r="B204" s="8" t="s">
        <v>506</v>
      </c>
      <c r="BM204" s="27" t="s">
        <v>66</v>
      </c>
    </row>
    <row r="205" spans="1:65" ht="15">
      <c r="A205" s="24" t="s">
        <v>51</v>
      </c>
      <c r="B205" s="18" t="s">
        <v>118</v>
      </c>
      <c r="C205" s="15" t="s">
        <v>119</v>
      </c>
      <c r="D205" s="16" t="s">
        <v>240</v>
      </c>
      <c r="E205" s="17" t="s">
        <v>240</v>
      </c>
      <c r="F205" s="17" t="s">
        <v>240</v>
      </c>
      <c r="G205" s="17" t="s">
        <v>240</v>
      </c>
      <c r="H205" s="17" t="s">
        <v>240</v>
      </c>
      <c r="I205" s="17" t="s">
        <v>240</v>
      </c>
      <c r="J205" s="17" t="s">
        <v>240</v>
      </c>
      <c r="K205" s="17" t="s">
        <v>240</v>
      </c>
      <c r="L205" s="17" t="s">
        <v>240</v>
      </c>
      <c r="M205" s="17" t="s">
        <v>240</v>
      </c>
      <c r="N205" s="17" t="s">
        <v>240</v>
      </c>
      <c r="O205" s="17" t="s">
        <v>240</v>
      </c>
      <c r="P205" s="17" t="s">
        <v>240</v>
      </c>
      <c r="Q205" s="17" t="s">
        <v>240</v>
      </c>
      <c r="R205" s="17" t="s">
        <v>240</v>
      </c>
      <c r="S205" s="17" t="s">
        <v>240</v>
      </c>
      <c r="T205" s="17" t="s">
        <v>240</v>
      </c>
      <c r="U205" s="17" t="s">
        <v>240</v>
      </c>
      <c r="V205" s="17" t="s">
        <v>240</v>
      </c>
      <c r="W205" s="17" t="s">
        <v>240</v>
      </c>
      <c r="X205" s="17" t="s">
        <v>240</v>
      </c>
      <c r="Y205" s="147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 t="s">
        <v>241</v>
      </c>
      <c r="C206" s="9" t="s">
        <v>241</v>
      </c>
      <c r="D206" s="145" t="s">
        <v>243</v>
      </c>
      <c r="E206" s="146" t="s">
        <v>244</v>
      </c>
      <c r="F206" s="146" t="s">
        <v>245</v>
      </c>
      <c r="G206" s="146" t="s">
        <v>246</v>
      </c>
      <c r="H206" s="146" t="s">
        <v>283</v>
      </c>
      <c r="I206" s="146" t="s">
        <v>247</v>
      </c>
      <c r="J206" s="146" t="s">
        <v>248</v>
      </c>
      <c r="K206" s="146" t="s">
        <v>249</v>
      </c>
      <c r="L206" s="146" t="s">
        <v>250</v>
      </c>
      <c r="M206" s="146" t="s">
        <v>251</v>
      </c>
      <c r="N206" s="146" t="s">
        <v>252</v>
      </c>
      <c r="O206" s="146" t="s">
        <v>253</v>
      </c>
      <c r="P206" s="146" t="s">
        <v>254</v>
      </c>
      <c r="Q206" s="146" t="s">
        <v>256</v>
      </c>
      <c r="R206" s="146" t="s">
        <v>257</v>
      </c>
      <c r="S206" s="146" t="s">
        <v>258</v>
      </c>
      <c r="T206" s="146" t="s">
        <v>259</v>
      </c>
      <c r="U206" s="146" t="s">
        <v>284</v>
      </c>
      <c r="V206" s="146" t="s">
        <v>286</v>
      </c>
      <c r="W206" s="146" t="s">
        <v>285</v>
      </c>
      <c r="X206" s="146" t="s">
        <v>260</v>
      </c>
      <c r="Y206" s="147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 t="s">
        <v>1</v>
      </c>
    </row>
    <row r="207" spans="1:65">
      <c r="A207" s="29"/>
      <c r="B207" s="19"/>
      <c r="C207" s="9"/>
      <c r="D207" s="10" t="s">
        <v>287</v>
      </c>
      <c r="E207" s="11" t="s">
        <v>287</v>
      </c>
      <c r="F207" s="11" t="s">
        <v>121</v>
      </c>
      <c r="G207" s="11" t="s">
        <v>287</v>
      </c>
      <c r="H207" s="11" t="s">
        <v>287</v>
      </c>
      <c r="I207" s="11" t="s">
        <v>121</v>
      </c>
      <c r="J207" s="11" t="s">
        <v>288</v>
      </c>
      <c r="K207" s="11" t="s">
        <v>287</v>
      </c>
      <c r="L207" s="11" t="s">
        <v>287</v>
      </c>
      <c r="M207" s="11" t="s">
        <v>287</v>
      </c>
      <c r="N207" s="11" t="s">
        <v>121</v>
      </c>
      <c r="O207" s="11" t="s">
        <v>121</v>
      </c>
      <c r="P207" s="11" t="s">
        <v>287</v>
      </c>
      <c r="Q207" s="11" t="s">
        <v>287</v>
      </c>
      <c r="R207" s="11" t="s">
        <v>288</v>
      </c>
      <c r="S207" s="11" t="s">
        <v>288</v>
      </c>
      <c r="T207" s="11" t="s">
        <v>121</v>
      </c>
      <c r="U207" s="11" t="s">
        <v>121</v>
      </c>
      <c r="V207" s="11" t="s">
        <v>287</v>
      </c>
      <c r="W207" s="11" t="s">
        <v>121</v>
      </c>
      <c r="X207" s="11" t="s">
        <v>287</v>
      </c>
      <c r="Y207" s="147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3</v>
      </c>
    </row>
    <row r="208" spans="1:65">
      <c r="A208" s="29"/>
      <c r="B208" s="19"/>
      <c r="C208" s="9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147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>
        <v>3</v>
      </c>
    </row>
    <row r="209" spans="1:65">
      <c r="A209" s="29"/>
      <c r="B209" s="18">
        <v>1</v>
      </c>
      <c r="C209" s="14">
        <v>1</v>
      </c>
      <c r="D209" s="227">
        <v>0.123</v>
      </c>
      <c r="E209" s="227">
        <v>0.16999999999999998</v>
      </c>
      <c r="F209" s="227">
        <v>0.24149999999999999</v>
      </c>
      <c r="G209" s="227">
        <v>0.1835</v>
      </c>
      <c r="H209" s="232">
        <v>6.898E-2</v>
      </c>
      <c r="I209" s="227">
        <v>0.22390183487990398</v>
      </c>
      <c r="J209" s="227">
        <v>0.1237</v>
      </c>
      <c r="K209" s="227">
        <v>0.17299999999999999</v>
      </c>
      <c r="L209" s="227">
        <v>8.270000000000001E-2</v>
      </c>
      <c r="M209" s="227">
        <v>0.18</v>
      </c>
      <c r="N209" s="227">
        <v>0.19800000000000001</v>
      </c>
      <c r="O209" s="227">
        <v>0.18820000000000001</v>
      </c>
      <c r="P209" s="227">
        <v>0.16650000000000001</v>
      </c>
      <c r="Q209" s="227">
        <v>0.17460000000000001</v>
      </c>
      <c r="R209" s="227">
        <v>0.10349999999999999</v>
      </c>
      <c r="S209" s="227">
        <v>0.21754854941364979</v>
      </c>
      <c r="T209" s="227">
        <v>0.14499999999999999</v>
      </c>
      <c r="U209" s="227">
        <v>0.16976884680786869</v>
      </c>
      <c r="V209" s="227">
        <v>0.17600000000000002</v>
      </c>
      <c r="W209" s="227">
        <v>0.25320399999999998</v>
      </c>
      <c r="X209" s="227">
        <v>0.22390000000000002</v>
      </c>
      <c r="Y209" s="228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  <c r="AJ209" s="229"/>
      <c r="AK209" s="229"/>
      <c r="AL209" s="229"/>
      <c r="AM209" s="229"/>
      <c r="AN209" s="229"/>
      <c r="AO209" s="229"/>
      <c r="AP209" s="229"/>
      <c r="AQ209" s="229"/>
      <c r="AR209" s="229"/>
      <c r="AS209" s="229"/>
      <c r="AT209" s="229"/>
      <c r="AU209" s="229"/>
      <c r="AV209" s="229"/>
      <c r="AW209" s="229"/>
      <c r="AX209" s="229"/>
      <c r="AY209" s="229"/>
      <c r="AZ209" s="229"/>
      <c r="BA209" s="229"/>
      <c r="BB209" s="229"/>
      <c r="BC209" s="229"/>
      <c r="BD209" s="229"/>
      <c r="BE209" s="229"/>
      <c r="BF209" s="229"/>
      <c r="BG209" s="229"/>
      <c r="BH209" s="229"/>
      <c r="BI209" s="229"/>
      <c r="BJ209" s="229"/>
      <c r="BK209" s="229"/>
      <c r="BL209" s="229"/>
      <c r="BM209" s="230">
        <v>1</v>
      </c>
    </row>
    <row r="210" spans="1:65">
      <c r="A210" s="29"/>
      <c r="B210" s="19">
        <v>1</v>
      </c>
      <c r="C210" s="9">
        <v>2</v>
      </c>
      <c r="D210" s="23">
        <v>0.125</v>
      </c>
      <c r="E210" s="23">
        <v>0.17199999999999999</v>
      </c>
      <c r="F210" s="23">
        <v>0.22520000000000001</v>
      </c>
      <c r="G210" s="23">
        <v>0.17299999999999999</v>
      </c>
      <c r="H210" s="234">
        <v>6.1779999999999995E-2</v>
      </c>
      <c r="I210" s="23">
        <v>0.22582958269404696</v>
      </c>
      <c r="J210" s="23">
        <v>0.16869999999999999</v>
      </c>
      <c r="K210" s="23">
        <v>0.17899999999999999</v>
      </c>
      <c r="L210" s="23">
        <v>8.1500000000000003E-2</v>
      </c>
      <c r="M210" s="23">
        <v>0.185</v>
      </c>
      <c r="N210" s="23">
        <v>0.19800000000000001</v>
      </c>
      <c r="O210" s="23">
        <v>0.18910000000000002</v>
      </c>
      <c r="P210" s="23">
        <v>0.16900000000000001</v>
      </c>
      <c r="Q210" s="23">
        <v>0.17069999999999999</v>
      </c>
      <c r="R210" s="23">
        <v>9.9299999999999999E-2</v>
      </c>
      <c r="S210" s="23">
        <v>0.2105231382595226</v>
      </c>
      <c r="T210" s="23">
        <v>0.13799999999999998</v>
      </c>
      <c r="U210" s="23">
        <v>0.16926198333995218</v>
      </c>
      <c r="V210" s="23">
        <v>0.17399999999999999</v>
      </c>
      <c r="W210" s="23">
        <v>0.249444</v>
      </c>
      <c r="X210" s="23">
        <v>0.23730000000000001</v>
      </c>
      <c r="Y210" s="228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  <c r="AJ210" s="229"/>
      <c r="AK210" s="229"/>
      <c r="AL210" s="229"/>
      <c r="AM210" s="229"/>
      <c r="AN210" s="229"/>
      <c r="AO210" s="229"/>
      <c r="AP210" s="229"/>
      <c r="AQ210" s="229"/>
      <c r="AR210" s="229"/>
      <c r="AS210" s="229"/>
      <c r="AT210" s="229"/>
      <c r="AU210" s="229"/>
      <c r="AV210" s="229"/>
      <c r="AW210" s="229"/>
      <c r="AX210" s="229"/>
      <c r="AY210" s="229"/>
      <c r="AZ210" s="229"/>
      <c r="BA210" s="229"/>
      <c r="BB210" s="229"/>
      <c r="BC210" s="229"/>
      <c r="BD210" s="229"/>
      <c r="BE210" s="229"/>
      <c r="BF210" s="229"/>
      <c r="BG210" s="229"/>
      <c r="BH210" s="229"/>
      <c r="BI210" s="229"/>
      <c r="BJ210" s="229"/>
      <c r="BK210" s="229"/>
      <c r="BL210" s="229"/>
      <c r="BM210" s="230" t="e">
        <v>#N/A</v>
      </c>
    </row>
    <row r="211" spans="1:65">
      <c r="A211" s="29"/>
      <c r="B211" s="19">
        <v>1</v>
      </c>
      <c r="C211" s="9">
        <v>3</v>
      </c>
      <c r="D211" s="23">
        <v>0.11800000000000001</v>
      </c>
      <c r="E211" s="23">
        <v>0.18099999999999999</v>
      </c>
      <c r="F211" s="23">
        <v>0.24</v>
      </c>
      <c r="G211" s="23">
        <v>0.17899999999999999</v>
      </c>
      <c r="H211" s="233">
        <v>6.8370000000000014E-2</v>
      </c>
      <c r="I211" s="23">
        <v>0.22320792177816501</v>
      </c>
      <c r="J211" s="23">
        <v>0.1268</v>
      </c>
      <c r="K211" s="23">
        <v>0.17249999999999999</v>
      </c>
      <c r="L211" s="23">
        <v>8.2900000000000001E-2</v>
      </c>
      <c r="M211" s="23">
        <v>0.1885</v>
      </c>
      <c r="N211" s="23">
        <v>0.19900000000000001</v>
      </c>
      <c r="O211" s="23">
        <v>0.18890000000000001</v>
      </c>
      <c r="P211" s="23">
        <v>0.17099999999999999</v>
      </c>
      <c r="Q211" s="23">
        <v>0.15089999999999998</v>
      </c>
      <c r="R211" s="23">
        <v>9.9599999999999994E-2</v>
      </c>
      <c r="S211" s="23">
        <v>0.20169844048793031</v>
      </c>
      <c r="T211" s="23">
        <v>0.13500000000000001</v>
      </c>
      <c r="U211" s="23">
        <v>0.18207157216358594</v>
      </c>
      <c r="V211" s="23">
        <v>0.17099999999999999</v>
      </c>
      <c r="W211" s="23">
        <v>0.26922550629447184</v>
      </c>
      <c r="X211" s="23">
        <v>0.22039999999999998</v>
      </c>
      <c r="Y211" s="228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  <c r="AJ211" s="229"/>
      <c r="AK211" s="229"/>
      <c r="AL211" s="229"/>
      <c r="AM211" s="229"/>
      <c r="AN211" s="229"/>
      <c r="AO211" s="229"/>
      <c r="AP211" s="229"/>
      <c r="AQ211" s="229"/>
      <c r="AR211" s="229"/>
      <c r="AS211" s="229"/>
      <c r="AT211" s="229"/>
      <c r="AU211" s="229"/>
      <c r="AV211" s="229"/>
      <c r="AW211" s="229"/>
      <c r="AX211" s="229"/>
      <c r="AY211" s="229"/>
      <c r="AZ211" s="229"/>
      <c r="BA211" s="229"/>
      <c r="BB211" s="229"/>
      <c r="BC211" s="229"/>
      <c r="BD211" s="229"/>
      <c r="BE211" s="229"/>
      <c r="BF211" s="229"/>
      <c r="BG211" s="229"/>
      <c r="BH211" s="229"/>
      <c r="BI211" s="229"/>
      <c r="BJ211" s="229"/>
      <c r="BK211" s="229"/>
      <c r="BL211" s="229"/>
      <c r="BM211" s="230">
        <v>16</v>
      </c>
    </row>
    <row r="212" spans="1:65">
      <c r="A212" s="29"/>
      <c r="B212" s="19">
        <v>1</v>
      </c>
      <c r="C212" s="9">
        <v>4</v>
      </c>
      <c r="D212" s="23">
        <v>0.125</v>
      </c>
      <c r="E212" s="23">
        <v>0.17650000000000002</v>
      </c>
      <c r="F212" s="23">
        <v>0.22269999999999998</v>
      </c>
      <c r="G212" s="23">
        <v>0.17399999999999999</v>
      </c>
      <c r="H212" s="233">
        <v>6.9699999999999998E-2</v>
      </c>
      <c r="I212" s="23">
        <v>0.22979919175236999</v>
      </c>
      <c r="J212" s="23">
        <v>0.15340000000000001</v>
      </c>
      <c r="K212" s="23">
        <v>0.17750000000000002</v>
      </c>
      <c r="L212" s="23">
        <v>8.48E-2</v>
      </c>
      <c r="M212" s="23">
        <v>0.188</v>
      </c>
      <c r="N212" s="23">
        <v>0.19600000000000001</v>
      </c>
      <c r="O212" s="23">
        <v>0.17949999999999999</v>
      </c>
      <c r="P212" s="23">
        <v>0.16750000000000001</v>
      </c>
      <c r="Q212" s="23">
        <v>0.16199999999999998</v>
      </c>
      <c r="R212" s="23">
        <v>0.1008</v>
      </c>
      <c r="S212" s="23">
        <v>0.20128422174692079</v>
      </c>
      <c r="T212" s="23">
        <v>0.159</v>
      </c>
      <c r="U212" s="23">
        <v>0.18193847227240451</v>
      </c>
      <c r="V212" s="23">
        <v>0.17399999999999999</v>
      </c>
      <c r="W212" s="23">
        <v>0.26717296113847844</v>
      </c>
      <c r="X212" s="23">
        <v>0.24480000000000002</v>
      </c>
      <c r="Y212" s="228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  <c r="AJ212" s="229"/>
      <c r="AK212" s="229"/>
      <c r="AL212" s="229"/>
      <c r="AM212" s="229"/>
      <c r="AN212" s="229"/>
      <c r="AO212" s="229"/>
      <c r="AP212" s="229"/>
      <c r="AQ212" s="229"/>
      <c r="AR212" s="229"/>
      <c r="AS212" s="229"/>
      <c r="AT212" s="229"/>
      <c r="AU212" s="229"/>
      <c r="AV212" s="229"/>
      <c r="AW212" s="229"/>
      <c r="AX212" s="229"/>
      <c r="AY212" s="229"/>
      <c r="AZ212" s="229"/>
      <c r="BA212" s="229"/>
      <c r="BB212" s="229"/>
      <c r="BC212" s="229"/>
      <c r="BD212" s="229"/>
      <c r="BE212" s="229"/>
      <c r="BF212" s="229"/>
      <c r="BG212" s="229"/>
      <c r="BH212" s="229"/>
      <c r="BI212" s="229"/>
      <c r="BJ212" s="229"/>
      <c r="BK212" s="229"/>
      <c r="BL212" s="229"/>
      <c r="BM212" s="230">
        <v>0.1760004570086518</v>
      </c>
    </row>
    <row r="213" spans="1:65">
      <c r="A213" s="29"/>
      <c r="B213" s="19">
        <v>1</v>
      </c>
      <c r="C213" s="9">
        <v>5</v>
      </c>
      <c r="D213" s="23">
        <v>0.109</v>
      </c>
      <c r="E213" s="23">
        <v>0.17550000000000002</v>
      </c>
      <c r="F213" s="23">
        <v>0.23139999999999999</v>
      </c>
      <c r="G213" s="23">
        <v>0.17299999999999999</v>
      </c>
      <c r="H213" s="233">
        <v>6.6689999999999999E-2</v>
      </c>
      <c r="I213" s="23">
        <v>0.226587842048843</v>
      </c>
      <c r="J213" s="23">
        <v>0.12279999999999999</v>
      </c>
      <c r="K213" s="23">
        <v>0.1885</v>
      </c>
      <c r="L213" s="23">
        <v>8.3299999999999999E-2</v>
      </c>
      <c r="M213" s="23">
        <v>0.188</v>
      </c>
      <c r="N213" s="23">
        <v>0.192</v>
      </c>
      <c r="O213" s="23">
        <v>0.1862</v>
      </c>
      <c r="P213" s="23">
        <v>0.16350000000000001</v>
      </c>
      <c r="Q213" s="23">
        <v>0.16339999999999999</v>
      </c>
      <c r="R213" s="23">
        <v>0.10120000000000001</v>
      </c>
      <c r="S213" s="23">
        <v>0.19678069151612015</v>
      </c>
      <c r="T213" s="23">
        <v>0.11900000000000001</v>
      </c>
      <c r="U213" s="23">
        <v>0.18156795607138987</v>
      </c>
      <c r="V213" s="23">
        <v>0.17199999999999999</v>
      </c>
      <c r="W213" s="23"/>
      <c r="X213" s="23">
        <v>0.23249999999999998</v>
      </c>
      <c r="Y213" s="228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  <c r="AJ213" s="229"/>
      <c r="AK213" s="229"/>
      <c r="AL213" s="229"/>
      <c r="AM213" s="229"/>
      <c r="AN213" s="229"/>
      <c r="AO213" s="229"/>
      <c r="AP213" s="229"/>
      <c r="AQ213" s="229"/>
      <c r="AR213" s="229"/>
      <c r="AS213" s="229"/>
      <c r="AT213" s="229"/>
      <c r="AU213" s="229"/>
      <c r="AV213" s="229"/>
      <c r="AW213" s="229"/>
      <c r="AX213" s="229"/>
      <c r="AY213" s="229"/>
      <c r="AZ213" s="229"/>
      <c r="BA213" s="229"/>
      <c r="BB213" s="229"/>
      <c r="BC213" s="229"/>
      <c r="BD213" s="229"/>
      <c r="BE213" s="229"/>
      <c r="BF213" s="229"/>
      <c r="BG213" s="229"/>
      <c r="BH213" s="229"/>
      <c r="BI213" s="229"/>
      <c r="BJ213" s="229"/>
      <c r="BK213" s="229"/>
      <c r="BL213" s="229"/>
      <c r="BM213" s="230">
        <v>27</v>
      </c>
    </row>
    <row r="214" spans="1:65">
      <c r="A214" s="29"/>
      <c r="B214" s="19">
        <v>1</v>
      </c>
      <c r="C214" s="9">
        <v>6</v>
      </c>
      <c r="D214" s="23">
        <v>0.107</v>
      </c>
      <c r="E214" s="23">
        <v>0.17099999999999999</v>
      </c>
      <c r="F214" s="23">
        <v>0.22020000000000001</v>
      </c>
      <c r="G214" s="23">
        <v>0.18</v>
      </c>
      <c r="H214" s="233">
        <v>6.7070000000000005E-2</v>
      </c>
      <c r="I214" s="23">
        <v>0.22097014079930319</v>
      </c>
      <c r="J214" s="23">
        <v>0.1537</v>
      </c>
      <c r="K214" s="23">
        <v>0.17349999999999999</v>
      </c>
      <c r="L214" s="23">
        <v>9.5299999999999996E-2</v>
      </c>
      <c r="M214" s="23">
        <v>0.1825</v>
      </c>
      <c r="N214" s="23">
        <v>0.19</v>
      </c>
      <c r="O214" s="23">
        <v>0.19669999999999999</v>
      </c>
      <c r="P214" s="23">
        <v>0.16949999999999998</v>
      </c>
      <c r="Q214" s="23">
        <v>0.1777</v>
      </c>
      <c r="R214" s="23">
        <v>0.10150000000000001</v>
      </c>
      <c r="S214" s="23">
        <v>0.19657224251386174</v>
      </c>
      <c r="T214" s="23">
        <v>0.126</v>
      </c>
      <c r="U214" s="23">
        <v>0.18917251134295182</v>
      </c>
      <c r="V214" s="23">
        <v>0.17399999999999999</v>
      </c>
      <c r="W214" s="23"/>
      <c r="X214" s="23">
        <v>0.24520000000000003</v>
      </c>
      <c r="Y214" s="228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  <c r="AJ214" s="229"/>
      <c r="AK214" s="229"/>
      <c r="AL214" s="229"/>
      <c r="AM214" s="229"/>
      <c r="AN214" s="229"/>
      <c r="AO214" s="229"/>
      <c r="AP214" s="229"/>
      <c r="AQ214" s="229"/>
      <c r="AR214" s="229"/>
      <c r="AS214" s="229"/>
      <c r="AT214" s="229"/>
      <c r="AU214" s="229"/>
      <c r="AV214" s="229"/>
      <c r="AW214" s="229"/>
      <c r="AX214" s="229"/>
      <c r="AY214" s="229"/>
      <c r="AZ214" s="229"/>
      <c r="BA214" s="229"/>
      <c r="BB214" s="229"/>
      <c r="BC214" s="229"/>
      <c r="BD214" s="229"/>
      <c r="BE214" s="229"/>
      <c r="BF214" s="229"/>
      <c r="BG214" s="229"/>
      <c r="BH214" s="229"/>
      <c r="BI214" s="229"/>
      <c r="BJ214" s="229"/>
      <c r="BK214" s="229"/>
      <c r="BL214" s="229"/>
      <c r="BM214" s="54"/>
    </row>
    <row r="215" spans="1:65">
      <c r="A215" s="29"/>
      <c r="B215" s="20" t="s">
        <v>267</v>
      </c>
      <c r="C215" s="12"/>
      <c r="D215" s="231">
        <v>0.11783333333333333</v>
      </c>
      <c r="E215" s="231">
        <v>0.17433333333333331</v>
      </c>
      <c r="F215" s="231">
        <v>0.23016666666666666</v>
      </c>
      <c r="G215" s="231">
        <v>0.17708333333333334</v>
      </c>
      <c r="H215" s="231">
        <v>6.7098333333333343E-2</v>
      </c>
      <c r="I215" s="231">
        <v>0.22504941899210537</v>
      </c>
      <c r="J215" s="231">
        <v>0.14151666666666665</v>
      </c>
      <c r="K215" s="231">
        <v>0.17733333333333334</v>
      </c>
      <c r="L215" s="231">
        <v>8.508333333333333E-2</v>
      </c>
      <c r="M215" s="231">
        <v>0.18533333333333335</v>
      </c>
      <c r="N215" s="231">
        <v>0.19549999999999998</v>
      </c>
      <c r="O215" s="231">
        <v>0.18810000000000002</v>
      </c>
      <c r="P215" s="231">
        <v>0.16783333333333331</v>
      </c>
      <c r="Q215" s="231">
        <v>0.16654999999999998</v>
      </c>
      <c r="R215" s="231">
        <v>0.10098333333333333</v>
      </c>
      <c r="S215" s="231">
        <v>0.20406788065633422</v>
      </c>
      <c r="T215" s="231">
        <v>0.13699999999999998</v>
      </c>
      <c r="U215" s="231">
        <v>0.17896355699969216</v>
      </c>
      <c r="V215" s="231">
        <v>0.17349999999999996</v>
      </c>
      <c r="W215" s="231">
        <v>0.25976161685823757</v>
      </c>
      <c r="X215" s="231">
        <v>0.23401666666666668</v>
      </c>
      <c r="Y215" s="228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  <c r="AJ215" s="229"/>
      <c r="AK215" s="229"/>
      <c r="AL215" s="229"/>
      <c r="AM215" s="229"/>
      <c r="AN215" s="229"/>
      <c r="AO215" s="229"/>
      <c r="AP215" s="229"/>
      <c r="AQ215" s="229"/>
      <c r="AR215" s="229"/>
      <c r="AS215" s="229"/>
      <c r="AT215" s="229"/>
      <c r="AU215" s="229"/>
      <c r="AV215" s="229"/>
      <c r="AW215" s="229"/>
      <c r="AX215" s="229"/>
      <c r="AY215" s="229"/>
      <c r="AZ215" s="229"/>
      <c r="BA215" s="229"/>
      <c r="BB215" s="229"/>
      <c r="BC215" s="229"/>
      <c r="BD215" s="229"/>
      <c r="BE215" s="229"/>
      <c r="BF215" s="229"/>
      <c r="BG215" s="229"/>
      <c r="BH215" s="229"/>
      <c r="BI215" s="229"/>
      <c r="BJ215" s="229"/>
      <c r="BK215" s="229"/>
      <c r="BL215" s="229"/>
      <c r="BM215" s="54"/>
    </row>
    <row r="216" spans="1:65">
      <c r="A216" s="29"/>
      <c r="B216" s="3" t="s">
        <v>268</v>
      </c>
      <c r="C216" s="28"/>
      <c r="D216" s="23">
        <v>0.1205</v>
      </c>
      <c r="E216" s="23">
        <v>0.17375000000000002</v>
      </c>
      <c r="F216" s="23">
        <v>0.2283</v>
      </c>
      <c r="G216" s="23">
        <v>0.17649999999999999</v>
      </c>
      <c r="H216" s="23">
        <v>6.7720000000000002E-2</v>
      </c>
      <c r="I216" s="23">
        <v>0.22486570878697548</v>
      </c>
      <c r="J216" s="23">
        <v>0.1401</v>
      </c>
      <c r="K216" s="23">
        <v>0.17549999999999999</v>
      </c>
      <c r="L216" s="23">
        <v>8.3100000000000007E-2</v>
      </c>
      <c r="M216" s="23">
        <v>0.1865</v>
      </c>
      <c r="N216" s="23">
        <v>0.19700000000000001</v>
      </c>
      <c r="O216" s="23">
        <v>0.18855</v>
      </c>
      <c r="P216" s="23">
        <v>0.16825000000000001</v>
      </c>
      <c r="Q216" s="23">
        <v>0.16704999999999998</v>
      </c>
      <c r="R216" s="23">
        <v>0.10100000000000001</v>
      </c>
      <c r="S216" s="23">
        <v>0.20149133111742557</v>
      </c>
      <c r="T216" s="23">
        <v>0.13650000000000001</v>
      </c>
      <c r="U216" s="23">
        <v>0.18175321417189719</v>
      </c>
      <c r="V216" s="23">
        <v>0.17399999999999999</v>
      </c>
      <c r="W216" s="23">
        <v>0.26018848056923921</v>
      </c>
      <c r="X216" s="23">
        <v>0.2349</v>
      </c>
      <c r="Y216" s="228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  <c r="AJ216" s="229"/>
      <c r="AK216" s="229"/>
      <c r="AL216" s="229"/>
      <c r="AM216" s="229"/>
      <c r="AN216" s="229"/>
      <c r="AO216" s="229"/>
      <c r="AP216" s="229"/>
      <c r="AQ216" s="229"/>
      <c r="AR216" s="229"/>
      <c r="AS216" s="229"/>
      <c r="AT216" s="229"/>
      <c r="AU216" s="229"/>
      <c r="AV216" s="229"/>
      <c r="AW216" s="229"/>
      <c r="AX216" s="229"/>
      <c r="AY216" s="229"/>
      <c r="AZ216" s="229"/>
      <c r="BA216" s="229"/>
      <c r="BB216" s="229"/>
      <c r="BC216" s="229"/>
      <c r="BD216" s="229"/>
      <c r="BE216" s="229"/>
      <c r="BF216" s="229"/>
      <c r="BG216" s="229"/>
      <c r="BH216" s="229"/>
      <c r="BI216" s="229"/>
      <c r="BJ216" s="229"/>
      <c r="BK216" s="229"/>
      <c r="BL216" s="229"/>
      <c r="BM216" s="54"/>
    </row>
    <row r="217" spans="1:65">
      <c r="A217" s="29"/>
      <c r="B217" s="3" t="s">
        <v>269</v>
      </c>
      <c r="C217" s="28"/>
      <c r="D217" s="23">
        <v>8.0601902376226005E-3</v>
      </c>
      <c r="E217" s="23">
        <v>4.1432676315520259E-3</v>
      </c>
      <c r="F217" s="23">
        <v>9.0156900272062718E-3</v>
      </c>
      <c r="G217" s="23">
        <v>4.3865324194250184E-3</v>
      </c>
      <c r="H217" s="23">
        <v>2.8417840640461555E-3</v>
      </c>
      <c r="I217" s="23">
        <v>3.0621663584880394E-3</v>
      </c>
      <c r="J217" s="23">
        <v>1.9559694953313243E-2</v>
      </c>
      <c r="K217" s="23">
        <v>6.0717927061673255E-3</v>
      </c>
      <c r="L217" s="23">
        <v>5.117193241090924E-3</v>
      </c>
      <c r="M217" s="23">
        <v>3.488074922742728E-3</v>
      </c>
      <c r="N217" s="23">
        <v>3.6742346141747707E-3</v>
      </c>
      <c r="O217" s="23">
        <v>5.5349796747594278E-3</v>
      </c>
      <c r="P217" s="23">
        <v>2.6394443859772128E-3</v>
      </c>
      <c r="Q217" s="23">
        <v>9.8172806825515668E-3</v>
      </c>
      <c r="R217" s="23">
        <v>1.5118421434351758E-3</v>
      </c>
      <c r="S217" s="23">
        <v>8.3192487789671282E-3</v>
      </c>
      <c r="T217" s="23">
        <v>1.4127986409959485E-2</v>
      </c>
      <c r="U217" s="23">
        <v>7.8508438964637935E-3</v>
      </c>
      <c r="V217" s="23">
        <v>1.7606816861659104E-3</v>
      </c>
      <c r="W217" s="23">
        <v>9.8986326293812842E-3</v>
      </c>
      <c r="X217" s="23">
        <v>1.0413340802387433E-2</v>
      </c>
      <c r="Y217" s="228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  <c r="AJ217" s="229"/>
      <c r="AK217" s="229"/>
      <c r="AL217" s="229"/>
      <c r="AM217" s="229"/>
      <c r="AN217" s="229"/>
      <c r="AO217" s="229"/>
      <c r="AP217" s="229"/>
      <c r="AQ217" s="229"/>
      <c r="AR217" s="229"/>
      <c r="AS217" s="229"/>
      <c r="AT217" s="229"/>
      <c r="AU217" s="229"/>
      <c r="AV217" s="229"/>
      <c r="AW217" s="229"/>
      <c r="AX217" s="229"/>
      <c r="AY217" s="229"/>
      <c r="AZ217" s="229"/>
      <c r="BA217" s="229"/>
      <c r="BB217" s="229"/>
      <c r="BC217" s="229"/>
      <c r="BD217" s="229"/>
      <c r="BE217" s="229"/>
      <c r="BF217" s="229"/>
      <c r="BG217" s="229"/>
      <c r="BH217" s="229"/>
      <c r="BI217" s="229"/>
      <c r="BJ217" s="229"/>
      <c r="BK217" s="229"/>
      <c r="BL217" s="229"/>
      <c r="BM217" s="54"/>
    </row>
    <row r="218" spans="1:65">
      <c r="A218" s="29"/>
      <c r="B218" s="3" t="s">
        <v>86</v>
      </c>
      <c r="C218" s="28"/>
      <c r="D218" s="13">
        <v>6.8403311776146544E-2</v>
      </c>
      <c r="E218" s="13">
        <v>2.3766353527067074E-2</v>
      </c>
      <c r="F218" s="13">
        <v>3.9170268039998284E-2</v>
      </c>
      <c r="G218" s="13">
        <v>2.4771006603811867E-2</v>
      </c>
      <c r="H218" s="13">
        <v>4.2352528339692816E-2</v>
      </c>
      <c r="I218" s="13">
        <v>1.3606639698080975E-2</v>
      </c>
      <c r="J218" s="13">
        <v>0.13821478002576784</v>
      </c>
      <c r="K218" s="13">
        <v>3.4239432553575144E-2</v>
      </c>
      <c r="L218" s="13">
        <v>6.0143309395779714E-2</v>
      </c>
      <c r="M218" s="13">
        <v>1.8820548144295294E-2</v>
      </c>
      <c r="N218" s="13">
        <v>1.879403894718553E-2</v>
      </c>
      <c r="O218" s="13">
        <v>2.9425729265068725E-2</v>
      </c>
      <c r="P218" s="13">
        <v>1.5726580254084688E-2</v>
      </c>
      <c r="Q218" s="13">
        <v>5.8944945557199452E-2</v>
      </c>
      <c r="R218" s="13">
        <v>1.4971204589224386E-2</v>
      </c>
      <c r="S218" s="13">
        <v>4.0767066096880647E-2</v>
      </c>
      <c r="T218" s="13">
        <v>0.10312398839386487</v>
      </c>
      <c r="U218" s="13">
        <v>4.3868394370800853E-2</v>
      </c>
      <c r="V218" s="13">
        <v>1.014802124591303E-2</v>
      </c>
      <c r="W218" s="13">
        <v>3.8106602311392943E-2</v>
      </c>
      <c r="X218" s="13">
        <v>4.4498287026796236E-2</v>
      </c>
      <c r="Y218" s="147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A219" s="29"/>
      <c r="B219" s="3" t="s">
        <v>270</v>
      </c>
      <c r="C219" s="28"/>
      <c r="D219" s="13">
        <v>-0.3304941627081065</v>
      </c>
      <c r="E219" s="13">
        <v>-9.4722690136909149E-3</v>
      </c>
      <c r="F219" s="13">
        <v>0.30776175572857833</v>
      </c>
      <c r="G219" s="13">
        <v>6.1526904139135308E-3</v>
      </c>
      <c r="H219" s="13">
        <v>-0.6187604596388353</v>
      </c>
      <c r="I219" s="13">
        <v>0.27868656034820649</v>
      </c>
      <c r="J219" s="13">
        <v>-0.19593011818310224</v>
      </c>
      <c r="K219" s="13">
        <v>7.5731412709685308E-3</v>
      </c>
      <c r="L219" s="13">
        <v>-0.51657322498230318</v>
      </c>
      <c r="M219" s="13">
        <v>5.3027568696726535E-2</v>
      </c>
      <c r="N219" s="13">
        <v>0.11079257021696032</v>
      </c>
      <c r="O219" s="13">
        <v>6.8747224848134447E-2</v>
      </c>
      <c r="P219" s="13">
        <v>-4.6403991297119251E-2</v>
      </c>
      <c r="Q219" s="13">
        <v>-5.3695639030001296E-2</v>
      </c>
      <c r="R219" s="13">
        <v>-0.4262325504736092</v>
      </c>
      <c r="S219" s="13">
        <v>0.15947358390269795</v>
      </c>
      <c r="T219" s="13">
        <v>-0.22159293033389471</v>
      </c>
      <c r="U219" s="13">
        <v>1.6835751687251044E-2</v>
      </c>
      <c r="V219" s="13">
        <v>-1.4207105203874137E-2</v>
      </c>
      <c r="W219" s="13">
        <v>0.47591444518503856</v>
      </c>
      <c r="X219" s="13">
        <v>0.32963669892722458</v>
      </c>
      <c r="Y219" s="147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3"/>
    </row>
    <row r="220" spans="1:65">
      <c r="A220" s="29"/>
      <c r="B220" s="45" t="s">
        <v>271</v>
      </c>
      <c r="C220" s="46"/>
      <c r="D220" s="44">
        <v>1.48</v>
      </c>
      <c r="E220" s="44">
        <v>7.0000000000000007E-2</v>
      </c>
      <c r="F220" s="44">
        <v>1.33</v>
      </c>
      <c r="G220" s="44">
        <v>0</v>
      </c>
      <c r="H220" s="44">
        <v>2.75</v>
      </c>
      <c r="I220" s="44">
        <v>1.2</v>
      </c>
      <c r="J220" s="44">
        <v>0.89</v>
      </c>
      <c r="K220" s="44">
        <v>0.01</v>
      </c>
      <c r="L220" s="44">
        <v>2.2999999999999998</v>
      </c>
      <c r="M220" s="44">
        <v>0.21</v>
      </c>
      <c r="N220" s="44">
        <v>0.46</v>
      </c>
      <c r="O220" s="44">
        <v>0.28000000000000003</v>
      </c>
      <c r="P220" s="44">
        <v>0.23</v>
      </c>
      <c r="Q220" s="44">
        <v>0.26</v>
      </c>
      <c r="R220" s="44">
        <v>1.9</v>
      </c>
      <c r="S220" s="44">
        <v>0.67</v>
      </c>
      <c r="T220" s="44">
        <v>1</v>
      </c>
      <c r="U220" s="44">
        <v>0.05</v>
      </c>
      <c r="V220" s="44">
        <v>0.09</v>
      </c>
      <c r="W220" s="44">
        <v>2.0699999999999998</v>
      </c>
      <c r="X220" s="44">
        <v>1.42</v>
      </c>
      <c r="Y220" s="147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3"/>
    </row>
    <row r="221" spans="1:65">
      <c r="B221" s="3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BM221" s="53"/>
    </row>
    <row r="222" spans="1:65" ht="15">
      <c r="B222" s="8" t="s">
        <v>507</v>
      </c>
      <c r="BM222" s="27" t="s">
        <v>66</v>
      </c>
    </row>
    <row r="223" spans="1:65" ht="15">
      <c r="A223" s="24" t="s">
        <v>28</v>
      </c>
      <c r="B223" s="18" t="s">
        <v>118</v>
      </c>
      <c r="C223" s="15" t="s">
        <v>119</v>
      </c>
      <c r="D223" s="16" t="s">
        <v>240</v>
      </c>
      <c r="E223" s="17" t="s">
        <v>240</v>
      </c>
      <c r="F223" s="17" t="s">
        <v>240</v>
      </c>
      <c r="G223" s="17" t="s">
        <v>240</v>
      </c>
      <c r="H223" s="17" t="s">
        <v>240</v>
      </c>
      <c r="I223" s="17" t="s">
        <v>240</v>
      </c>
      <c r="J223" s="17" t="s">
        <v>240</v>
      </c>
      <c r="K223" s="17" t="s">
        <v>240</v>
      </c>
      <c r="L223" s="17" t="s">
        <v>240</v>
      </c>
      <c r="M223" s="17" t="s">
        <v>240</v>
      </c>
      <c r="N223" s="17" t="s">
        <v>240</v>
      </c>
      <c r="O223" s="17" t="s">
        <v>240</v>
      </c>
      <c r="P223" s="17" t="s">
        <v>240</v>
      </c>
      <c r="Q223" s="17" t="s">
        <v>240</v>
      </c>
      <c r="R223" s="17" t="s">
        <v>240</v>
      </c>
      <c r="S223" s="17" t="s">
        <v>240</v>
      </c>
      <c r="T223" s="17" t="s">
        <v>240</v>
      </c>
      <c r="U223" s="17" t="s">
        <v>240</v>
      </c>
      <c r="V223" s="17" t="s">
        <v>240</v>
      </c>
      <c r="W223" s="17" t="s">
        <v>240</v>
      </c>
      <c r="X223" s="147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1</v>
      </c>
    </row>
    <row r="224" spans="1:65">
      <c r="A224" s="29"/>
      <c r="B224" s="19" t="s">
        <v>241</v>
      </c>
      <c r="C224" s="9" t="s">
        <v>241</v>
      </c>
      <c r="D224" s="145" t="s">
        <v>243</v>
      </c>
      <c r="E224" s="146" t="s">
        <v>244</v>
      </c>
      <c r="F224" s="146" t="s">
        <v>245</v>
      </c>
      <c r="G224" s="146" t="s">
        <v>246</v>
      </c>
      <c r="H224" s="146" t="s">
        <v>283</v>
      </c>
      <c r="I224" s="146" t="s">
        <v>247</v>
      </c>
      <c r="J224" s="146" t="s">
        <v>248</v>
      </c>
      <c r="K224" s="146" t="s">
        <v>249</v>
      </c>
      <c r="L224" s="146" t="s">
        <v>250</v>
      </c>
      <c r="M224" s="146" t="s">
        <v>251</v>
      </c>
      <c r="N224" s="146" t="s">
        <v>252</v>
      </c>
      <c r="O224" s="146" t="s">
        <v>253</v>
      </c>
      <c r="P224" s="146" t="s">
        <v>254</v>
      </c>
      <c r="Q224" s="146" t="s">
        <v>256</v>
      </c>
      <c r="R224" s="146" t="s">
        <v>257</v>
      </c>
      <c r="S224" s="146" t="s">
        <v>258</v>
      </c>
      <c r="T224" s="146" t="s">
        <v>259</v>
      </c>
      <c r="U224" s="146" t="s">
        <v>284</v>
      </c>
      <c r="V224" s="146" t="s">
        <v>286</v>
      </c>
      <c r="W224" s="146" t="s">
        <v>260</v>
      </c>
      <c r="X224" s="147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 t="s">
        <v>3</v>
      </c>
    </row>
    <row r="225" spans="1:65">
      <c r="A225" s="29"/>
      <c r="B225" s="19"/>
      <c r="C225" s="9"/>
      <c r="D225" s="10" t="s">
        <v>287</v>
      </c>
      <c r="E225" s="11" t="s">
        <v>287</v>
      </c>
      <c r="F225" s="11" t="s">
        <v>288</v>
      </c>
      <c r="G225" s="11" t="s">
        <v>287</v>
      </c>
      <c r="H225" s="11" t="s">
        <v>287</v>
      </c>
      <c r="I225" s="11" t="s">
        <v>288</v>
      </c>
      <c r="J225" s="11" t="s">
        <v>288</v>
      </c>
      <c r="K225" s="11" t="s">
        <v>287</v>
      </c>
      <c r="L225" s="11" t="s">
        <v>287</v>
      </c>
      <c r="M225" s="11" t="s">
        <v>287</v>
      </c>
      <c r="N225" s="11" t="s">
        <v>288</v>
      </c>
      <c r="O225" s="11" t="s">
        <v>288</v>
      </c>
      <c r="P225" s="11" t="s">
        <v>287</v>
      </c>
      <c r="Q225" s="11" t="s">
        <v>288</v>
      </c>
      <c r="R225" s="11" t="s">
        <v>288</v>
      </c>
      <c r="S225" s="11" t="s">
        <v>288</v>
      </c>
      <c r="T225" s="11" t="s">
        <v>288</v>
      </c>
      <c r="U225" s="11" t="s">
        <v>121</v>
      </c>
      <c r="V225" s="11" t="s">
        <v>287</v>
      </c>
      <c r="W225" s="11" t="s">
        <v>287</v>
      </c>
      <c r="X225" s="147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9"/>
      <c r="C226" s="9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147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3</v>
      </c>
    </row>
    <row r="227" spans="1:65">
      <c r="A227" s="29"/>
      <c r="B227" s="18">
        <v>1</v>
      </c>
      <c r="C227" s="14">
        <v>1</v>
      </c>
      <c r="D227" s="21">
        <v>3.73</v>
      </c>
      <c r="E227" s="21">
        <v>4.33</v>
      </c>
      <c r="F227" s="21">
        <v>3.8500000000000005</v>
      </c>
      <c r="G227" s="21">
        <v>4.0599999999999996</v>
      </c>
      <c r="H227" s="141">
        <v>1.3</v>
      </c>
      <c r="I227" s="21">
        <v>4.1235471209946901</v>
      </c>
      <c r="J227" s="21">
        <v>4.46</v>
      </c>
      <c r="K227" s="21">
        <v>3.92</v>
      </c>
      <c r="L227" s="141" t="s">
        <v>110</v>
      </c>
      <c r="M227" s="21">
        <v>3.9399999999999995</v>
      </c>
      <c r="N227" s="21">
        <v>3.7</v>
      </c>
      <c r="O227" s="21">
        <v>4.2300000000000004</v>
      </c>
      <c r="P227" s="21">
        <v>3.69</v>
      </c>
      <c r="Q227" s="21">
        <v>3.89</v>
      </c>
      <c r="R227" s="21">
        <v>4.1500000000000004</v>
      </c>
      <c r="S227" s="21">
        <v>4.2113443775274453</v>
      </c>
      <c r="T227" s="21">
        <v>4</v>
      </c>
      <c r="U227" s="21">
        <v>4.0401361786749863</v>
      </c>
      <c r="V227" s="21">
        <v>3.8299999999999996</v>
      </c>
      <c r="W227" s="141">
        <v>4</v>
      </c>
      <c r="X227" s="147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</v>
      </c>
    </row>
    <row r="228" spans="1:65">
      <c r="A228" s="29"/>
      <c r="B228" s="19">
        <v>1</v>
      </c>
      <c r="C228" s="9">
        <v>2</v>
      </c>
      <c r="D228" s="11">
        <v>3.66</v>
      </c>
      <c r="E228" s="11">
        <v>4.51</v>
      </c>
      <c r="F228" s="11">
        <v>3.53</v>
      </c>
      <c r="G228" s="11">
        <v>3.95</v>
      </c>
      <c r="H228" s="142">
        <v>2.2000000000000002</v>
      </c>
      <c r="I228" s="11">
        <v>4.1239285337323697</v>
      </c>
      <c r="J228" s="11">
        <v>4.22</v>
      </c>
      <c r="K228" s="11">
        <v>4.04</v>
      </c>
      <c r="L228" s="142" t="s">
        <v>110</v>
      </c>
      <c r="M228" s="11">
        <v>3.9600000000000004</v>
      </c>
      <c r="N228" s="11">
        <v>3.8</v>
      </c>
      <c r="O228" s="11">
        <v>4.2300000000000004</v>
      </c>
      <c r="P228" s="11">
        <v>3.57</v>
      </c>
      <c r="Q228" s="11">
        <v>3.9600000000000004</v>
      </c>
      <c r="R228" s="11">
        <v>4.1900000000000004</v>
      </c>
      <c r="S228" s="11">
        <v>4.1792662086589107</v>
      </c>
      <c r="T228" s="11">
        <v>4</v>
      </c>
      <c r="U228" s="11">
        <v>3.9632931846308996</v>
      </c>
      <c r="V228" s="11">
        <v>3.95</v>
      </c>
      <c r="W228" s="142">
        <v>4</v>
      </c>
      <c r="X228" s="147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 t="e">
        <v>#N/A</v>
      </c>
    </row>
    <row r="229" spans="1:65">
      <c r="A229" s="29"/>
      <c r="B229" s="19">
        <v>1</v>
      </c>
      <c r="C229" s="9">
        <v>3</v>
      </c>
      <c r="D229" s="11">
        <v>3.9300000000000006</v>
      </c>
      <c r="E229" s="11">
        <v>4.53</v>
      </c>
      <c r="F229" s="11">
        <v>3.71</v>
      </c>
      <c r="G229" s="11">
        <v>3.9099999999999997</v>
      </c>
      <c r="H229" s="142">
        <v>1.3</v>
      </c>
      <c r="I229" s="11">
        <v>4.2088935708980815</v>
      </c>
      <c r="J229" s="11">
        <v>4.2</v>
      </c>
      <c r="K229" s="11">
        <v>3.95</v>
      </c>
      <c r="L229" s="142" t="s">
        <v>110</v>
      </c>
      <c r="M229" s="11">
        <v>4.07</v>
      </c>
      <c r="N229" s="11">
        <v>3.8</v>
      </c>
      <c r="O229" s="11">
        <v>4.17</v>
      </c>
      <c r="P229" s="11">
        <v>3.51</v>
      </c>
      <c r="Q229" s="11">
        <v>4.08</v>
      </c>
      <c r="R229" s="11">
        <v>4.17</v>
      </c>
      <c r="S229" s="11">
        <v>4.0730069701581559</v>
      </c>
      <c r="T229" s="11">
        <v>4</v>
      </c>
      <c r="U229" s="11">
        <v>3.9085992499754334</v>
      </c>
      <c r="V229" s="11">
        <v>3.8299999999999996</v>
      </c>
      <c r="W229" s="142">
        <v>4</v>
      </c>
      <c r="X229" s="147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16</v>
      </c>
    </row>
    <row r="230" spans="1:65">
      <c r="A230" s="29"/>
      <c r="B230" s="19">
        <v>1</v>
      </c>
      <c r="C230" s="9">
        <v>4</v>
      </c>
      <c r="D230" s="11">
        <v>3.73</v>
      </c>
      <c r="E230" s="11">
        <v>4.37</v>
      </c>
      <c r="F230" s="11">
        <v>3.8</v>
      </c>
      <c r="G230" s="11">
        <v>4.05</v>
      </c>
      <c r="H230" s="142">
        <v>1.2</v>
      </c>
      <c r="I230" s="11">
        <v>4.1691221667831035</v>
      </c>
      <c r="J230" s="11">
        <v>4.05</v>
      </c>
      <c r="K230" s="11">
        <v>3.9899999999999998</v>
      </c>
      <c r="L230" s="142" t="s">
        <v>110</v>
      </c>
      <c r="M230" s="11">
        <v>4.08</v>
      </c>
      <c r="N230" s="11">
        <v>3.8</v>
      </c>
      <c r="O230" s="11">
        <v>4.4000000000000004</v>
      </c>
      <c r="P230" s="11">
        <v>3.6</v>
      </c>
      <c r="Q230" s="11">
        <v>3.9600000000000004</v>
      </c>
      <c r="R230" s="11">
        <v>4.1900000000000004</v>
      </c>
      <c r="S230" s="11">
        <v>4.0866492823781098</v>
      </c>
      <c r="T230" s="11">
        <v>3.9</v>
      </c>
      <c r="U230" s="11">
        <v>3.7502024509431009</v>
      </c>
      <c r="V230" s="11">
        <v>3.92</v>
      </c>
      <c r="W230" s="142">
        <v>4</v>
      </c>
      <c r="X230" s="147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3.9942009105221645</v>
      </c>
    </row>
    <row r="231" spans="1:65">
      <c r="A231" s="29"/>
      <c r="B231" s="19">
        <v>1</v>
      </c>
      <c r="C231" s="9">
        <v>5</v>
      </c>
      <c r="D231" s="11">
        <v>3.61</v>
      </c>
      <c r="E231" s="11">
        <v>4.2699999999999996</v>
      </c>
      <c r="F231" s="11">
        <v>3.75</v>
      </c>
      <c r="G231" s="11">
        <v>4.13</v>
      </c>
      <c r="H231" s="142">
        <v>2.2000000000000002</v>
      </c>
      <c r="I231" s="11">
        <v>4.1967720726887103</v>
      </c>
      <c r="J231" s="11">
        <v>4.21</v>
      </c>
      <c r="K231" s="11">
        <v>3.8599999999999994</v>
      </c>
      <c r="L231" s="142" t="s">
        <v>110</v>
      </c>
      <c r="M231" s="11">
        <v>3.9899999999999998</v>
      </c>
      <c r="N231" s="11">
        <v>3.8</v>
      </c>
      <c r="O231" s="11">
        <v>4.51</v>
      </c>
      <c r="P231" s="11">
        <v>3.56</v>
      </c>
      <c r="Q231" s="11">
        <v>3.9899999999999998</v>
      </c>
      <c r="R231" s="11">
        <v>4.2</v>
      </c>
      <c r="S231" s="11">
        <v>4.1089844298451705</v>
      </c>
      <c r="T231" s="11">
        <v>3.9</v>
      </c>
      <c r="U231" s="11">
        <v>3.911502003045507</v>
      </c>
      <c r="V231" s="11">
        <v>3.8599999999999994</v>
      </c>
      <c r="W231" s="142">
        <v>4</v>
      </c>
      <c r="X231" s="147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28</v>
      </c>
    </row>
    <row r="232" spans="1:65">
      <c r="A232" s="29"/>
      <c r="B232" s="19">
        <v>1</v>
      </c>
      <c r="C232" s="9">
        <v>6</v>
      </c>
      <c r="D232" s="11">
        <v>3.52</v>
      </c>
      <c r="E232" s="11">
        <v>4.17</v>
      </c>
      <c r="F232" s="11">
        <v>3.78</v>
      </c>
      <c r="G232" s="11">
        <v>4.21</v>
      </c>
      <c r="H232" s="142">
        <v>2.2000000000000002</v>
      </c>
      <c r="I232" s="11">
        <v>4.1850630479661</v>
      </c>
      <c r="J232" s="11">
        <v>4.0999999999999996</v>
      </c>
      <c r="K232" s="11">
        <v>3.95</v>
      </c>
      <c r="L232" s="142" t="s">
        <v>110</v>
      </c>
      <c r="M232" s="11">
        <v>4.07</v>
      </c>
      <c r="N232" s="11">
        <v>3.7</v>
      </c>
      <c r="O232" s="11">
        <v>4.58</v>
      </c>
      <c r="P232" s="11">
        <v>3.48</v>
      </c>
      <c r="Q232" s="11">
        <v>4.18</v>
      </c>
      <c r="R232" s="11">
        <v>4.1500000000000004</v>
      </c>
      <c r="S232" s="11">
        <v>3.8721290413616947</v>
      </c>
      <c r="T232" s="11">
        <v>3.9</v>
      </c>
      <c r="U232" s="11">
        <v>3.7060529829983189</v>
      </c>
      <c r="V232" s="11">
        <v>4.1100000000000003</v>
      </c>
      <c r="W232" s="142">
        <v>4</v>
      </c>
      <c r="X232" s="147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20" t="s">
        <v>267</v>
      </c>
      <c r="C233" s="12"/>
      <c r="D233" s="22">
        <v>3.6966666666666668</v>
      </c>
      <c r="E233" s="22">
        <v>4.3633333333333333</v>
      </c>
      <c r="F233" s="22">
        <v>3.7366666666666668</v>
      </c>
      <c r="G233" s="22">
        <v>4.0516666666666667</v>
      </c>
      <c r="H233" s="22">
        <v>1.7333333333333332</v>
      </c>
      <c r="I233" s="22">
        <v>4.167887752177176</v>
      </c>
      <c r="J233" s="22">
        <v>4.206666666666667</v>
      </c>
      <c r="K233" s="22">
        <v>3.9516666666666662</v>
      </c>
      <c r="L233" s="22" t="s">
        <v>652</v>
      </c>
      <c r="M233" s="22">
        <v>4.0183333333333335</v>
      </c>
      <c r="N233" s="22">
        <v>3.7666666666666671</v>
      </c>
      <c r="O233" s="22">
        <v>4.3533333333333326</v>
      </c>
      <c r="P233" s="22">
        <v>3.5683333333333334</v>
      </c>
      <c r="Q233" s="22">
        <v>4.01</v>
      </c>
      <c r="R233" s="22">
        <v>4.1749999999999998</v>
      </c>
      <c r="S233" s="22">
        <v>4.0885633849882481</v>
      </c>
      <c r="T233" s="22">
        <v>3.9499999999999997</v>
      </c>
      <c r="U233" s="22">
        <v>3.8799643417113745</v>
      </c>
      <c r="V233" s="22">
        <v>3.9166666666666665</v>
      </c>
      <c r="W233" s="22">
        <v>4</v>
      </c>
      <c r="X233" s="147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268</v>
      </c>
      <c r="C234" s="28"/>
      <c r="D234" s="11">
        <v>3.6950000000000003</v>
      </c>
      <c r="E234" s="11">
        <v>4.3499999999999996</v>
      </c>
      <c r="F234" s="11">
        <v>3.7649999999999997</v>
      </c>
      <c r="G234" s="11">
        <v>4.0549999999999997</v>
      </c>
      <c r="H234" s="11">
        <v>1.75</v>
      </c>
      <c r="I234" s="11">
        <v>4.1770926073746022</v>
      </c>
      <c r="J234" s="11">
        <v>4.2050000000000001</v>
      </c>
      <c r="K234" s="11">
        <v>3.95</v>
      </c>
      <c r="L234" s="11" t="s">
        <v>652</v>
      </c>
      <c r="M234" s="11">
        <v>4.03</v>
      </c>
      <c r="N234" s="11">
        <v>3.8</v>
      </c>
      <c r="O234" s="11">
        <v>4.3150000000000004</v>
      </c>
      <c r="P234" s="11">
        <v>3.5649999999999999</v>
      </c>
      <c r="Q234" s="11">
        <v>3.9750000000000001</v>
      </c>
      <c r="R234" s="11">
        <v>4.18</v>
      </c>
      <c r="S234" s="11">
        <v>4.0978168561116401</v>
      </c>
      <c r="T234" s="11">
        <v>3.95</v>
      </c>
      <c r="U234" s="11">
        <v>3.9100506265104702</v>
      </c>
      <c r="V234" s="11">
        <v>3.8899999999999997</v>
      </c>
      <c r="W234" s="11">
        <v>4</v>
      </c>
      <c r="X234" s="147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269</v>
      </c>
      <c r="C235" s="28"/>
      <c r="D235" s="23">
        <v>0.13909229549715083</v>
      </c>
      <c r="E235" s="23">
        <v>0.13894843168120571</v>
      </c>
      <c r="F235" s="23">
        <v>0.11165422816296165</v>
      </c>
      <c r="G235" s="23">
        <v>0.11107054815146394</v>
      </c>
      <c r="H235" s="23">
        <v>0.51251016250086978</v>
      </c>
      <c r="I235" s="23">
        <v>3.6635502358178744E-2</v>
      </c>
      <c r="J235" s="23">
        <v>0.14165686240583861</v>
      </c>
      <c r="K235" s="23">
        <v>6.1128280416405348E-2</v>
      </c>
      <c r="L235" s="23" t="s">
        <v>652</v>
      </c>
      <c r="M235" s="23">
        <v>6.2423286253342106E-2</v>
      </c>
      <c r="N235" s="23">
        <v>5.1639777949432045E-2</v>
      </c>
      <c r="O235" s="23">
        <v>0.16860209567697143</v>
      </c>
      <c r="P235" s="23">
        <v>7.3598007219398756E-2</v>
      </c>
      <c r="Q235" s="23">
        <v>0.1035374328443581</v>
      </c>
      <c r="R235" s="23">
        <v>2.1679483388678786E-2</v>
      </c>
      <c r="S235" s="23">
        <v>0.11900309605721628</v>
      </c>
      <c r="T235" s="23">
        <v>5.4772255750516655E-2</v>
      </c>
      <c r="U235" s="23">
        <v>0.12766879372618881</v>
      </c>
      <c r="V235" s="23">
        <v>0.1065207335060491</v>
      </c>
      <c r="W235" s="23">
        <v>0</v>
      </c>
      <c r="X235" s="228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  <c r="AJ235" s="229"/>
      <c r="AK235" s="229"/>
      <c r="AL235" s="229"/>
      <c r="AM235" s="229"/>
      <c r="AN235" s="229"/>
      <c r="AO235" s="229"/>
      <c r="AP235" s="229"/>
      <c r="AQ235" s="229"/>
      <c r="AR235" s="229"/>
      <c r="AS235" s="229"/>
      <c r="AT235" s="229"/>
      <c r="AU235" s="229"/>
      <c r="AV235" s="229"/>
      <c r="AW235" s="229"/>
      <c r="AX235" s="229"/>
      <c r="AY235" s="229"/>
      <c r="AZ235" s="229"/>
      <c r="BA235" s="229"/>
      <c r="BB235" s="229"/>
      <c r="BC235" s="229"/>
      <c r="BD235" s="229"/>
      <c r="BE235" s="229"/>
      <c r="BF235" s="229"/>
      <c r="BG235" s="229"/>
      <c r="BH235" s="229"/>
      <c r="BI235" s="229"/>
      <c r="BJ235" s="229"/>
      <c r="BK235" s="229"/>
      <c r="BL235" s="229"/>
      <c r="BM235" s="54"/>
    </row>
    <row r="236" spans="1:65">
      <c r="A236" s="29"/>
      <c r="B236" s="3" t="s">
        <v>86</v>
      </c>
      <c r="C236" s="28"/>
      <c r="D236" s="13">
        <v>3.7626409963160724E-2</v>
      </c>
      <c r="E236" s="13">
        <v>3.1844560354745387E-2</v>
      </c>
      <c r="F236" s="13">
        <v>2.9880703344235947E-2</v>
      </c>
      <c r="G236" s="13">
        <v>2.7413545409657906E-2</v>
      </c>
      <c r="H236" s="13">
        <v>0.29567893990434796</v>
      </c>
      <c r="I236" s="13">
        <v>8.789944580211281E-3</v>
      </c>
      <c r="J236" s="13">
        <v>3.3674372996633582E-2</v>
      </c>
      <c r="K236" s="13">
        <v>1.546898703072257E-2</v>
      </c>
      <c r="L236" s="13" t="s">
        <v>652</v>
      </c>
      <c r="M236" s="13">
        <v>1.553462121609509E-2</v>
      </c>
      <c r="N236" s="13">
        <v>1.3709675561796116E-2</v>
      </c>
      <c r="O236" s="13">
        <v>3.8729424734373227E-2</v>
      </c>
      <c r="P236" s="13">
        <v>2.0625317296421884E-2</v>
      </c>
      <c r="Q236" s="13">
        <v>2.5819808689366109E-2</v>
      </c>
      <c r="R236" s="13">
        <v>5.1926906320188711E-3</v>
      </c>
      <c r="S236" s="13">
        <v>2.9106335123518779E-2</v>
      </c>
      <c r="T236" s="13">
        <v>1.3866393860890293E-2</v>
      </c>
      <c r="U236" s="13">
        <v>3.2904630682733714E-2</v>
      </c>
      <c r="V236" s="13">
        <v>2.7196783022821046E-2</v>
      </c>
      <c r="W236" s="13">
        <v>0</v>
      </c>
      <c r="X236" s="147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A237" s="29"/>
      <c r="B237" s="3" t="s">
        <v>270</v>
      </c>
      <c r="C237" s="28"/>
      <c r="D237" s="13">
        <v>-7.4491556764629818E-2</v>
      </c>
      <c r="E237" s="13">
        <v>9.241708944553606E-2</v>
      </c>
      <c r="F237" s="13">
        <v>-6.4477037992019759E-2</v>
      </c>
      <c r="G237" s="13">
        <v>1.4387297342283611E-2</v>
      </c>
      <c r="H237" s="13">
        <v>-0.56603751985356854</v>
      </c>
      <c r="I237" s="13">
        <v>4.3484753407736054E-2</v>
      </c>
      <c r="J237" s="13">
        <v>5.31935575861473E-2</v>
      </c>
      <c r="K237" s="13">
        <v>-1.0648999589241481E-2</v>
      </c>
      <c r="L237" s="13" t="s">
        <v>652</v>
      </c>
      <c r="M237" s="13">
        <v>6.0418650317752842E-3</v>
      </c>
      <c r="N237" s="13">
        <v>-5.6966148912562242E-2</v>
      </c>
      <c r="O237" s="13">
        <v>8.9913459752383407E-2</v>
      </c>
      <c r="P237" s="13">
        <v>-0.10662147116008669</v>
      </c>
      <c r="Q237" s="13">
        <v>3.9555069541481469E-3</v>
      </c>
      <c r="R237" s="13">
        <v>4.5265396891164267E-2</v>
      </c>
      <c r="S237" s="13">
        <v>2.3624869299263107E-2</v>
      </c>
      <c r="T237" s="13">
        <v>-1.1066271204766776E-2</v>
      </c>
      <c r="U237" s="13">
        <v>-2.8600606571855147E-2</v>
      </c>
      <c r="V237" s="13">
        <v>-1.9411703515275103E-2</v>
      </c>
      <c r="W237" s="13">
        <v>1.4518772609957153E-3</v>
      </c>
      <c r="X237" s="147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3"/>
    </row>
    <row r="238" spans="1:65">
      <c r="A238" s="29"/>
      <c r="B238" s="45" t="s">
        <v>271</v>
      </c>
      <c r="C238" s="46"/>
      <c r="D238" s="44">
        <v>0.8</v>
      </c>
      <c r="E238" s="44">
        <v>1.29</v>
      </c>
      <c r="F238" s="44">
        <v>0.67</v>
      </c>
      <c r="G238" s="44">
        <v>0.31</v>
      </c>
      <c r="H238" s="44">
        <v>6.96</v>
      </c>
      <c r="I238" s="44">
        <v>0.68</v>
      </c>
      <c r="J238" s="44">
        <v>0.8</v>
      </c>
      <c r="K238" s="44">
        <v>0</v>
      </c>
      <c r="L238" s="44">
        <v>4.55</v>
      </c>
      <c r="M238" s="44">
        <v>0.21</v>
      </c>
      <c r="N238" s="44">
        <v>0.57999999999999996</v>
      </c>
      <c r="O238" s="44">
        <v>1.26</v>
      </c>
      <c r="P238" s="44">
        <v>1.2</v>
      </c>
      <c r="Q238" s="44">
        <v>0.18</v>
      </c>
      <c r="R238" s="44">
        <v>0.7</v>
      </c>
      <c r="S238" s="44">
        <v>0.43</v>
      </c>
      <c r="T238" s="44">
        <v>0.01</v>
      </c>
      <c r="U238" s="44">
        <v>0.22</v>
      </c>
      <c r="V238" s="44">
        <v>0.11</v>
      </c>
      <c r="W238" s="44" t="s">
        <v>272</v>
      </c>
      <c r="X238" s="147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3"/>
    </row>
    <row r="239" spans="1:65">
      <c r="B239" s="3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BM239" s="53"/>
    </row>
    <row r="240" spans="1:65" ht="15">
      <c r="B240" s="8" t="s">
        <v>508</v>
      </c>
      <c r="BM240" s="27" t="s">
        <v>66</v>
      </c>
    </row>
    <row r="241" spans="1:65" ht="15">
      <c r="A241" s="24" t="s">
        <v>0</v>
      </c>
      <c r="B241" s="18" t="s">
        <v>118</v>
      </c>
      <c r="C241" s="15" t="s">
        <v>119</v>
      </c>
      <c r="D241" s="16" t="s">
        <v>240</v>
      </c>
      <c r="E241" s="17" t="s">
        <v>240</v>
      </c>
      <c r="F241" s="17" t="s">
        <v>240</v>
      </c>
      <c r="G241" s="17" t="s">
        <v>240</v>
      </c>
      <c r="H241" s="17" t="s">
        <v>240</v>
      </c>
      <c r="I241" s="17" t="s">
        <v>240</v>
      </c>
      <c r="J241" s="17" t="s">
        <v>240</v>
      </c>
      <c r="K241" s="17" t="s">
        <v>240</v>
      </c>
      <c r="L241" s="17" t="s">
        <v>240</v>
      </c>
      <c r="M241" s="17" t="s">
        <v>240</v>
      </c>
      <c r="N241" s="17" t="s">
        <v>240</v>
      </c>
      <c r="O241" s="17" t="s">
        <v>240</v>
      </c>
      <c r="P241" s="17" t="s">
        <v>240</v>
      </c>
      <c r="Q241" s="17" t="s">
        <v>240</v>
      </c>
      <c r="R241" s="17" t="s">
        <v>240</v>
      </c>
      <c r="S241" s="17" t="s">
        <v>240</v>
      </c>
      <c r="T241" s="17" t="s">
        <v>240</v>
      </c>
      <c r="U241" s="17" t="s">
        <v>240</v>
      </c>
      <c r="V241" s="17" t="s">
        <v>240</v>
      </c>
      <c r="W241" s="17" t="s">
        <v>240</v>
      </c>
      <c r="X241" s="17" t="s">
        <v>240</v>
      </c>
      <c r="Y241" s="17" t="s">
        <v>240</v>
      </c>
      <c r="Z241" s="147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1</v>
      </c>
    </row>
    <row r="242" spans="1:65">
      <c r="A242" s="29"/>
      <c r="B242" s="19" t="s">
        <v>241</v>
      </c>
      <c r="C242" s="9" t="s">
        <v>241</v>
      </c>
      <c r="D242" s="145" t="s">
        <v>243</v>
      </c>
      <c r="E242" s="146" t="s">
        <v>244</v>
      </c>
      <c r="F242" s="146" t="s">
        <v>245</v>
      </c>
      <c r="G242" s="146" t="s">
        <v>246</v>
      </c>
      <c r="H242" s="146" t="s">
        <v>283</v>
      </c>
      <c r="I242" s="146" t="s">
        <v>247</v>
      </c>
      <c r="J242" s="146" t="s">
        <v>248</v>
      </c>
      <c r="K242" s="146" t="s">
        <v>249</v>
      </c>
      <c r="L242" s="146" t="s">
        <v>250</v>
      </c>
      <c r="M242" s="146" t="s">
        <v>251</v>
      </c>
      <c r="N242" s="146" t="s">
        <v>252</v>
      </c>
      <c r="O242" s="146" t="s">
        <v>253</v>
      </c>
      <c r="P242" s="146" t="s">
        <v>254</v>
      </c>
      <c r="Q242" s="146" t="s">
        <v>256</v>
      </c>
      <c r="R242" s="146" t="s">
        <v>257</v>
      </c>
      <c r="S242" s="146" t="s">
        <v>258</v>
      </c>
      <c r="T242" s="146" t="s">
        <v>259</v>
      </c>
      <c r="U242" s="146" t="s">
        <v>284</v>
      </c>
      <c r="V242" s="146" t="s">
        <v>286</v>
      </c>
      <c r="W242" s="146" t="s">
        <v>275</v>
      </c>
      <c r="X242" s="146" t="s">
        <v>285</v>
      </c>
      <c r="Y242" s="146" t="s">
        <v>260</v>
      </c>
      <c r="Z242" s="147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 t="s">
        <v>3</v>
      </c>
    </row>
    <row r="243" spans="1:65">
      <c r="A243" s="29"/>
      <c r="B243" s="19"/>
      <c r="C243" s="9"/>
      <c r="D243" s="10" t="s">
        <v>287</v>
      </c>
      <c r="E243" s="11" t="s">
        <v>287</v>
      </c>
      <c r="F243" s="11" t="s">
        <v>121</v>
      </c>
      <c r="G243" s="11" t="s">
        <v>287</v>
      </c>
      <c r="H243" s="11" t="s">
        <v>287</v>
      </c>
      <c r="I243" s="11" t="s">
        <v>121</v>
      </c>
      <c r="J243" s="11" t="s">
        <v>288</v>
      </c>
      <c r="K243" s="11" t="s">
        <v>287</v>
      </c>
      <c r="L243" s="11" t="s">
        <v>287</v>
      </c>
      <c r="M243" s="11" t="s">
        <v>287</v>
      </c>
      <c r="N243" s="11" t="s">
        <v>121</v>
      </c>
      <c r="O243" s="11" t="s">
        <v>121</v>
      </c>
      <c r="P243" s="11" t="s">
        <v>287</v>
      </c>
      <c r="Q243" s="11" t="s">
        <v>287</v>
      </c>
      <c r="R243" s="11" t="s">
        <v>288</v>
      </c>
      <c r="S243" s="11" t="s">
        <v>288</v>
      </c>
      <c r="T243" s="11" t="s">
        <v>288</v>
      </c>
      <c r="U243" s="11" t="s">
        <v>121</v>
      </c>
      <c r="V243" s="11" t="s">
        <v>287</v>
      </c>
      <c r="W243" s="11" t="s">
        <v>121</v>
      </c>
      <c r="X243" s="11" t="s">
        <v>121</v>
      </c>
      <c r="Y243" s="11" t="s">
        <v>287</v>
      </c>
      <c r="Z243" s="147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0</v>
      </c>
    </row>
    <row r="244" spans="1:65">
      <c r="A244" s="29"/>
      <c r="B244" s="19"/>
      <c r="C244" s="9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147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0</v>
      </c>
    </row>
    <row r="245" spans="1:65">
      <c r="A245" s="29"/>
      <c r="B245" s="18">
        <v>1</v>
      </c>
      <c r="C245" s="14">
        <v>1</v>
      </c>
      <c r="D245" s="219">
        <v>245</v>
      </c>
      <c r="E245" s="219">
        <v>271</v>
      </c>
      <c r="F245" s="219">
        <v>254</v>
      </c>
      <c r="G245" s="219">
        <v>248.99999999999997</v>
      </c>
      <c r="H245" s="236">
        <v>227.5</v>
      </c>
      <c r="I245" s="219">
        <v>251.17362163068057</v>
      </c>
      <c r="J245" s="219">
        <v>246.00000000000003</v>
      </c>
      <c r="K245" s="219">
        <v>254</v>
      </c>
      <c r="L245" s="219">
        <v>266.3</v>
      </c>
      <c r="M245" s="219">
        <v>255.00000000000003</v>
      </c>
      <c r="N245" s="219">
        <v>261</v>
      </c>
      <c r="O245" s="219">
        <v>234</v>
      </c>
      <c r="P245" s="219">
        <v>253.00000000000003</v>
      </c>
      <c r="Q245" s="219">
        <v>265</v>
      </c>
      <c r="R245" s="219">
        <v>255.49999999999997</v>
      </c>
      <c r="S245" s="219">
        <v>252.1907988176655</v>
      </c>
      <c r="T245" s="236">
        <v>288</v>
      </c>
      <c r="U245" s="219">
        <v>250.51925069013791</v>
      </c>
      <c r="V245" s="219">
        <v>243</v>
      </c>
      <c r="W245" s="219">
        <v>246.36999999999998</v>
      </c>
      <c r="X245" s="219">
        <v>232.34</v>
      </c>
      <c r="Y245" s="219">
        <v>263</v>
      </c>
      <c r="Z245" s="220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2">
        <v>1</v>
      </c>
    </row>
    <row r="246" spans="1:65">
      <c r="A246" s="29"/>
      <c r="B246" s="19">
        <v>1</v>
      </c>
      <c r="C246" s="9">
        <v>2</v>
      </c>
      <c r="D246" s="223">
        <v>253.00000000000003</v>
      </c>
      <c r="E246" s="223">
        <v>277</v>
      </c>
      <c r="F246" s="223">
        <v>262</v>
      </c>
      <c r="G246" s="223">
        <v>254</v>
      </c>
      <c r="H246" s="237">
        <v>229.60000000000002</v>
      </c>
      <c r="I246" s="223">
        <v>254.16310755708912</v>
      </c>
      <c r="J246" s="223">
        <v>254</v>
      </c>
      <c r="K246" s="223">
        <v>267</v>
      </c>
      <c r="L246" s="223">
        <v>277.60000000000002</v>
      </c>
      <c r="M246" s="223">
        <v>255.00000000000003</v>
      </c>
      <c r="N246" s="223">
        <v>261</v>
      </c>
      <c r="O246" s="223">
        <v>246.00000000000003</v>
      </c>
      <c r="P246" s="223">
        <v>254</v>
      </c>
      <c r="Q246" s="223">
        <v>275</v>
      </c>
      <c r="R246" s="223">
        <v>256.7</v>
      </c>
      <c r="S246" s="223">
        <v>248.8020106042716</v>
      </c>
      <c r="T246" s="237">
        <v>279</v>
      </c>
      <c r="U246" s="223">
        <v>259.42925858239903</v>
      </c>
      <c r="V246" s="223">
        <v>246.00000000000003</v>
      </c>
      <c r="W246" s="223">
        <v>246.35999999999999</v>
      </c>
      <c r="X246" s="223">
        <v>235.62</v>
      </c>
      <c r="Y246" s="223">
        <v>258</v>
      </c>
      <c r="Z246" s="220"/>
      <c r="AA246" s="221"/>
      <c r="AB246" s="221"/>
      <c r="AC246" s="221"/>
      <c r="AD246" s="221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 t="e">
        <v>#N/A</v>
      </c>
    </row>
    <row r="247" spans="1:65">
      <c r="A247" s="29"/>
      <c r="B247" s="19">
        <v>1</v>
      </c>
      <c r="C247" s="9">
        <v>3</v>
      </c>
      <c r="D247" s="223">
        <v>247</v>
      </c>
      <c r="E247" s="238">
        <v>285</v>
      </c>
      <c r="F247" s="223">
        <v>255.00000000000003</v>
      </c>
      <c r="G247" s="223">
        <v>255.00000000000003</v>
      </c>
      <c r="H247" s="237">
        <v>227.5</v>
      </c>
      <c r="I247" s="223">
        <v>253.94202017346407</v>
      </c>
      <c r="J247" s="223">
        <v>255.00000000000003</v>
      </c>
      <c r="K247" s="223">
        <v>263</v>
      </c>
      <c r="L247" s="238">
        <v>287.3</v>
      </c>
      <c r="M247" s="223">
        <v>255.00000000000003</v>
      </c>
      <c r="N247" s="223">
        <v>264</v>
      </c>
      <c r="O247" s="223">
        <v>243.99999999999997</v>
      </c>
      <c r="P247" s="223">
        <v>250</v>
      </c>
      <c r="Q247" s="223">
        <v>275</v>
      </c>
      <c r="R247" s="223">
        <v>261.39999999999998</v>
      </c>
      <c r="S247" s="223">
        <v>252.02039929854161</v>
      </c>
      <c r="T247" s="237">
        <v>290</v>
      </c>
      <c r="U247" s="223">
        <v>255.72806899890466</v>
      </c>
      <c r="V247" s="223">
        <v>236</v>
      </c>
      <c r="W247" s="223">
        <v>245.25999999999996</v>
      </c>
      <c r="X247" s="223"/>
      <c r="Y247" s="223">
        <v>262</v>
      </c>
      <c r="Z247" s="220"/>
      <c r="AA247" s="221"/>
      <c r="AB247" s="221"/>
      <c r="AC247" s="221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16</v>
      </c>
    </row>
    <row r="248" spans="1:65">
      <c r="A248" s="29"/>
      <c r="B248" s="19">
        <v>1</v>
      </c>
      <c r="C248" s="9">
        <v>4</v>
      </c>
      <c r="D248" s="223">
        <v>254</v>
      </c>
      <c r="E248" s="223">
        <v>273</v>
      </c>
      <c r="F248" s="223">
        <v>247</v>
      </c>
      <c r="G248" s="223">
        <v>256</v>
      </c>
      <c r="H248" s="237">
        <v>225.59999999999997</v>
      </c>
      <c r="I248" s="223">
        <v>252.75968329581698</v>
      </c>
      <c r="J248" s="223">
        <v>253.00000000000003</v>
      </c>
      <c r="K248" s="223">
        <v>257</v>
      </c>
      <c r="L248" s="223">
        <v>281.7</v>
      </c>
      <c r="M248" s="223">
        <v>263</v>
      </c>
      <c r="N248" s="223">
        <v>263</v>
      </c>
      <c r="O248" s="223">
        <v>237</v>
      </c>
      <c r="P248" s="223">
        <v>259</v>
      </c>
      <c r="Q248" s="223">
        <v>269</v>
      </c>
      <c r="R248" s="223">
        <v>264.2</v>
      </c>
      <c r="S248" s="223">
        <v>255.56136943848932</v>
      </c>
      <c r="T248" s="237">
        <v>293</v>
      </c>
      <c r="U248" s="223">
        <v>252.48426475363695</v>
      </c>
      <c r="V248" s="223">
        <v>240</v>
      </c>
      <c r="W248" s="223">
        <v>247.48000000000002</v>
      </c>
      <c r="X248" s="223"/>
      <c r="Y248" s="223">
        <v>261</v>
      </c>
      <c r="Z248" s="220"/>
      <c r="AA248" s="221"/>
      <c r="AB248" s="221"/>
      <c r="AC248" s="221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2">
        <v>255.26339515353521</v>
      </c>
    </row>
    <row r="249" spans="1:65">
      <c r="A249" s="29"/>
      <c r="B249" s="19">
        <v>1</v>
      </c>
      <c r="C249" s="9">
        <v>5</v>
      </c>
      <c r="D249" s="223">
        <v>252</v>
      </c>
      <c r="E249" s="223">
        <v>268</v>
      </c>
      <c r="F249" s="223">
        <v>252</v>
      </c>
      <c r="G249" s="223">
        <v>253.00000000000003</v>
      </c>
      <c r="H249" s="237">
        <v>227.09999999999997</v>
      </c>
      <c r="I249" s="223">
        <v>255.21086950557319</v>
      </c>
      <c r="J249" s="223">
        <v>254</v>
      </c>
      <c r="K249" s="223">
        <v>256</v>
      </c>
      <c r="L249" s="223">
        <v>264.89999999999998</v>
      </c>
      <c r="M249" s="223">
        <v>259</v>
      </c>
      <c r="N249" s="223">
        <v>264</v>
      </c>
      <c r="O249" s="223">
        <v>243.99999999999997</v>
      </c>
      <c r="P249" s="223">
        <v>253.00000000000003</v>
      </c>
      <c r="Q249" s="223">
        <v>278</v>
      </c>
      <c r="R249" s="223">
        <v>259.5</v>
      </c>
      <c r="S249" s="223">
        <v>254.32720922424647</v>
      </c>
      <c r="T249" s="237">
        <v>290</v>
      </c>
      <c r="U249" s="223">
        <v>255.30175394125627</v>
      </c>
      <c r="V249" s="223">
        <v>243</v>
      </c>
      <c r="W249" s="223">
        <v>249.56</v>
      </c>
      <c r="X249" s="223"/>
      <c r="Y249" s="223">
        <v>256</v>
      </c>
      <c r="Z249" s="220"/>
      <c r="AA249" s="221"/>
      <c r="AB249" s="221"/>
      <c r="AC249" s="221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2">
        <v>29</v>
      </c>
    </row>
    <row r="250" spans="1:65">
      <c r="A250" s="29"/>
      <c r="B250" s="19">
        <v>1</v>
      </c>
      <c r="C250" s="9">
        <v>6</v>
      </c>
      <c r="D250" s="223">
        <v>248</v>
      </c>
      <c r="E250" s="223">
        <v>271</v>
      </c>
      <c r="F250" s="223">
        <v>254</v>
      </c>
      <c r="G250" s="223">
        <v>261</v>
      </c>
      <c r="H250" s="237">
        <v>227.30000000000004</v>
      </c>
      <c r="I250" s="223">
        <v>251.34664653960451</v>
      </c>
      <c r="J250" s="223">
        <v>256</v>
      </c>
      <c r="K250" s="223">
        <v>258</v>
      </c>
      <c r="L250" s="223">
        <v>261.7</v>
      </c>
      <c r="M250" s="223">
        <v>256</v>
      </c>
      <c r="N250" s="223">
        <v>264</v>
      </c>
      <c r="O250" s="223">
        <v>242</v>
      </c>
      <c r="P250" s="223">
        <v>248</v>
      </c>
      <c r="Q250" s="223">
        <v>278</v>
      </c>
      <c r="R250" s="223">
        <v>256.8</v>
      </c>
      <c r="S250" s="223">
        <v>256.8015724606318</v>
      </c>
      <c r="T250" s="237">
        <v>273</v>
      </c>
      <c r="U250" s="223">
        <v>257.38551291181682</v>
      </c>
      <c r="V250" s="223">
        <v>252</v>
      </c>
      <c r="W250" s="223">
        <v>242.81</v>
      </c>
      <c r="X250" s="223"/>
      <c r="Y250" s="223">
        <v>264</v>
      </c>
      <c r="Z250" s="220"/>
      <c r="AA250" s="221"/>
      <c r="AB250" s="221"/>
      <c r="AC250" s="221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4"/>
    </row>
    <row r="251" spans="1:65">
      <c r="A251" s="29"/>
      <c r="B251" s="20" t="s">
        <v>267</v>
      </c>
      <c r="C251" s="12"/>
      <c r="D251" s="225">
        <v>249.83333333333334</v>
      </c>
      <c r="E251" s="225">
        <v>274.16666666666669</v>
      </c>
      <c r="F251" s="225">
        <v>254</v>
      </c>
      <c r="G251" s="225">
        <v>254.66666666666666</v>
      </c>
      <c r="H251" s="225">
        <v>227.43333333333331</v>
      </c>
      <c r="I251" s="225">
        <v>253.09932478370476</v>
      </c>
      <c r="J251" s="225">
        <v>253</v>
      </c>
      <c r="K251" s="225">
        <v>259.16666666666669</v>
      </c>
      <c r="L251" s="225">
        <v>273.25000000000006</v>
      </c>
      <c r="M251" s="225">
        <v>257.16666666666669</v>
      </c>
      <c r="N251" s="225">
        <v>262.83333333333331</v>
      </c>
      <c r="O251" s="225">
        <v>241.16666666666666</v>
      </c>
      <c r="P251" s="225">
        <v>252.83333333333334</v>
      </c>
      <c r="Q251" s="225">
        <v>273.33333333333331</v>
      </c>
      <c r="R251" s="225">
        <v>259.01666666666665</v>
      </c>
      <c r="S251" s="225">
        <v>253.28389330730772</v>
      </c>
      <c r="T251" s="225">
        <v>285.5</v>
      </c>
      <c r="U251" s="225">
        <v>255.14135164635863</v>
      </c>
      <c r="V251" s="225">
        <v>243.33333333333334</v>
      </c>
      <c r="W251" s="225">
        <v>246.30666666666664</v>
      </c>
      <c r="X251" s="225">
        <v>233.98000000000002</v>
      </c>
      <c r="Y251" s="225">
        <v>260.66666666666669</v>
      </c>
      <c r="Z251" s="220"/>
      <c r="AA251" s="221"/>
      <c r="AB251" s="221"/>
      <c r="AC251" s="221"/>
      <c r="AD251" s="221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4"/>
    </row>
    <row r="252" spans="1:65">
      <c r="A252" s="29"/>
      <c r="B252" s="3" t="s">
        <v>268</v>
      </c>
      <c r="C252" s="28"/>
      <c r="D252" s="223">
        <v>250</v>
      </c>
      <c r="E252" s="223">
        <v>272</v>
      </c>
      <c r="F252" s="223">
        <v>254</v>
      </c>
      <c r="G252" s="223">
        <v>254.5</v>
      </c>
      <c r="H252" s="223">
        <v>227.40000000000003</v>
      </c>
      <c r="I252" s="223">
        <v>253.35085173464051</v>
      </c>
      <c r="J252" s="223">
        <v>254</v>
      </c>
      <c r="K252" s="223">
        <v>257.5</v>
      </c>
      <c r="L252" s="223">
        <v>271.95000000000005</v>
      </c>
      <c r="M252" s="223">
        <v>255.5</v>
      </c>
      <c r="N252" s="223">
        <v>263.5</v>
      </c>
      <c r="O252" s="223">
        <v>243</v>
      </c>
      <c r="P252" s="223">
        <v>253.00000000000003</v>
      </c>
      <c r="Q252" s="223">
        <v>275</v>
      </c>
      <c r="R252" s="223">
        <v>258.14999999999998</v>
      </c>
      <c r="S252" s="223">
        <v>253.25900402095598</v>
      </c>
      <c r="T252" s="223">
        <v>289</v>
      </c>
      <c r="U252" s="223">
        <v>255.51491147008045</v>
      </c>
      <c r="V252" s="223">
        <v>243</v>
      </c>
      <c r="W252" s="223">
        <v>246.36499999999998</v>
      </c>
      <c r="X252" s="223">
        <v>233.98000000000002</v>
      </c>
      <c r="Y252" s="223">
        <v>261.5</v>
      </c>
      <c r="Z252" s="220"/>
      <c r="AA252" s="221"/>
      <c r="AB252" s="221"/>
      <c r="AC252" s="221"/>
      <c r="AD252" s="221"/>
      <c r="AE252" s="221"/>
      <c r="AF252" s="221"/>
      <c r="AG252" s="221"/>
      <c r="AH252" s="221"/>
      <c r="AI252" s="221"/>
      <c r="AJ252" s="221"/>
      <c r="AK252" s="221"/>
      <c r="AL252" s="221"/>
      <c r="AM252" s="221"/>
      <c r="AN252" s="221"/>
      <c r="AO252" s="221"/>
      <c r="AP252" s="221"/>
      <c r="AQ252" s="221"/>
      <c r="AR252" s="221"/>
      <c r="AS252" s="221"/>
      <c r="AT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G252" s="221"/>
      <c r="BH252" s="221"/>
      <c r="BI252" s="221"/>
      <c r="BJ252" s="221"/>
      <c r="BK252" s="221"/>
      <c r="BL252" s="221"/>
      <c r="BM252" s="224"/>
    </row>
    <row r="253" spans="1:65">
      <c r="A253" s="29"/>
      <c r="B253" s="3" t="s">
        <v>269</v>
      </c>
      <c r="C253" s="28"/>
      <c r="D253" s="223">
        <v>3.6560452221856745</v>
      </c>
      <c r="E253" s="223">
        <v>6.080021929785012</v>
      </c>
      <c r="F253" s="223">
        <v>4.8579831205964492</v>
      </c>
      <c r="G253" s="223">
        <v>3.9327683210007063</v>
      </c>
      <c r="H253" s="223">
        <v>1.2801041624284775</v>
      </c>
      <c r="I253" s="223">
        <v>1.6245590430960395</v>
      </c>
      <c r="J253" s="223">
        <v>3.5777087639996559</v>
      </c>
      <c r="K253" s="223">
        <v>4.8751068364361689</v>
      </c>
      <c r="L253" s="223">
        <v>10.384170645747313</v>
      </c>
      <c r="M253" s="223">
        <v>3.2506409624359618</v>
      </c>
      <c r="N253" s="223">
        <v>1.4719601443879744</v>
      </c>
      <c r="O253" s="223">
        <v>4.6654760385909881</v>
      </c>
      <c r="P253" s="223">
        <v>3.7638632635454057</v>
      </c>
      <c r="Q253" s="223">
        <v>5.2408650685422788</v>
      </c>
      <c r="R253" s="223">
        <v>3.3295144791195401</v>
      </c>
      <c r="S253" s="223">
        <v>2.8819443954947821</v>
      </c>
      <c r="T253" s="223">
        <v>7.7653074633268702</v>
      </c>
      <c r="U253" s="223">
        <v>3.231603311994935</v>
      </c>
      <c r="V253" s="223">
        <v>5.4283207962192783</v>
      </c>
      <c r="W253" s="223">
        <v>2.2489968133962952</v>
      </c>
      <c r="X253" s="223">
        <v>2.3193102422918765</v>
      </c>
      <c r="Y253" s="223">
        <v>3.0767948691238205</v>
      </c>
      <c r="Z253" s="220"/>
      <c r="AA253" s="221"/>
      <c r="AB253" s="221"/>
      <c r="AC253" s="221"/>
      <c r="AD253" s="221"/>
      <c r="AE253" s="221"/>
      <c r="AF253" s="221"/>
      <c r="AG253" s="221"/>
      <c r="AH253" s="221"/>
      <c r="AI253" s="221"/>
      <c r="AJ253" s="221"/>
      <c r="AK253" s="221"/>
      <c r="AL253" s="221"/>
      <c r="AM253" s="221"/>
      <c r="AN253" s="221"/>
      <c r="AO253" s="221"/>
      <c r="AP253" s="221"/>
      <c r="AQ253" s="221"/>
      <c r="AR253" s="221"/>
      <c r="AS253" s="221"/>
      <c r="AT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G253" s="221"/>
      <c r="BH253" s="221"/>
      <c r="BI253" s="221"/>
      <c r="BJ253" s="221"/>
      <c r="BK253" s="221"/>
      <c r="BL253" s="221"/>
      <c r="BM253" s="224"/>
    </row>
    <row r="254" spans="1:65">
      <c r="A254" s="29"/>
      <c r="B254" s="3" t="s">
        <v>86</v>
      </c>
      <c r="C254" s="28"/>
      <c r="D254" s="13">
        <v>1.4633936846640458E-2</v>
      </c>
      <c r="E254" s="13">
        <v>2.2176371780370862E-2</v>
      </c>
      <c r="F254" s="13">
        <v>1.9125917797623817E-2</v>
      </c>
      <c r="G254" s="13">
        <v>1.5442807543196491E-2</v>
      </c>
      <c r="H254" s="13">
        <v>5.6284808548811857E-3</v>
      </c>
      <c r="I254" s="13">
        <v>6.4186620983061318E-3</v>
      </c>
      <c r="J254" s="13">
        <v>1.4141141359682434E-2</v>
      </c>
      <c r="K254" s="13">
        <v>1.8810701619689396E-2</v>
      </c>
      <c r="L254" s="13">
        <v>3.8002454330273779E-2</v>
      </c>
      <c r="M254" s="13">
        <v>1.2640211130664788E-2</v>
      </c>
      <c r="N254" s="13">
        <v>5.6003556539808794E-3</v>
      </c>
      <c r="O254" s="13">
        <v>1.9345443145505136E-2</v>
      </c>
      <c r="P254" s="13">
        <v>1.4886736704859876E-2</v>
      </c>
      <c r="Q254" s="13">
        <v>1.9173896592227849E-2</v>
      </c>
      <c r="R254" s="13">
        <v>1.2854441075038442E-2</v>
      </c>
      <c r="S254" s="13">
        <v>1.1378316867540162E-2</v>
      </c>
      <c r="T254" s="13">
        <v>2.7198975353158916E-2</v>
      </c>
      <c r="U254" s="13">
        <v>1.2665933182301758E-2</v>
      </c>
      <c r="V254" s="13">
        <v>2.2308167655695665E-2</v>
      </c>
      <c r="W254" s="13">
        <v>9.1308807992595761E-3</v>
      </c>
      <c r="X254" s="13">
        <v>9.9124294482087205E-3</v>
      </c>
      <c r="Y254" s="13">
        <v>1.1803560878991638E-2</v>
      </c>
      <c r="Z254" s="147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A255" s="29"/>
      <c r="B255" s="3" t="s">
        <v>270</v>
      </c>
      <c r="C255" s="28"/>
      <c r="D255" s="13">
        <v>-2.1272387358695966E-2</v>
      </c>
      <c r="E255" s="13">
        <v>7.405398451964329E-2</v>
      </c>
      <c r="F255" s="13">
        <v>-4.9493784754187642E-3</v>
      </c>
      <c r="G255" s="13">
        <v>-2.3376970540943676E-3</v>
      </c>
      <c r="H255" s="13">
        <v>-0.10902488311519454</v>
      </c>
      <c r="I255" s="13">
        <v>-8.4777935689871464E-3</v>
      </c>
      <c r="J255" s="13">
        <v>-8.8669006074052481E-3</v>
      </c>
      <c r="K255" s="13">
        <v>1.5291152539845143E-2</v>
      </c>
      <c r="L255" s="13">
        <v>7.0462922565322383E-2</v>
      </c>
      <c r="M255" s="13">
        <v>7.4561082758719532E-3</v>
      </c>
      <c r="N255" s="13">
        <v>2.9655400357128991E-2</v>
      </c>
      <c r="O255" s="13">
        <v>-5.5224245835912678E-2</v>
      </c>
      <c r="P255" s="13">
        <v>-9.5198209627362917E-3</v>
      </c>
      <c r="Q255" s="13">
        <v>7.0789382742987739E-2</v>
      </c>
      <c r="R255" s="13">
        <v>1.470352422004706E-2</v>
      </c>
      <c r="S255" s="13">
        <v>-7.7547422929044041E-3</v>
      </c>
      <c r="T255" s="13">
        <v>0.11845256868215737</v>
      </c>
      <c r="U255" s="13">
        <v>-4.7810814042947847E-4</v>
      </c>
      <c r="V255" s="13">
        <v>-4.6736281216608444E-2</v>
      </c>
      <c r="W255" s="13">
        <v>-3.5088182077501973E-2</v>
      </c>
      <c r="X255" s="13">
        <v>-8.3378171557789149E-2</v>
      </c>
      <c r="Y255" s="13">
        <v>2.1167435737824869E-2</v>
      </c>
      <c r="Z255" s="147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3"/>
    </row>
    <row r="256" spans="1:65">
      <c r="A256" s="29"/>
      <c r="B256" s="45" t="s">
        <v>271</v>
      </c>
      <c r="C256" s="46"/>
      <c r="D256" s="44">
        <v>0.54</v>
      </c>
      <c r="E256" s="44">
        <v>2.4</v>
      </c>
      <c r="F256" s="44">
        <v>0.04</v>
      </c>
      <c r="G256" s="44">
        <v>0.04</v>
      </c>
      <c r="H256" s="44">
        <v>3.25</v>
      </c>
      <c r="I256" s="44">
        <v>0.15</v>
      </c>
      <c r="J256" s="44">
        <v>0.16</v>
      </c>
      <c r="K256" s="44">
        <v>0.57999999999999996</v>
      </c>
      <c r="L256" s="44">
        <v>2.2799999999999998</v>
      </c>
      <c r="M256" s="44">
        <v>0.34</v>
      </c>
      <c r="N256" s="44">
        <v>1.03</v>
      </c>
      <c r="O256" s="44">
        <v>1.59</v>
      </c>
      <c r="P256" s="44">
        <v>0.18</v>
      </c>
      <c r="Q256" s="44">
        <v>2.29</v>
      </c>
      <c r="R256" s="44">
        <v>0.56999999999999995</v>
      </c>
      <c r="S256" s="44">
        <v>0.13</v>
      </c>
      <c r="T256" s="44">
        <v>3.76</v>
      </c>
      <c r="U256" s="44">
        <v>0.1</v>
      </c>
      <c r="V256" s="44">
        <v>1.33</v>
      </c>
      <c r="W256" s="44">
        <v>0.97</v>
      </c>
      <c r="X256" s="44">
        <v>2.46</v>
      </c>
      <c r="Y256" s="44">
        <v>0.76</v>
      </c>
      <c r="Z256" s="147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3"/>
    </row>
    <row r="257" spans="1:65">
      <c r="B257" s="3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BM257" s="53"/>
    </row>
    <row r="258" spans="1:65" ht="15">
      <c r="B258" s="8" t="s">
        <v>509</v>
      </c>
      <c r="BM258" s="27" t="s">
        <v>66</v>
      </c>
    </row>
    <row r="259" spans="1:65" ht="15">
      <c r="A259" s="24" t="s">
        <v>33</v>
      </c>
      <c r="B259" s="18" t="s">
        <v>118</v>
      </c>
      <c r="C259" s="15" t="s">
        <v>119</v>
      </c>
      <c r="D259" s="16" t="s">
        <v>240</v>
      </c>
      <c r="E259" s="17" t="s">
        <v>240</v>
      </c>
      <c r="F259" s="17" t="s">
        <v>240</v>
      </c>
      <c r="G259" s="17" t="s">
        <v>240</v>
      </c>
      <c r="H259" s="17" t="s">
        <v>240</v>
      </c>
      <c r="I259" s="17" t="s">
        <v>240</v>
      </c>
      <c r="J259" s="17" t="s">
        <v>240</v>
      </c>
      <c r="K259" s="17" t="s">
        <v>240</v>
      </c>
      <c r="L259" s="17" t="s">
        <v>240</v>
      </c>
      <c r="M259" s="14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1</v>
      </c>
    </row>
    <row r="260" spans="1:65">
      <c r="A260" s="29"/>
      <c r="B260" s="19" t="s">
        <v>241</v>
      </c>
      <c r="C260" s="9" t="s">
        <v>241</v>
      </c>
      <c r="D260" s="145" t="s">
        <v>243</v>
      </c>
      <c r="E260" s="146" t="s">
        <v>245</v>
      </c>
      <c r="F260" s="146" t="s">
        <v>283</v>
      </c>
      <c r="G260" s="146" t="s">
        <v>247</v>
      </c>
      <c r="H260" s="146" t="s">
        <v>248</v>
      </c>
      <c r="I260" s="146" t="s">
        <v>253</v>
      </c>
      <c r="J260" s="146" t="s">
        <v>257</v>
      </c>
      <c r="K260" s="146" t="s">
        <v>258</v>
      </c>
      <c r="L260" s="146" t="s">
        <v>259</v>
      </c>
      <c r="M260" s="14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 t="s">
        <v>3</v>
      </c>
    </row>
    <row r="261" spans="1:65">
      <c r="A261" s="29"/>
      <c r="B261" s="19"/>
      <c r="C261" s="9"/>
      <c r="D261" s="10" t="s">
        <v>287</v>
      </c>
      <c r="E261" s="11" t="s">
        <v>288</v>
      </c>
      <c r="F261" s="11" t="s">
        <v>287</v>
      </c>
      <c r="G261" s="11" t="s">
        <v>288</v>
      </c>
      <c r="H261" s="11" t="s">
        <v>288</v>
      </c>
      <c r="I261" s="11" t="s">
        <v>288</v>
      </c>
      <c r="J261" s="11" t="s">
        <v>288</v>
      </c>
      <c r="K261" s="11" t="s">
        <v>288</v>
      </c>
      <c r="L261" s="11" t="s">
        <v>288</v>
      </c>
      <c r="M261" s="14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9"/>
      <c r="C262" s="9"/>
      <c r="D262" s="25"/>
      <c r="E262" s="25"/>
      <c r="F262" s="25"/>
      <c r="G262" s="25"/>
      <c r="H262" s="25"/>
      <c r="I262" s="25"/>
      <c r="J262" s="25"/>
      <c r="K262" s="25"/>
      <c r="L262" s="25"/>
      <c r="M262" s="14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3</v>
      </c>
    </row>
    <row r="263" spans="1:65">
      <c r="A263" s="29"/>
      <c r="B263" s="18">
        <v>1</v>
      </c>
      <c r="C263" s="14">
        <v>1</v>
      </c>
      <c r="D263" s="21">
        <v>3.03</v>
      </c>
      <c r="E263" s="21">
        <v>3.04</v>
      </c>
      <c r="F263" s="21">
        <v>2.97</v>
      </c>
      <c r="G263" s="21">
        <v>3.0249558383905999</v>
      </c>
      <c r="H263" s="21">
        <v>3.16</v>
      </c>
      <c r="I263" s="21">
        <v>2.84</v>
      </c>
      <c r="J263" s="21">
        <v>3.05</v>
      </c>
      <c r="K263" s="21">
        <v>3.3356680186175947</v>
      </c>
      <c r="L263" s="21">
        <v>3.23</v>
      </c>
      <c r="M263" s="14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</v>
      </c>
    </row>
    <row r="264" spans="1:65">
      <c r="A264" s="29"/>
      <c r="B264" s="19">
        <v>1</v>
      </c>
      <c r="C264" s="9">
        <v>2</v>
      </c>
      <c r="D264" s="11">
        <v>3.26</v>
      </c>
      <c r="E264" s="11">
        <v>2.75</v>
      </c>
      <c r="F264" s="11">
        <v>2.89</v>
      </c>
      <c r="G264" s="11">
        <v>2.997935414923</v>
      </c>
      <c r="H264" s="11">
        <v>3.27</v>
      </c>
      <c r="I264" s="11">
        <v>2.8</v>
      </c>
      <c r="J264" s="11">
        <v>3.06</v>
      </c>
      <c r="K264" s="11">
        <v>3.2253747414720988</v>
      </c>
      <c r="L264" s="11">
        <v>3.12</v>
      </c>
      <c r="M264" s="14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 t="e">
        <v>#N/A</v>
      </c>
    </row>
    <row r="265" spans="1:65">
      <c r="A265" s="29"/>
      <c r="B265" s="19">
        <v>1</v>
      </c>
      <c r="C265" s="9">
        <v>3</v>
      </c>
      <c r="D265" s="11">
        <v>3.1</v>
      </c>
      <c r="E265" s="11">
        <v>3.07</v>
      </c>
      <c r="F265" s="11">
        <v>2.66</v>
      </c>
      <c r="G265" s="11">
        <v>3.0915718322574923</v>
      </c>
      <c r="H265" s="11">
        <v>3.17</v>
      </c>
      <c r="I265" s="11">
        <v>2.73</v>
      </c>
      <c r="J265" s="11">
        <v>3.09</v>
      </c>
      <c r="K265" s="11">
        <v>3.2334972859059752</v>
      </c>
      <c r="L265" s="11">
        <v>3.15</v>
      </c>
      <c r="M265" s="14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16</v>
      </c>
    </row>
    <row r="266" spans="1:65">
      <c r="A266" s="29"/>
      <c r="B266" s="19">
        <v>1</v>
      </c>
      <c r="C266" s="9">
        <v>4</v>
      </c>
      <c r="D266" s="11">
        <v>3.15</v>
      </c>
      <c r="E266" s="11">
        <v>2.87</v>
      </c>
      <c r="F266" s="11">
        <v>2.75</v>
      </c>
      <c r="G266" s="11">
        <v>3.0174034878085201</v>
      </c>
      <c r="H266" s="11">
        <v>3.11</v>
      </c>
      <c r="I266" s="11">
        <v>3.07</v>
      </c>
      <c r="J266" s="11">
        <v>3.1</v>
      </c>
      <c r="K266" s="11">
        <v>3.1485461314718055</v>
      </c>
      <c r="L266" s="11">
        <v>3.2</v>
      </c>
      <c r="M266" s="14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3.0581344306914549</v>
      </c>
    </row>
    <row r="267" spans="1:65">
      <c r="A267" s="29"/>
      <c r="B267" s="19">
        <v>1</v>
      </c>
      <c r="C267" s="9">
        <v>5</v>
      </c>
      <c r="D267" s="11">
        <v>3.06</v>
      </c>
      <c r="E267" s="11">
        <v>3</v>
      </c>
      <c r="F267" s="148">
        <v>2.52</v>
      </c>
      <c r="G267" s="11">
        <v>3.0282801947202298</v>
      </c>
      <c r="H267" s="11">
        <v>3.09</v>
      </c>
      <c r="I267" s="11">
        <v>3.09</v>
      </c>
      <c r="J267" s="11">
        <v>3.07</v>
      </c>
      <c r="K267" s="11">
        <v>3.1892168337645863</v>
      </c>
      <c r="L267" s="11">
        <v>3.14</v>
      </c>
      <c r="M267" s="147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7">
        <v>30</v>
      </c>
    </row>
    <row r="268" spans="1:65">
      <c r="A268" s="29"/>
      <c r="B268" s="19">
        <v>1</v>
      </c>
      <c r="C268" s="9">
        <v>6</v>
      </c>
      <c r="D268" s="11">
        <v>3.04</v>
      </c>
      <c r="E268" s="11">
        <v>2.89</v>
      </c>
      <c r="F268" s="11">
        <v>3.24</v>
      </c>
      <c r="G268" s="11">
        <v>2.9874088700649599</v>
      </c>
      <c r="H268" s="11">
        <v>3.01</v>
      </c>
      <c r="I268" s="11">
        <v>3.12</v>
      </c>
      <c r="J268" s="11">
        <v>3.1</v>
      </c>
      <c r="K268" s="11">
        <v>3.3274006079417329</v>
      </c>
      <c r="L268" s="11">
        <v>3.09</v>
      </c>
      <c r="M268" s="14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20" t="s">
        <v>267</v>
      </c>
      <c r="C269" s="12"/>
      <c r="D269" s="22">
        <v>3.1066666666666669</v>
      </c>
      <c r="E269" s="22">
        <v>2.936666666666667</v>
      </c>
      <c r="F269" s="22">
        <v>2.8383333333333334</v>
      </c>
      <c r="G269" s="22">
        <v>3.0245926063608004</v>
      </c>
      <c r="H269" s="22">
        <v>3.1349999999999998</v>
      </c>
      <c r="I269" s="22">
        <v>2.9416666666666664</v>
      </c>
      <c r="J269" s="22">
        <v>3.0783333333333331</v>
      </c>
      <c r="K269" s="22">
        <v>3.2432839365289658</v>
      </c>
      <c r="L269" s="22">
        <v>3.1549999999999998</v>
      </c>
      <c r="M269" s="14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268</v>
      </c>
      <c r="C270" s="28"/>
      <c r="D270" s="11">
        <v>3.08</v>
      </c>
      <c r="E270" s="11">
        <v>2.9450000000000003</v>
      </c>
      <c r="F270" s="11">
        <v>2.8200000000000003</v>
      </c>
      <c r="G270" s="11">
        <v>3.0211796630995602</v>
      </c>
      <c r="H270" s="11">
        <v>3.1349999999999998</v>
      </c>
      <c r="I270" s="11">
        <v>2.9550000000000001</v>
      </c>
      <c r="J270" s="11">
        <v>3.08</v>
      </c>
      <c r="K270" s="11">
        <v>3.2294360136890372</v>
      </c>
      <c r="L270" s="11">
        <v>3.145</v>
      </c>
      <c r="M270" s="14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269</v>
      </c>
      <c r="C271" s="28"/>
      <c r="D271" s="23">
        <v>8.7101473389757628E-2</v>
      </c>
      <c r="E271" s="23">
        <v>0.1216004385957002</v>
      </c>
      <c r="F271" s="23">
        <v>0.25388317523354453</v>
      </c>
      <c r="G271" s="23">
        <v>3.6455085990750438E-2</v>
      </c>
      <c r="H271" s="23">
        <v>8.7578536183245362E-2</v>
      </c>
      <c r="I271" s="23">
        <v>0.17057745063948715</v>
      </c>
      <c r="J271" s="23">
        <v>2.1369760566432881E-2</v>
      </c>
      <c r="K271" s="23">
        <v>7.4733465247244904E-2</v>
      </c>
      <c r="L271" s="23">
        <v>5.1672042731055294E-2</v>
      </c>
      <c r="M271" s="228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  <c r="AJ271" s="229"/>
      <c r="AK271" s="229"/>
      <c r="AL271" s="229"/>
      <c r="AM271" s="229"/>
      <c r="AN271" s="229"/>
      <c r="AO271" s="229"/>
      <c r="AP271" s="229"/>
      <c r="AQ271" s="229"/>
      <c r="AR271" s="229"/>
      <c r="AS271" s="229"/>
      <c r="AT271" s="229"/>
      <c r="AU271" s="229"/>
      <c r="AV271" s="229"/>
      <c r="AW271" s="229"/>
      <c r="AX271" s="229"/>
      <c r="AY271" s="229"/>
      <c r="AZ271" s="229"/>
      <c r="BA271" s="229"/>
      <c r="BB271" s="229"/>
      <c r="BC271" s="229"/>
      <c r="BD271" s="229"/>
      <c r="BE271" s="229"/>
      <c r="BF271" s="229"/>
      <c r="BG271" s="229"/>
      <c r="BH271" s="229"/>
      <c r="BI271" s="229"/>
      <c r="BJ271" s="229"/>
      <c r="BK271" s="229"/>
      <c r="BL271" s="229"/>
      <c r="BM271" s="54"/>
    </row>
    <row r="272" spans="1:65">
      <c r="A272" s="29"/>
      <c r="B272" s="3" t="s">
        <v>86</v>
      </c>
      <c r="C272" s="28"/>
      <c r="D272" s="13">
        <v>2.8036954953784641E-2</v>
      </c>
      <c r="E272" s="13">
        <v>4.1407640838490418E-2</v>
      </c>
      <c r="F272" s="13">
        <v>8.9447977181518923E-2</v>
      </c>
      <c r="G272" s="13">
        <v>1.2052891326284539E-2</v>
      </c>
      <c r="H272" s="13">
        <v>2.7935737219536003E-2</v>
      </c>
      <c r="I272" s="13">
        <v>5.7986668772630194E-2</v>
      </c>
      <c r="J272" s="13">
        <v>6.9419904384730533E-3</v>
      </c>
      <c r="K272" s="13">
        <v>2.304252933439627E-2</v>
      </c>
      <c r="L272" s="13">
        <v>1.6377826539161741E-2</v>
      </c>
      <c r="M272" s="147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A273" s="29"/>
      <c r="B273" s="3" t="s">
        <v>270</v>
      </c>
      <c r="C273" s="28"/>
      <c r="D273" s="13">
        <v>1.5869883118329264E-2</v>
      </c>
      <c r="E273" s="13">
        <v>-3.9719563275484759E-2</v>
      </c>
      <c r="F273" s="13">
        <v>-7.1874243052298947E-2</v>
      </c>
      <c r="G273" s="13">
        <v>-1.0968067326939113E-2</v>
      </c>
      <c r="H273" s="13">
        <v>2.5134790850631639E-2</v>
      </c>
      <c r="I273" s="13">
        <v>-3.8084579558019804E-2</v>
      </c>
      <c r="J273" s="13">
        <v>6.60497538602689E-3</v>
      </c>
      <c r="K273" s="13">
        <v>6.0543285468208863E-2</v>
      </c>
      <c r="L273" s="13">
        <v>3.1674725720492125E-2</v>
      </c>
      <c r="M273" s="14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3"/>
    </row>
    <row r="274" spans="1:65">
      <c r="A274" s="29"/>
      <c r="B274" s="45" t="s">
        <v>271</v>
      </c>
      <c r="C274" s="46"/>
      <c r="D274" s="44">
        <v>0.25</v>
      </c>
      <c r="E274" s="44">
        <v>1.25</v>
      </c>
      <c r="F274" s="44">
        <v>2.11</v>
      </c>
      <c r="G274" s="44">
        <v>0.47</v>
      </c>
      <c r="H274" s="44">
        <v>0.5</v>
      </c>
      <c r="I274" s="44">
        <v>1.2</v>
      </c>
      <c r="J274" s="44">
        <v>0</v>
      </c>
      <c r="K274" s="44">
        <v>1.45</v>
      </c>
      <c r="L274" s="44">
        <v>0.67</v>
      </c>
      <c r="M274" s="14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3"/>
    </row>
    <row r="275" spans="1:65">
      <c r="B275" s="3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BM275" s="53"/>
    </row>
    <row r="276" spans="1:65" ht="15">
      <c r="B276" s="8" t="s">
        <v>510</v>
      </c>
      <c r="BM276" s="27" t="s">
        <v>66</v>
      </c>
    </row>
    <row r="277" spans="1:65" ht="15">
      <c r="A277" s="24" t="s">
        <v>36</v>
      </c>
      <c r="B277" s="18" t="s">
        <v>118</v>
      </c>
      <c r="C277" s="15" t="s">
        <v>119</v>
      </c>
      <c r="D277" s="16" t="s">
        <v>240</v>
      </c>
      <c r="E277" s="17" t="s">
        <v>240</v>
      </c>
      <c r="F277" s="17" t="s">
        <v>240</v>
      </c>
      <c r="G277" s="17" t="s">
        <v>240</v>
      </c>
      <c r="H277" s="17" t="s">
        <v>240</v>
      </c>
      <c r="I277" s="17" t="s">
        <v>240</v>
      </c>
      <c r="J277" s="17" t="s">
        <v>240</v>
      </c>
      <c r="K277" s="17" t="s">
        <v>240</v>
      </c>
      <c r="L277" s="17" t="s">
        <v>240</v>
      </c>
      <c r="M277" s="14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 t="s">
        <v>241</v>
      </c>
      <c r="C278" s="9" t="s">
        <v>241</v>
      </c>
      <c r="D278" s="145" t="s">
        <v>243</v>
      </c>
      <c r="E278" s="146" t="s">
        <v>245</v>
      </c>
      <c r="F278" s="146" t="s">
        <v>283</v>
      </c>
      <c r="G278" s="146" t="s">
        <v>247</v>
      </c>
      <c r="H278" s="146" t="s">
        <v>248</v>
      </c>
      <c r="I278" s="146" t="s">
        <v>253</v>
      </c>
      <c r="J278" s="146" t="s">
        <v>257</v>
      </c>
      <c r="K278" s="146" t="s">
        <v>258</v>
      </c>
      <c r="L278" s="146" t="s">
        <v>259</v>
      </c>
      <c r="M278" s="14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s">
        <v>3</v>
      </c>
    </row>
    <row r="279" spans="1:65">
      <c r="A279" s="29"/>
      <c r="B279" s="19"/>
      <c r="C279" s="9"/>
      <c r="D279" s="10" t="s">
        <v>287</v>
      </c>
      <c r="E279" s="11" t="s">
        <v>288</v>
      </c>
      <c r="F279" s="11" t="s">
        <v>287</v>
      </c>
      <c r="G279" s="11" t="s">
        <v>288</v>
      </c>
      <c r="H279" s="11" t="s">
        <v>288</v>
      </c>
      <c r="I279" s="11" t="s">
        <v>288</v>
      </c>
      <c r="J279" s="11" t="s">
        <v>288</v>
      </c>
      <c r="K279" s="11" t="s">
        <v>288</v>
      </c>
      <c r="L279" s="11" t="s">
        <v>288</v>
      </c>
      <c r="M279" s="14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9"/>
      <c r="C280" s="9"/>
      <c r="D280" s="25"/>
      <c r="E280" s="25"/>
      <c r="F280" s="25"/>
      <c r="G280" s="25"/>
      <c r="H280" s="25"/>
      <c r="I280" s="25"/>
      <c r="J280" s="25"/>
      <c r="K280" s="25"/>
      <c r="L280" s="25"/>
      <c r="M280" s="14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3</v>
      </c>
    </row>
    <row r="281" spans="1:65">
      <c r="A281" s="29"/>
      <c r="B281" s="18">
        <v>1</v>
      </c>
      <c r="C281" s="14">
        <v>1</v>
      </c>
      <c r="D281" s="21">
        <v>1.59</v>
      </c>
      <c r="E281" s="21">
        <v>1.66</v>
      </c>
      <c r="F281" s="21">
        <v>1.6</v>
      </c>
      <c r="G281" s="21">
        <v>1.80722231199546</v>
      </c>
      <c r="H281" s="21">
        <v>1.75</v>
      </c>
      <c r="I281" s="21">
        <v>1.54</v>
      </c>
      <c r="J281" s="21">
        <v>1.78</v>
      </c>
      <c r="K281" s="21">
        <v>1.8589021121345706</v>
      </c>
      <c r="L281" s="21">
        <v>1.77</v>
      </c>
      <c r="M281" s="14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</v>
      </c>
    </row>
    <row r="282" spans="1:65">
      <c r="A282" s="29"/>
      <c r="B282" s="19">
        <v>1</v>
      </c>
      <c r="C282" s="9">
        <v>2</v>
      </c>
      <c r="D282" s="11">
        <v>1.74</v>
      </c>
      <c r="E282" s="11">
        <v>1.58</v>
      </c>
      <c r="F282" s="11">
        <v>1.57</v>
      </c>
      <c r="G282" s="11">
        <v>1.6663653520834718</v>
      </c>
      <c r="H282" s="148">
        <v>1.89</v>
      </c>
      <c r="I282" s="11">
        <v>1.58</v>
      </c>
      <c r="J282" s="11">
        <v>1.75</v>
      </c>
      <c r="K282" s="11">
        <v>1.7897792138223543</v>
      </c>
      <c r="L282" s="11">
        <v>1.78</v>
      </c>
      <c r="M282" s="14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 t="e">
        <v>#N/A</v>
      </c>
    </row>
    <row r="283" spans="1:65">
      <c r="A283" s="29"/>
      <c r="B283" s="19">
        <v>1</v>
      </c>
      <c r="C283" s="9">
        <v>3</v>
      </c>
      <c r="D283" s="11">
        <v>1.78</v>
      </c>
      <c r="E283" s="11">
        <v>1.71</v>
      </c>
      <c r="F283" s="11">
        <v>1.47</v>
      </c>
      <c r="G283" s="11">
        <v>1.7511839637037017</v>
      </c>
      <c r="H283" s="11">
        <v>1.73</v>
      </c>
      <c r="I283" s="11">
        <v>1.52</v>
      </c>
      <c r="J283" s="11">
        <v>1.78</v>
      </c>
      <c r="K283" s="11">
        <v>1.817120547445175</v>
      </c>
      <c r="L283" s="11">
        <v>1.76</v>
      </c>
      <c r="M283" s="14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16</v>
      </c>
    </row>
    <row r="284" spans="1:65">
      <c r="A284" s="29"/>
      <c r="B284" s="19">
        <v>1</v>
      </c>
      <c r="C284" s="9">
        <v>4</v>
      </c>
      <c r="D284" s="11">
        <v>1.63</v>
      </c>
      <c r="E284" s="11">
        <v>1.65</v>
      </c>
      <c r="F284" s="11">
        <v>1.51</v>
      </c>
      <c r="G284" s="11">
        <v>1.731949654652654</v>
      </c>
      <c r="H284" s="11">
        <v>1.75</v>
      </c>
      <c r="I284" s="11">
        <v>1.72</v>
      </c>
      <c r="J284" s="11">
        <v>1.79</v>
      </c>
      <c r="K284" s="11">
        <v>1.7453969536536822</v>
      </c>
      <c r="L284" s="11">
        <v>1.75</v>
      </c>
      <c r="M284" s="14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1.7116007030195415</v>
      </c>
    </row>
    <row r="285" spans="1:65">
      <c r="A285" s="29"/>
      <c r="B285" s="19">
        <v>1</v>
      </c>
      <c r="C285" s="9">
        <v>5</v>
      </c>
      <c r="D285" s="11">
        <v>1.67</v>
      </c>
      <c r="E285" s="11">
        <v>1.69</v>
      </c>
      <c r="F285" s="148">
        <v>1.4</v>
      </c>
      <c r="G285" s="11">
        <v>1.7913046338354801</v>
      </c>
      <c r="H285" s="11">
        <v>1.75</v>
      </c>
      <c r="I285" s="11">
        <v>1.77</v>
      </c>
      <c r="J285" s="11">
        <v>1.77</v>
      </c>
      <c r="K285" s="11">
        <v>1.7995846430266518</v>
      </c>
      <c r="L285" s="11">
        <v>1.74</v>
      </c>
      <c r="M285" s="147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31</v>
      </c>
    </row>
    <row r="286" spans="1:65">
      <c r="A286" s="29"/>
      <c r="B286" s="19">
        <v>1</v>
      </c>
      <c r="C286" s="9">
        <v>6</v>
      </c>
      <c r="D286" s="11">
        <v>1.67</v>
      </c>
      <c r="E286" s="11">
        <v>1.63</v>
      </c>
      <c r="F286" s="11">
        <v>1.76</v>
      </c>
      <c r="G286" s="11">
        <v>1.7563259810178</v>
      </c>
      <c r="H286" s="11">
        <v>1.72</v>
      </c>
      <c r="I286" s="11">
        <v>1.78</v>
      </c>
      <c r="J286" s="11">
        <v>1.77</v>
      </c>
      <c r="K286" s="11">
        <v>1.8993025956842473</v>
      </c>
      <c r="L286" s="11">
        <v>1.73</v>
      </c>
      <c r="M286" s="14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20" t="s">
        <v>267</v>
      </c>
      <c r="C287" s="12"/>
      <c r="D287" s="22">
        <v>1.68</v>
      </c>
      <c r="E287" s="22">
        <v>1.6533333333333331</v>
      </c>
      <c r="F287" s="22">
        <v>1.5516666666666665</v>
      </c>
      <c r="G287" s="22">
        <v>1.7507253162147614</v>
      </c>
      <c r="H287" s="22">
        <v>1.7649999999999999</v>
      </c>
      <c r="I287" s="22">
        <v>1.6516666666666666</v>
      </c>
      <c r="J287" s="22">
        <v>1.7733333333333334</v>
      </c>
      <c r="K287" s="22">
        <v>1.81834767762778</v>
      </c>
      <c r="L287" s="22">
        <v>1.7549999999999999</v>
      </c>
      <c r="M287" s="14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268</v>
      </c>
      <c r="C288" s="28"/>
      <c r="D288" s="11">
        <v>1.67</v>
      </c>
      <c r="E288" s="11">
        <v>1.6549999999999998</v>
      </c>
      <c r="F288" s="11">
        <v>1.54</v>
      </c>
      <c r="G288" s="11">
        <v>1.7537549723607508</v>
      </c>
      <c r="H288" s="11">
        <v>1.75</v>
      </c>
      <c r="I288" s="11">
        <v>1.65</v>
      </c>
      <c r="J288" s="11">
        <v>1.7749999999999999</v>
      </c>
      <c r="K288" s="11">
        <v>1.8083525952359134</v>
      </c>
      <c r="L288" s="11">
        <v>1.7549999999999999</v>
      </c>
      <c r="M288" s="14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3" t="s">
        <v>269</v>
      </c>
      <c r="C289" s="28"/>
      <c r="D289" s="23">
        <v>6.9856996786291925E-2</v>
      </c>
      <c r="E289" s="23">
        <v>4.5898438608155984E-2</v>
      </c>
      <c r="F289" s="23">
        <v>0.12448560827126434</v>
      </c>
      <c r="G289" s="23">
        <v>4.9677557045188565E-2</v>
      </c>
      <c r="H289" s="23">
        <v>6.2529992803453893E-2</v>
      </c>
      <c r="I289" s="23">
        <v>0.11839200423452026</v>
      </c>
      <c r="J289" s="23">
        <v>1.3662601021279475E-2</v>
      </c>
      <c r="K289" s="23">
        <v>5.420310597035935E-2</v>
      </c>
      <c r="L289" s="23">
        <v>1.8708286933869722E-2</v>
      </c>
      <c r="M289" s="228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  <c r="AJ289" s="229"/>
      <c r="AK289" s="229"/>
      <c r="AL289" s="229"/>
      <c r="AM289" s="229"/>
      <c r="AN289" s="229"/>
      <c r="AO289" s="229"/>
      <c r="AP289" s="229"/>
      <c r="AQ289" s="229"/>
      <c r="AR289" s="229"/>
      <c r="AS289" s="229"/>
      <c r="AT289" s="229"/>
      <c r="AU289" s="229"/>
      <c r="AV289" s="229"/>
      <c r="AW289" s="229"/>
      <c r="AX289" s="229"/>
      <c r="AY289" s="229"/>
      <c r="AZ289" s="229"/>
      <c r="BA289" s="229"/>
      <c r="BB289" s="229"/>
      <c r="BC289" s="229"/>
      <c r="BD289" s="229"/>
      <c r="BE289" s="229"/>
      <c r="BF289" s="229"/>
      <c r="BG289" s="229"/>
      <c r="BH289" s="229"/>
      <c r="BI289" s="229"/>
      <c r="BJ289" s="229"/>
      <c r="BK289" s="229"/>
      <c r="BL289" s="229"/>
      <c r="BM289" s="54"/>
    </row>
    <row r="290" spans="1:65">
      <c r="A290" s="29"/>
      <c r="B290" s="3" t="s">
        <v>86</v>
      </c>
      <c r="C290" s="28"/>
      <c r="D290" s="13">
        <v>4.1581545706126148E-2</v>
      </c>
      <c r="E290" s="13">
        <v>2.7761152383965315E-2</v>
      </c>
      <c r="F290" s="13">
        <v>8.0227030035186483E-2</v>
      </c>
      <c r="G290" s="13">
        <v>2.8375414798134227E-2</v>
      </c>
      <c r="H290" s="13">
        <v>3.5427757962296823E-2</v>
      </c>
      <c r="I290" s="13">
        <v>7.168032546994163E-2</v>
      </c>
      <c r="J290" s="13">
        <v>7.7044742601200039E-3</v>
      </c>
      <c r="K290" s="13">
        <v>2.9808989027375023E-2</v>
      </c>
      <c r="L290" s="13">
        <v>1.0659992554911523E-2</v>
      </c>
      <c r="M290" s="147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3" t="s">
        <v>270</v>
      </c>
      <c r="C291" s="28"/>
      <c r="D291" s="13">
        <v>-1.8462660691709654E-2</v>
      </c>
      <c r="E291" s="13">
        <v>-3.4042618458508089E-2</v>
      </c>
      <c r="F291" s="13">
        <v>-9.34412074444263E-2</v>
      </c>
      <c r="G291" s="13">
        <v>2.2858493295894178E-2</v>
      </c>
      <c r="H291" s="13">
        <v>3.1198454689959743E-2</v>
      </c>
      <c r="I291" s="13">
        <v>-3.501636581893286E-2</v>
      </c>
      <c r="J291" s="13">
        <v>3.6067191492084261E-2</v>
      </c>
      <c r="K291" s="13">
        <v>6.2366750854869091E-2</v>
      </c>
      <c r="L291" s="13">
        <v>2.5355970527410454E-2</v>
      </c>
      <c r="M291" s="14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A292" s="29"/>
      <c r="B292" s="45" t="s">
        <v>271</v>
      </c>
      <c r="C292" s="46"/>
      <c r="D292" s="44">
        <v>0.71</v>
      </c>
      <c r="E292" s="44">
        <v>0.97</v>
      </c>
      <c r="F292" s="44">
        <v>1.98</v>
      </c>
      <c r="G292" s="44">
        <v>0</v>
      </c>
      <c r="H292" s="44">
        <v>0.14000000000000001</v>
      </c>
      <c r="I292" s="44">
        <v>0.99</v>
      </c>
      <c r="J292" s="44">
        <v>0.23</v>
      </c>
      <c r="K292" s="44">
        <v>0.67</v>
      </c>
      <c r="L292" s="44">
        <v>0.04</v>
      </c>
      <c r="M292" s="14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3"/>
    </row>
    <row r="293" spans="1:65">
      <c r="B293" s="3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BM293" s="53"/>
    </row>
    <row r="294" spans="1:65" ht="15">
      <c r="B294" s="8" t="s">
        <v>511</v>
      </c>
      <c r="BM294" s="27" t="s">
        <v>66</v>
      </c>
    </row>
    <row r="295" spans="1:65" ht="15">
      <c r="A295" s="24" t="s">
        <v>39</v>
      </c>
      <c r="B295" s="18" t="s">
        <v>118</v>
      </c>
      <c r="C295" s="15" t="s">
        <v>119</v>
      </c>
      <c r="D295" s="16" t="s">
        <v>240</v>
      </c>
      <c r="E295" s="17" t="s">
        <v>240</v>
      </c>
      <c r="F295" s="17" t="s">
        <v>240</v>
      </c>
      <c r="G295" s="17" t="s">
        <v>240</v>
      </c>
      <c r="H295" s="17" t="s">
        <v>240</v>
      </c>
      <c r="I295" s="17" t="s">
        <v>240</v>
      </c>
      <c r="J295" s="17" t="s">
        <v>240</v>
      </c>
      <c r="K295" s="17" t="s">
        <v>240</v>
      </c>
      <c r="L295" s="17" t="s">
        <v>240</v>
      </c>
      <c r="M295" s="14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241</v>
      </c>
      <c r="C296" s="9" t="s">
        <v>241</v>
      </c>
      <c r="D296" s="145" t="s">
        <v>243</v>
      </c>
      <c r="E296" s="146" t="s">
        <v>245</v>
      </c>
      <c r="F296" s="146" t="s">
        <v>283</v>
      </c>
      <c r="G296" s="146" t="s">
        <v>247</v>
      </c>
      <c r="H296" s="146" t="s">
        <v>248</v>
      </c>
      <c r="I296" s="146" t="s">
        <v>253</v>
      </c>
      <c r="J296" s="146" t="s">
        <v>257</v>
      </c>
      <c r="K296" s="146" t="s">
        <v>258</v>
      </c>
      <c r="L296" s="146" t="s">
        <v>259</v>
      </c>
      <c r="M296" s="14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287</v>
      </c>
      <c r="E297" s="11" t="s">
        <v>288</v>
      </c>
      <c r="F297" s="11" t="s">
        <v>287</v>
      </c>
      <c r="G297" s="11" t="s">
        <v>288</v>
      </c>
      <c r="H297" s="11" t="s">
        <v>288</v>
      </c>
      <c r="I297" s="11" t="s">
        <v>288</v>
      </c>
      <c r="J297" s="11" t="s">
        <v>288</v>
      </c>
      <c r="K297" s="11" t="s">
        <v>288</v>
      </c>
      <c r="L297" s="11" t="s">
        <v>288</v>
      </c>
      <c r="M297" s="14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2</v>
      </c>
    </row>
    <row r="298" spans="1:65">
      <c r="A298" s="29"/>
      <c r="B298" s="19"/>
      <c r="C298" s="9"/>
      <c r="D298" s="25"/>
      <c r="E298" s="25"/>
      <c r="F298" s="25"/>
      <c r="G298" s="25"/>
      <c r="H298" s="25"/>
      <c r="I298" s="25"/>
      <c r="J298" s="25"/>
      <c r="K298" s="25"/>
      <c r="L298" s="25"/>
      <c r="M298" s="14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8">
        <v>1</v>
      </c>
      <c r="C299" s="14">
        <v>1</v>
      </c>
      <c r="D299" s="21">
        <v>1.27</v>
      </c>
      <c r="E299" s="21">
        <v>1.21</v>
      </c>
      <c r="F299" s="21">
        <v>1.23</v>
      </c>
      <c r="G299" s="21">
        <v>1.2528665000000001</v>
      </c>
      <c r="H299" s="21">
        <v>1.35</v>
      </c>
      <c r="I299" s="21">
        <v>1.22</v>
      </c>
      <c r="J299" s="21">
        <v>1.31</v>
      </c>
      <c r="K299" s="21">
        <v>1.3608646669375721</v>
      </c>
      <c r="L299" s="21">
        <v>1.35</v>
      </c>
      <c r="M299" s="14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9">
        <v>1</v>
      </c>
      <c r="C300" s="9">
        <v>2</v>
      </c>
      <c r="D300" s="11">
        <v>1.17</v>
      </c>
      <c r="E300" s="11">
        <v>1.1299999999999999</v>
      </c>
      <c r="F300" s="11">
        <v>1.18</v>
      </c>
      <c r="G300" s="11">
        <v>1.2634278000000001</v>
      </c>
      <c r="H300" s="11">
        <v>1.37</v>
      </c>
      <c r="I300" s="11">
        <v>1.2</v>
      </c>
      <c r="J300" s="11">
        <v>1.26</v>
      </c>
      <c r="K300" s="11">
        <v>1.2642653313934353</v>
      </c>
      <c r="L300" s="11">
        <v>1.33</v>
      </c>
      <c r="M300" s="14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 t="e">
        <v>#N/A</v>
      </c>
    </row>
    <row r="301" spans="1:65">
      <c r="A301" s="29"/>
      <c r="B301" s="19">
        <v>1</v>
      </c>
      <c r="C301" s="9">
        <v>3</v>
      </c>
      <c r="D301" s="11">
        <v>1.1599999999999999</v>
      </c>
      <c r="E301" s="11">
        <v>1.22</v>
      </c>
      <c r="F301" s="11">
        <v>1.1200000000000001</v>
      </c>
      <c r="G301" s="11">
        <v>1.2633886999999999</v>
      </c>
      <c r="H301" s="11">
        <v>1.19</v>
      </c>
      <c r="I301" s="11">
        <v>1.1599999999999999</v>
      </c>
      <c r="J301" s="11">
        <v>1.34</v>
      </c>
      <c r="K301" s="11">
        <v>1.3072128974261941</v>
      </c>
      <c r="L301" s="11">
        <v>1.38</v>
      </c>
      <c r="M301" s="14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16</v>
      </c>
    </row>
    <row r="302" spans="1:65">
      <c r="A302" s="29"/>
      <c r="B302" s="19">
        <v>1</v>
      </c>
      <c r="C302" s="9">
        <v>4</v>
      </c>
      <c r="D302" s="11">
        <v>1.22</v>
      </c>
      <c r="E302" s="11">
        <v>1.24</v>
      </c>
      <c r="F302" s="11">
        <v>1.1399999999999999</v>
      </c>
      <c r="G302" s="11">
        <v>1.2894368999999999</v>
      </c>
      <c r="H302" s="11">
        <v>1.32</v>
      </c>
      <c r="I302" s="11">
        <v>1.3</v>
      </c>
      <c r="J302" s="11">
        <v>1.33</v>
      </c>
      <c r="K302" s="11">
        <v>1.2742803150695556</v>
      </c>
      <c r="L302" s="11">
        <v>1.34</v>
      </c>
      <c r="M302" s="14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1.2587146873577839</v>
      </c>
    </row>
    <row r="303" spans="1:65">
      <c r="A303" s="29"/>
      <c r="B303" s="19">
        <v>1</v>
      </c>
      <c r="C303" s="9">
        <v>5</v>
      </c>
      <c r="D303" s="11">
        <v>1.1599999999999999</v>
      </c>
      <c r="E303" s="11">
        <v>1.21</v>
      </c>
      <c r="F303" s="11">
        <v>1.04</v>
      </c>
      <c r="G303" s="11">
        <v>1.2446804999999999</v>
      </c>
      <c r="H303" s="11">
        <v>1.24</v>
      </c>
      <c r="I303" s="11">
        <v>1.35</v>
      </c>
      <c r="J303" s="11">
        <v>1.3</v>
      </c>
      <c r="K303" s="11">
        <v>1.2926968379354205</v>
      </c>
      <c r="L303" s="11">
        <v>1.32</v>
      </c>
      <c r="M303" s="147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32</v>
      </c>
    </row>
    <row r="304" spans="1:65">
      <c r="A304" s="29"/>
      <c r="B304" s="19">
        <v>1</v>
      </c>
      <c r="C304" s="9">
        <v>6</v>
      </c>
      <c r="D304" s="11">
        <v>1.1499999999999999</v>
      </c>
      <c r="E304" s="11">
        <v>1.19</v>
      </c>
      <c r="F304" s="11">
        <v>1.33</v>
      </c>
      <c r="G304" s="11">
        <v>1.2413460000000001</v>
      </c>
      <c r="H304" s="11">
        <v>1.29</v>
      </c>
      <c r="I304" s="11">
        <v>1.36</v>
      </c>
      <c r="J304" s="11">
        <v>1.3</v>
      </c>
      <c r="K304" s="11">
        <v>1.2961266685581543</v>
      </c>
      <c r="L304" s="11">
        <v>1.34</v>
      </c>
      <c r="M304" s="14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20" t="s">
        <v>267</v>
      </c>
      <c r="C305" s="12"/>
      <c r="D305" s="22">
        <v>1.1883333333333332</v>
      </c>
      <c r="E305" s="22">
        <v>1.2</v>
      </c>
      <c r="F305" s="22">
        <v>1.1733333333333333</v>
      </c>
      <c r="G305" s="22">
        <v>1.2591910666666666</v>
      </c>
      <c r="H305" s="22">
        <v>1.2933333333333334</v>
      </c>
      <c r="I305" s="22">
        <v>1.2650000000000001</v>
      </c>
      <c r="J305" s="22">
        <v>1.3066666666666666</v>
      </c>
      <c r="K305" s="22">
        <v>1.2992411195533886</v>
      </c>
      <c r="L305" s="22">
        <v>1.3433333333333335</v>
      </c>
      <c r="M305" s="14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268</v>
      </c>
      <c r="C306" s="28"/>
      <c r="D306" s="11">
        <v>1.165</v>
      </c>
      <c r="E306" s="11">
        <v>1.21</v>
      </c>
      <c r="F306" s="11">
        <v>1.1599999999999999</v>
      </c>
      <c r="G306" s="11">
        <v>1.2581275999999999</v>
      </c>
      <c r="H306" s="11">
        <v>1.3050000000000002</v>
      </c>
      <c r="I306" s="11">
        <v>1.26</v>
      </c>
      <c r="J306" s="11">
        <v>1.3050000000000002</v>
      </c>
      <c r="K306" s="11">
        <v>1.2944117532467874</v>
      </c>
      <c r="L306" s="11">
        <v>1.34</v>
      </c>
      <c r="M306" s="14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3" t="s">
        <v>269</v>
      </c>
      <c r="C307" s="28"/>
      <c r="D307" s="23">
        <v>4.7081489639418488E-2</v>
      </c>
      <c r="E307" s="23">
        <v>3.7947331922020586E-2</v>
      </c>
      <c r="F307" s="23">
        <v>9.9532239333125966E-2</v>
      </c>
      <c r="G307" s="23">
        <v>1.7432059900157108E-2</v>
      </c>
      <c r="H307" s="23">
        <v>6.8313005106397387E-2</v>
      </c>
      <c r="I307" s="23">
        <v>8.3366660002665405E-2</v>
      </c>
      <c r="J307" s="23">
        <v>2.8047578623950201E-2</v>
      </c>
      <c r="K307" s="23">
        <v>3.394078896976651E-2</v>
      </c>
      <c r="L307" s="23">
        <v>2.0655911179772828E-2</v>
      </c>
      <c r="M307" s="228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  <c r="AJ307" s="229"/>
      <c r="AK307" s="229"/>
      <c r="AL307" s="229"/>
      <c r="AM307" s="229"/>
      <c r="AN307" s="229"/>
      <c r="AO307" s="229"/>
      <c r="AP307" s="229"/>
      <c r="AQ307" s="229"/>
      <c r="AR307" s="229"/>
      <c r="AS307" s="229"/>
      <c r="AT307" s="229"/>
      <c r="AU307" s="229"/>
      <c r="AV307" s="229"/>
      <c r="AW307" s="229"/>
      <c r="AX307" s="229"/>
      <c r="AY307" s="229"/>
      <c r="AZ307" s="229"/>
      <c r="BA307" s="229"/>
      <c r="BB307" s="229"/>
      <c r="BC307" s="229"/>
      <c r="BD307" s="229"/>
      <c r="BE307" s="229"/>
      <c r="BF307" s="229"/>
      <c r="BG307" s="229"/>
      <c r="BH307" s="229"/>
      <c r="BI307" s="229"/>
      <c r="BJ307" s="229"/>
      <c r="BK307" s="229"/>
      <c r="BL307" s="229"/>
      <c r="BM307" s="54"/>
    </row>
    <row r="308" spans="1:65">
      <c r="A308" s="29"/>
      <c r="B308" s="3" t="s">
        <v>86</v>
      </c>
      <c r="C308" s="28"/>
      <c r="D308" s="13">
        <v>3.9619766877491018E-2</v>
      </c>
      <c r="E308" s="13">
        <v>3.1622776601683826E-2</v>
      </c>
      <c r="F308" s="13">
        <v>8.4828613068005085E-2</v>
      </c>
      <c r="G308" s="13">
        <v>1.3843856076825018E-2</v>
      </c>
      <c r="H308" s="13">
        <v>5.2819333845152618E-2</v>
      </c>
      <c r="I308" s="13">
        <v>6.5902498025822445E-2</v>
      </c>
      <c r="J308" s="13">
        <v>2.1464983640778215E-2</v>
      </c>
      <c r="K308" s="13">
        <v>2.61235489386555E-2</v>
      </c>
      <c r="L308" s="13">
        <v>1.5376608818689448E-2</v>
      </c>
      <c r="M308" s="147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3" t="s">
        <v>270</v>
      </c>
      <c r="C309" s="28"/>
      <c r="D309" s="13">
        <v>-5.5915256039627881E-2</v>
      </c>
      <c r="E309" s="13">
        <v>-4.6646541863298863E-2</v>
      </c>
      <c r="F309" s="13">
        <v>-6.7832174266336587E-2</v>
      </c>
      <c r="G309" s="13">
        <v>3.7846488459014616E-4</v>
      </c>
      <c r="H309" s="13">
        <v>2.7503171547333727E-2</v>
      </c>
      <c r="I309" s="13">
        <v>4.9934371191060478E-3</v>
      </c>
      <c r="J309" s="13">
        <v>3.8095987748852478E-2</v>
      </c>
      <c r="K309" s="13">
        <v>3.2196678566351888E-2</v>
      </c>
      <c r="L309" s="13">
        <v>6.7226232303029487E-2</v>
      </c>
      <c r="M309" s="147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A310" s="29"/>
      <c r="B310" s="45" t="s">
        <v>271</v>
      </c>
      <c r="C310" s="46"/>
      <c r="D310" s="44">
        <v>1.24</v>
      </c>
      <c r="E310" s="44">
        <v>1.05</v>
      </c>
      <c r="F310" s="44">
        <v>1.48</v>
      </c>
      <c r="G310" s="44">
        <v>0.09</v>
      </c>
      <c r="H310" s="44">
        <v>0.46</v>
      </c>
      <c r="I310" s="44">
        <v>0</v>
      </c>
      <c r="J310" s="44">
        <v>0.67</v>
      </c>
      <c r="K310" s="44">
        <v>0.55000000000000004</v>
      </c>
      <c r="L310" s="44">
        <v>1.27</v>
      </c>
      <c r="M310" s="147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3"/>
    </row>
    <row r="311" spans="1:65">
      <c r="B311" s="3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BM311" s="53"/>
    </row>
    <row r="312" spans="1:65" ht="15">
      <c r="B312" s="8" t="s">
        <v>512</v>
      </c>
      <c r="BM312" s="27" t="s">
        <v>66</v>
      </c>
    </row>
    <row r="313" spans="1:65" ht="15">
      <c r="A313" s="24" t="s">
        <v>52</v>
      </c>
      <c r="B313" s="18" t="s">
        <v>118</v>
      </c>
      <c r="C313" s="15" t="s">
        <v>119</v>
      </c>
      <c r="D313" s="16" t="s">
        <v>240</v>
      </c>
      <c r="E313" s="17" t="s">
        <v>240</v>
      </c>
      <c r="F313" s="17" t="s">
        <v>240</v>
      </c>
      <c r="G313" s="17" t="s">
        <v>240</v>
      </c>
      <c r="H313" s="17" t="s">
        <v>240</v>
      </c>
      <c r="I313" s="17" t="s">
        <v>240</v>
      </c>
      <c r="J313" s="17" t="s">
        <v>240</v>
      </c>
      <c r="K313" s="17" t="s">
        <v>240</v>
      </c>
      <c r="L313" s="17" t="s">
        <v>240</v>
      </c>
      <c r="M313" s="17" t="s">
        <v>240</v>
      </c>
      <c r="N313" s="17" t="s">
        <v>240</v>
      </c>
      <c r="O313" s="17" t="s">
        <v>240</v>
      </c>
      <c r="P313" s="17" t="s">
        <v>240</v>
      </c>
      <c r="Q313" s="17" t="s">
        <v>240</v>
      </c>
      <c r="R313" s="17" t="s">
        <v>240</v>
      </c>
      <c r="S313" s="17" t="s">
        <v>240</v>
      </c>
      <c r="T313" s="17" t="s">
        <v>240</v>
      </c>
      <c r="U313" s="17" t="s">
        <v>240</v>
      </c>
      <c r="V313" s="17" t="s">
        <v>240</v>
      </c>
      <c r="W313" s="17" t="s">
        <v>240</v>
      </c>
      <c r="X313" s="147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1</v>
      </c>
    </row>
    <row r="314" spans="1:65">
      <c r="A314" s="29"/>
      <c r="B314" s="19" t="s">
        <v>241</v>
      </c>
      <c r="C314" s="9" t="s">
        <v>241</v>
      </c>
      <c r="D314" s="145" t="s">
        <v>243</v>
      </c>
      <c r="E314" s="146" t="s">
        <v>244</v>
      </c>
      <c r="F314" s="146" t="s">
        <v>245</v>
      </c>
      <c r="G314" s="146" t="s">
        <v>246</v>
      </c>
      <c r="H314" s="146" t="s">
        <v>283</v>
      </c>
      <c r="I314" s="146" t="s">
        <v>247</v>
      </c>
      <c r="J314" s="146" t="s">
        <v>248</v>
      </c>
      <c r="K314" s="146" t="s">
        <v>249</v>
      </c>
      <c r="L314" s="146" t="s">
        <v>250</v>
      </c>
      <c r="M314" s="146" t="s">
        <v>251</v>
      </c>
      <c r="N314" s="146" t="s">
        <v>252</v>
      </c>
      <c r="O314" s="146" t="s">
        <v>253</v>
      </c>
      <c r="P314" s="146" t="s">
        <v>254</v>
      </c>
      <c r="Q314" s="146" t="s">
        <v>256</v>
      </c>
      <c r="R314" s="146" t="s">
        <v>257</v>
      </c>
      <c r="S314" s="146" t="s">
        <v>258</v>
      </c>
      <c r="T314" s="146" t="s">
        <v>259</v>
      </c>
      <c r="U314" s="146" t="s">
        <v>284</v>
      </c>
      <c r="V314" s="146" t="s">
        <v>286</v>
      </c>
      <c r="W314" s="146" t="s">
        <v>260</v>
      </c>
      <c r="X314" s="147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 t="s">
        <v>1</v>
      </c>
    </row>
    <row r="315" spans="1:65">
      <c r="A315" s="29"/>
      <c r="B315" s="19"/>
      <c r="C315" s="9"/>
      <c r="D315" s="10" t="s">
        <v>287</v>
      </c>
      <c r="E315" s="11" t="s">
        <v>287</v>
      </c>
      <c r="F315" s="11" t="s">
        <v>121</v>
      </c>
      <c r="G315" s="11" t="s">
        <v>287</v>
      </c>
      <c r="H315" s="11" t="s">
        <v>287</v>
      </c>
      <c r="I315" s="11" t="s">
        <v>121</v>
      </c>
      <c r="J315" s="11" t="s">
        <v>288</v>
      </c>
      <c r="K315" s="11" t="s">
        <v>287</v>
      </c>
      <c r="L315" s="11" t="s">
        <v>287</v>
      </c>
      <c r="M315" s="11" t="s">
        <v>287</v>
      </c>
      <c r="N315" s="11" t="s">
        <v>121</v>
      </c>
      <c r="O315" s="11" t="s">
        <v>121</v>
      </c>
      <c r="P315" s="11" t="s">
        <v>287</v>
      </c>
      <c r="Q315" s="11" t="s">
        <v>287</v>
      </c>
      <c r="R315" s="11" t="s">
        <v>288</v>
      </c>
      <c r="S315" s="11" t="s">
        <v>288</v>
      </c>
      <c r="T315" s="11" t="s">
        <v>121</v>
      </c>
      <c r="U315" s="11" t="s">
        <v>121</v>
      </c>
      <c r="V315" s="11" t="s">
        <v>287</v>
      </c>
      <c r="W315" s="11" t="s">
        <v>287</v>
      </c>
      <c r="X315" s="147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2</v>
      </c>
    </row>
    <row r="316" spans="1:65">
      <c r="A316" s="29"/>
      <c r="B316" s="19"/>
      <c r="C316" s="9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147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3</v>
      </c>
    </row>
    <row r="317" spans="1:65">
      <c r="A317" s="29"/>
      <c r="B317" s="18">
        <v>1</v>
      </c>
      <c r="C317" s="14">
        <v>1</v>
      </c>
      <c r="D317" s="141">
        <v>8.2799999999999994</v>
      </c>
      <c r="E317" s="21">
        <v>7.8</v>
      </c>
      <c r="F317" s="21">
        <v>8.07</v>
      </c>
      <c r="G317" s="21">
        <v>7.5399999999999991</v>
      </c>
      <c r="H317" s="21">
        <v>7.4772000000000007</v>
      </c>
      <c r="I317" s="21">
        <v>7.7720404635779925</v>
      </c>
      <c r="J317" s="21">
        <v>7.79</v>
      </c>
      <c r="K317" s="21">
        <v>7.85</v>
      </c>
      <c r="L317" s="21">
        <v>7.26</v>
      </c>
      <c r="M317" s="21">
        <v>7.61</v>
      </c>
      <c r="N317" s="21">
        <v>7.7</v>
      </c>
      <c r="O317" s="21">
        <v>7.76</v>
      </c>
      <c r="P317" s="21">
        <v>7.7</v>
      </c>
      <c r="Q317" s="21">
        <v>7.6499999999999995</v>
      </c>
      <c r="R317" s="21">
        <v>8.15</v>
      </c>
      <c r="S317" s="21">
        <v>7.9287979085105</v>
      </c>
      <c r="T317" s="21">
        <v>7.9039999999999999</v>
      </c>
      <c r="U317" s="21">
        <v>8.2117259800913516</v>
      </c>
      <c r="V317" s="21">
        <v>7.93</v>
      </c>
      <c r="W317" s="21">
        <v>7.5399999999999991</v>
      </c>
      <c r="X317" s="147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</v>
      </c>
    </row>
    <row r="318" spans="1:65">
      <c r="A318" s="29"/>
      <c r="B318" s="19">
        <v>1</v>
      </c>
      <c r="C318" s="9">
        <v>2</v>
      </c>
      <c r="D318" s="142">
        <v>8.76</v>
      </c>
      <c r="E318" s="11">
        <v>7.9600000000000009</v>
      </c>
      <c r="F318" s="11">
        <v>8.02</v>
      </c>
      <c r="G318" s="11">
        <v>7.61</v>
      </c>
      <c r="H318" s="11">
        <v>7.603600000000001</v>
      </c>
      <c r="I318" s="11">
        <v>7.7595401038219496</v>
      </c>
      <c r="J318" s="11">
        <v>7.9399999999999995</v>
      </c>
      <c r="K318" s="11">
        <v>8</v>
      </c>
      <c r="L318" s="11">
        <v>7.26</v>
      </c>
      <c r="M318" s="11">
        <v>7.64</v>
      </c>
      <c r="N318" s="11">
        <v>7.7199999999999989</v>
      </c>
      <c r="O318" s="11">
        <v>7.89</v>
      </c>
      <c r="P318" s="11">
        <v>7.6</v>
      </c>
      <c r="Q318" s="11">
        <v>7.7</v>
      </c>
      <c r="R318" s="11">
        <v>8.14</v>
      </c>
      <c r="S318" s="11">
        <v>7.9208184383895013</v>
      </c>
      <c r="T318" s="11">
        <v>7.9740000000000002</v>
      </c>
      <c r="U318" s="11">
        <v>8.4725546725132244</v>
      </c>
      <c r="V318" s="11">
        <v>8.0500000000000007</v>
      </c>
      <c r="W318" s="11">
        <v>7.48</v>
      </c>
      <c r="X318" s="147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 t="e">
        <v>#N/A</v>
      </c>
    </row>
    <row r="319" spans="1:65">
      <c r="A319" s="29"/>
      <c r="B319" s="19">
        <v>1</v>
      </c>
      <c r="C319" s="9">
        <v>3</v>
      </c>
      <c r="D319" s="142">
        <v>8.4499999999999993</v>
      </c>
      <c r="E319" s="11">
        <v>8</v>
      </c>
      <c r="F319" s="11">
        <v>8.0500000000000007</v>
      </c>
      <c r="G319" s="11">
        <v>7.62</v>
      </c>
      <c r="H319" s="11">
        <v>7.5457000000000001</v>
      </c>
      <c r="I319" s="11">
        <v>7.7600818007812711</v>
      </c>
      <c r="J319" s="11">
        <v>7.6</v>
      </c>
      <c r="K319" s="11">
        <v>7.84</v>
      </c>
      <c r="L319" s="11">
        <v>7.5</v>
      </c>
      <c r="M319" s="11">
        <v>7.75</v>
      </c>
      <c r="N319" s="11">
        <v>7.95</v>
      </c>
      <c r="O319" s="11">
        <v>7.9699999999999989</v>
      </c>
      <c r="P319" s="11">
        <v>7.61</v>
      </c>
      <c r="Q319" s="11">
        <v>7.82</v>
      </c>
      <c r="R319" s="11">
        <v>8.1999999999999993</v>
      </c>
      <c r="S319" s="11">
        <v>7.9466312505310004</v>
      </c>
      <c r="T319" s="11">
        <v>7.9740000000000002</v>
      </c>
      <c r="U319" s="11">
        <v>8.392357219681422</v>
      </c>
      <c r="V319" s="11">
        <v>7.9399999999999995</v>
      </c>
      <c r="W319" s="11">
        <v>7.629999999999999</v>
      </c>
      <c r="X319" s="147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16</v>
      </c>
    </row>
    <row r="320" spans="1:65">
      <c r="A320" s="29"/>
      <c r="B320" s="19">
        <v>1</v>
      </c>
      <c r="C320" s="9">
        <v>4</v>
      </c>
      <c r="D320" s="142">
        <v>8.82</v>
      </c>
      <c r="E320" s="11">
        <v>7.7399999999999993</v>
      </c>
      <c r="F320" s="11">
        <v>7.9800000000000013</v>
      </c>
      <c r="G320" s="11">
        <v>7.66</v>
      </c>
      <c r="H320" s="11">
        <v>7.5729000000000006</v>
      </c>
      <c r="I320" s="11">
        <v>7.7502641636496605</v>
      </c>
      <c r="J320" s="11">
        <v>7.37</v>
      </c>
      <c r="K320" s="11">
        <v>7.86</v>
      </c>
      <c r="L320" s="11">
        <v>7.4299999999999988</v>
      </c>
      <c r="M320" s="11">
        <v>7.86</v>
      </c>
      <c r="N320" s="11">
        <v>7.85</v>
      </c>
      <c r="O320" s="11">
        <v>7.79</v>
      </c>
      <c r="P320" s="11">
        <v>7.7800000000000011</v>
      </c>
      <c r="Q320" s="11">
        <v>7.57</v>
      </c>
      <c r="R320" s="11">
        <v>8.17</v>
      </c>
      <c r="S320" s="11">
        <v>7.9359078932645</v>
      </c>
      <c r="T320" s="11">
        <v>7.9039999999999999</v>
      </c>
      <c r="U320" s="11">
        <v>8.2974590998090942</v>
      </c>
      <c r="V320" s="11">
        <v>8.07</v>
      </c>
      <c r="W320" s="11">
        <v>7.9</v>
      </c>
      <c r="X320" s="147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7.8266007005269866</v>
      </c>
    </row>
    <row r="321" spans="1:65">
      <c r="A321" s="29"/>
      <c r="B321" s="19">
        <v>1</v>
      </c>
      <c r="C321" s="9">
        <v>5</v>
      </c>
      <c r="D321" s="142">
        <v>8.77</v>
      </c>
      <c r="E321" s="11">
        <v>7.59</v>
      </c>
      <c r="F321" s="11">
        <v>8.02</v>
      </c>
      <c r="G321" s="11">
        <v>7.7</v>
      </c>
      <c r="H321" s="11">
        <v>7.7611999999999997</v>
      </c>
      <c r="I321" s="11">
        <v>7.7975706577335799</v>
      </c>
      <c r="J321" s="11">
        <v>7.66</v>
      </c>
      <c r="K321" s="11">
        <v>7.6700000000000008</v>
      </c>
      <c r="L321" s="11">
        <v>7.44</v>
      </c>
      <c r="M321" s="11">
        <v>7.7800000000000011</v>
      </c>
      <c r="N321" s="11">
        <v>7.7800000000000011</v>
      </c>
      <c r="O321" s="11">
        <v>7.9</v>
      </c>
      <c r="P321" s="11">
        <v>7.59</v>
      </c>
      <c r="Q321" s="11">
        <v>7.85</v>
      </c>
      <c r="R321" s="11">
        <v>8.19</v>
      </c>
      <c r="S321" s="11">
        <v>7.9576428743635006</v>
      </c>
      <c r="T321" s="11">
        <v>7.9039999999999999</v>
      </c>
      <c r="U321" s="11">
        <v>8.2835076394047604</v>
      </c>
      <c r="V321" s="11">
        <v>8.14</v>
      </c>
      <c r="W321" s="11">
        <v>7.42</v>
      </c>
      <c r="X321" s="147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33</v>
      </c>
    </row>
    <row r="322" spans="1:65">
      <c r="A322" s="29"/>
      <c r="B322" s="19">
        <v>1</v>
      </c>
      <c r="C322" s="9">
        <v>6</v>
      </c>
      <c r="D322" s="142">
        <v>8.64</v>
      </c>
      <c r="E322" s="11">
        <v>8.1199999999999992</v>
      </c>
      <c r="F322" s="11">
        <v>8.0399999999999991</v>
      </c>
      <c r="G322" s="11">
        <v>7.7800000000000011</v>
      </c>
      <c r="H322" s="11">
        <v>7.7092999999999998</v>
      </c>
      <c r="I322" s="11">
        <v>7.7498008277802359</v>
      </c>
      <c r="J322" s="11">
        <v>7.51</v>
      </c>
      <c r="K322" s="11">
        <v>7.84</v>
      </c>
      <c r="L322" s="11">
        <v>7.46</v>
      </c>
      <c r="M322" s="11">
        <v>7.85</v>
      </c>
      <c r="N322" s="11">
        <v>7.84</v>
      </c>
      <c r="O322" s="11">
        <v>7.99</v>
      </c>
      <c r="P322" s="11">
        <v>7.62</v>
      </c>
      <c r="Q322" s="11">
        <v>7.870000000000001</v>
      </c>
      <c r="R322" s="11">
        <v>8.1999999999999993</v>
      </c>
      <c r="S322" s="11">
        <v>7.9304372681329989</v>
      </c>
      <c r="T322" s="11">
        <v>7.7640000000000002</v>
      </c>
      <c r="U322" s="11">
        <v>8.4929054016350864</v>
      </c>
      <c r="V322" s="11">
        <v>8.36</v>
      </c>
      <c r="W322" s="11">
        <v>7.7</v>
      </c>
      <c r="X322" s="147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20" t="s">
        <v>267</v>
      </c>
      <c r="C323" s="12"/>
      <c r="D323" s="22">
        <v>8.6199999999999992</v>
      </c>
      <c r="E323" s="22">
        <v>7.8683333333333332</v>
      </c>
      <c r="F323" s="22">
        <v>8.0299999999999994</v>
      </c>
      <c r="G323" s="22">
        <v>7.6516666666666673</v>
      </c>
      <c r="H323" s="22">
        <v>7.61165</v>
      </c>
      <c r="I323" s="22">
        <v>7.7648830028907811</v>
      </c>
      <c r="J323" s="22">
        <v>7.6449999999999996</v>
      </c>
      <c r="K323" s="22">
        <v>7.8433333333333337</v>
      </c>
      <c r="L323" s="22">
        <v>7.3916666666666666</v>
      </c>
      <c r="M323" s="22">
        <v>7.748333333333334</v>
      </c>
      <c r="N323" s="22">
        <v>7.8066666666666675</v>
      </c>
      <c r="O323" s="22">
        <v>7.8833333333333329</v>
      </c>
      <c r="P323" s="22">
        <v>7.6499999999999995</v>
      </c>
      <c r="Q323" s="22">
        <v>7.743333333333335</v>
      </c>
      <c r="R323" s="22">
        <v>8.1749999999999989</v>
      </c>
      <c r="S323" s="22">
        <v>7.9367059388653338</v>
      </c>
      <c r="T323" s="22">
        <v>7.9039999999999999</v>
      </c>
      <c r="U323" s="22">
        <v>8.3584183355224901</v>
      </c>
      <c r="V323" s="22">
        <v>8.081666666666667</v>
      </c>
      <c r="W323" s="22">
        <v>7.6116666666666672</v>
      </c>
      <c r="X323" s="147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268</v>
      </c>
      <c r="C324" s="28"/>
      <c r="D324" s="11">
        <v>8.6999999999999993</v>
      </c>
      <c r="E324" s="11">
        <v>7.8800000000000008</v>
      </c>
      <c r="F324" s="11">
        <v>8.0299999999999994</v>
      </c>
      <c r="G324" s="11">
        <v>7.6400000000000006</v>
      </c>
      <c r="H324" s="11">
        <v>7.5882500000000004</v>
      </c>
      <c r="I324" s="11">
        <v>7.7598109523016099</v>
      </c>
      <c r="J324" s="11">
        <v>7.63</v>
      </c>
      <c r="K324" s="11">
        <v>7.8449999999999998</v>
      </c>
      <c r="L324" s="11">
        <v>7.4349999999999996</v>
      </c>
      <c r="M324" s="11">
        <v>7.7650000000000006</v>
      </c>
      <c r="N324" s="11">
        <v>7.8100000000000005</v>
      </c>
      <c r="O324" s="11">
        <v>7.8949999999999996</v>
      </c>
      <c r="P324" s="11">
        <v>7.6150000000000002</v>
      </c>
      <c r="Q324" s="11">
        <v>7.76</v>
      </c>
      <c r="R324" s="11">
        <v>8.18</v>
      </c>
      <c r="S324" s="11">
        <v>7.9331725806987494</v>
      </c>
      <c r="T324" s="11">
        <v>7.9039999999999999</v>
      </c>
      <c r="U324" s="11">
        <v>8.344908159745259</v>
      </c>
      <c r="V324" s="11">
        <v>8.06</v>
      </c>
      <c r="W324" s="11">
        <v>7.5849999999999991</v>
      </c>
      <c r="X324" s="147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3" t="s">
        <v>269</v>
      </c>
      <c r="C325" s="28"/>
      <c r="D325" s="23">
        <v>0.21307275752662544</v>
      </c>
      <c r="E325" s="23">
        <v>0.19374381710564773</v>
      </c>
      <c r="F325" s="23">
        <v>3.0983866769659075E-2</v>
      </c>
      <c r="G325" s="23">
        <v>8.2563107176672798E-2</v>
      </c>
      <c r="H325" s="23">
        <v>0.10572917761904667</v>
      </c>
      <c r="I325" s="23">
        <v>1.7958243798266497E-2</v>
      </c>
      <c r="J325" s="23">
        <v>0.20206434618704991</v>
      </c>
      <c r="K325" s="23">
        <v>0.10481730137084531</v>
      </c>
      <c r="L325" s="23">
        <v>0.10476958846281051</v>
      </c>
      <c r="M325" s="23">
        <v>0.10457851914550463</v>
      </c>
      <c r="N325" s="23">
        <v>9.2879850703296726E-2</v>
      </c>
      <c r="O325" s="23">
        <v>9.2879850703296504E-2</v>
      </c>
      <c r="P325" s="23">
        <v>7.4833147735479277E-2</v>
      </c>
      <c r="Q325" s="23">
        <v>0.12160043859570042</v>
      </c>
      <c r="R325" s="23">
        <v>2.5884358211089017E-2</v>
      </c>
      <c r="S325" s="23">
        <v>1.3354772964816793E-2</v>
      </c>
      <c r="T325" s="23">
        <v>7.6681158050723244E-2</v>
      </c>
      <c r="U325" s="23">
        <v>0.11234946389256104</v>
      </c>
      <c r="V325" s="23">
        <v>0.15816657885491059</v>
      </c>
      <c r="W325" s="23">
        <v>0.17348390895603752</v>
      </c>
      <c r="X325" s="228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  <c r="AJ325" s="229"/>
      <c r="AK325" s="229"/>
      <c r="AL325" s="229"/>
      <c r="AM325" s="229"/>
      <c r="AN325" s="229"/>
      <c r="AO325" s="229"/>
      <c r="AP325" s="229"/>
      <c r="AQ325" s="229"/>
      <c r="AR325" s="229"/>
      <c r="AS325" s="229"/>
      <c r="AT325" s="229"/>
      <c r="AU325" s="229"/>
      <c r="AV325" s="229"/>
      <c r="AW325" s="229"/>
      <c r="AX325" s="229"/>
      <c r="AY325" s="229"/>
      <c r="AZ325" s="229"/>
      <c r="BA325" s="229"/>
      <c r="BB325" s="229"/>
      <c r="BC325" s="229"/>
      <c r="BD325" s="229"/>
      <c r="BE325" s="229"/>
      <c r="BF325" s="229"/>
      <c r="BG325" s="229"/>
      <c r="BH325" s="229"/>
      <c r="BI325" s="229"/>
      <c r="BJ325" s="229"/>
      <c r="BK325" s="229"/>
      <c r="BL325" s="229"/>
      <c r="BM325" s="54"/>
    </row>
    <row r="326" spans="1:65">
      <c r="A326" s="29"/>
      <c r="B326" s="3" t="s">
        <v>86</v>
      </c>
      <c r="C326" s="28"/>
      <c r="D326" s="13">
        <v>2.4718417346476271E-2</v>
      </c>
      <c r="E326" s="13">
        <v>2.4623234540010301E-2</v>
      </c>
      <c r="F326" s="13">
        <v>3.858513919011093E-3</v>
      </c>
      <c r="G326" s="13">
        <v>1.0790212220867713E-2</v>
      </c>
      <c r="H326" s="13">
        <v>1.3890441312862082E-2</v>
      </c>
      <c r="I326" s="13">
        <v>2.3127513694128862E-3</v>
      </c>
      <c r="J326" s="13">
        <v>2.643091513238063E-2</v>
      </c>
      <c r="K326" s="13">
        <v>1.3363871827987078E-2</v>
      </c>
      <c r="L326" s="13">
        <v>1.4174014222702662E-2</v>
      </c>
      <c r="M326" s="13">
        <v>1.3496905030609329E-2</v>
      </c>
      <c r="N326" s="13">
        <v>1.1897504359944071E-2</v>
      </c>
      <c r="O326" s="13">
        <v>1.1781799243547126E-2</v>
      </c>
      <c r="P326" s="13">
        <v>9.7821108150953316E-3</v>
      </c>
      <c r="Q326" s="13">
        <v>1.5703887894408144E-2</v>
      </c>
      <c r="R326" s="13">
        <v>3.1662823499803085E-3</v>
      </c>
      <c r="S326" s="13">
        <v>1.6826594140800497E-3</v>
      </c>
      <c r="T326" s="13">
        <v>9.7015635185631627E-3</v>
      </c>
      <c r="U326" s="13">
        <v>1.3441474138125679E-2</v>
      </c>
      <c r="V326" s="13">
        <v>1.9571034710857155E-2</v>
      </c>
      <c r="W326" s="13">
        <v>2.2791842648045218E-2</v>
      </c>
      <c r="X326" s="147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3" t="s">
        <v>270</v>
      </c>
      <c r="C327" s="28"/>
      <c r="D327" s="13">
        <v>0.10137214479583601</v>
      </c>
      <c r="E327" s="13">
        <v>5.3321530512648874E-3</v>
      </c>
      <c r="F327" s="13">
        <v>2.5988204490784428E-2</v>
      </c>
      <c r="G327" s="13">
        <v>-2.2351214857369794E-2</v>
      </c>
      <c r="H327" s="13">
        <v>-2.7464119961110756E-2</v>
      </c>
      <c r="I327" s="13">
        <v>-7.8856326006321309E-3</v>
      </c>
      <c r="J327" s="13">
        <v>-2.3203010793020229E-2</v>
      </c>
      <c r="K327" s="13">
        <v>2.1379182925762574E-3</v>
      </c>
      <c r="L327" s="13">
        <v>-5.5571256347731524E-2</v>
      </c>
      <c r="M327" s="13">
        <v>-1.0000173790440381E-2</v>
      </c>
      <c r="N327" s="13">
        <v>-2.5469593535002444E-3</v>
      </c>
      <c r="O327" s="13">
        <v>7.2486939064779765E-3</v>
      </c>
      <c r="P327" s="13">
        <v>-2.2564163841282459E-2</v>
      </c>
      <c r="Q327" s="13">
        <v>-1.063902074217804E-2</v>
      </c>
      <c r="R327" s="13">
        <v>4.4514766091178437E-2</v>
      </c>
      <c r="S327" s="13">
        <v>1.4068079176561721E-2</v>
      </c>
      <c r="T327" s="13">
        <v>9.8892613069938573E-3</v>
      </c>
      <c r="U327" s="13">
        <v>6.7950014999448527E-2</v>
      </c>
      <c r="V327" s="13">
        <v>3.2589622992074352E-2</v>
      </c>
      <c r="W327" s="13">
        <v>-2.7461990471271513E-2</v>
      </c>
      <c r="X327" s="147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A328" s="29"/>
      <c r="B328" s="45" t="s">
        <v>271</v>
      </c>
      <c r="C328" s="46"/>
      <c r="D328" s="44">
        <v>3.08</v>
      </c>
      <c r="E328" s="44">
        <v>0.17</v>
      </c>
      <c r="F328" s="44">
        <v>0.79</v>
      </c>
      <c r="G328" s="44">
        <v>0.67</v>
      </c>
      <c r="H328" s="44">
        <v>0.83</v>
      </c>
      <c r="I328" s="44">
        <v>0.23</v>
      </c>
      <c r="J328" s="44">
        <v>0.7</v>
      </c>
      <c r="K328" s="44">
        <v>7.0000000000000007E-2</v>
      </c>
      <c r="L328" s="44">
        <v>1.68</v>
      </c>
      <c r="M328" s="44">
        <v>0.3</v>
      </c>
      <c r="N328" s="44">
        <v>7.0000000000000007E-2</v>
      </c>
      <c r="O328" s="44">
        <v>0.23</v>
      </c>
      <c r="P328" s="44">
        <v>0.68</v>
      </c>
      <c r="Q328" s="44">
        <v>0.32</v>
      </c>
      <c r="R328" s="44">
        <v>1.36</v>
      </c>
      <c r="S328" s="44">
        <v>0.43</v>
      </c>
      <c r="T328" s="44">
        <v>0.3</v>
      </c>
      <c r="U328" s="44">
        <v>2.0699999999999998</v>
      </c>
      <c r="V328" s="44">
        <v>0.99</v>
      </c>
      <c r="W328" s="44">
        <v>0.83</v>
      </c>
      <c r="X328" s="147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3"/>
    </row>
    <row r="329" spans="1:65">
      <c r="B329" s="3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BM329" s="53"/>
    </row>
    <row r="330" spans="1:65" ht="15">
      <c r="B330" s="8" t="s">
        <v>513</v>
      </c>
      <c r="BM330" s="27" t="s">
        <v>66</v>
      </c>
    </row>
    <row r="331" spans="1:65" ht="15">
      <c r="A331" s="24" t="s">
        <v>42</v>
      </c>
      <c r="B331" s="18" t="s">
        <v>118</v>
      </c>
      <c r="C331" s="15" t="s">
        <v>119</v>
      </c>
      <c r="D331" s="16" t="s">
        <v>240</v>
      </c>
      <c r="E331" s="17" t="s">
        <v>240</v>
      </c>
      <c r="F331" s="17" t="s">
        <v>240</v>
      </c>
      <c r="G331" s="17" t="s">
        <v>240</v>
      </c>
      <c r="H331" s="17" t="s">
        <v>240</v>
      </c>
      <c r="I331" s="17" t="s">
        <v>240</v>
      </c>
      <c r="J331" s="17" t="s">
        <v>240</v>
      </c>
      <c r="K331" s="17" t="s">
        <v>240</v>
      </c>
      <c r="L331" s="17" t="s">
        <v>240</v>
      </c>
      <c r="M331" s="17" t="s">
        <v>240</v>
      </c>
      <c r="N331" s="17" t="s">
        <v>240</v>
      </c>
      <c r="O331" s="17" t="s">
        <v>240</v>
      </c>
      <c r="P331" s="17" t="s">
        <v>240</v>
      </c>
      <c r="Q331" s="17" t="s">
        <v>240</v>
      </c>
      <c r="R331" s="17" t="s">
        <v>240</v>
      </c>
      <c r="S331" s="17" t="s">
        <v>240</v>
      </c>
      <c r="T331" s="17" t="s">
        <v>240</v>
      </c>
      <c r="U331" s="17" t="s">
        <v>240</v>
      </c>
      <c r="V331" s="17" t="s">
        <v>240</v>
      </c>
      <c r="W331" s="17" t="s">
        <v>240</v>
      </c>
      <c r="X331" s="147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1</v>
      </c>
    </row>
    <row r="332" spans="1:65">
      <c r="A332" s="29"/>
      <c r="B332" s="19" t="s">
        <v>241</v>
      </c>
      <c r="C332" s="9" t="s">
        <v>241</v>
      </c>
      <c r="D332" s="145" t="s">
        <v>243</v>
      </c>
      <c r="E332" s="146" t="s">
        <v>244</v>
      </c>
      <c r="F332" s="146" t="s">
        <v>245</v>
      </c>
      <c r="G332" s="146" t="s">
        <v>246</v>
      </c>
      <c r="H332" s="146" t="s">
        <v>283</v>
      </c>
      <c r="I332" s="146" t="s">
        <v>247</v>
      </c>
      <c r="J332" s="146" t="s">
        <v>248</v>
      </c>
      <c r="K332" s="146" t="s">
        <v>249</v>
      </c>
      <c r="L332" s="146" t="s">
        <v>250</v>
      </c>
      <c r="M332" s="146" t="s">
        <v>251</v>
      </c>
      <c r="N332" s="146" t="s">
        <v>252</v>
      </c>
      <c r="O332" s="146" t="s">
        <v>253</v>
      </c>
      <c r="P332" s="146" t="s">
        <v>254</v>
      </c>
      <c r="Q332" s="146" t="s">
        <v>256</v>
      </c>
      <c r="R332" s="146" t="s">
        <v>257</v>
      </c>
      <c r="S332" s="146" t="s">
        <v>258</v>
      </c>
      <c r="T332" s="146" t="s">
        <v>259</v>
      </c>
      <c r="U332" s="146" t="s">
        <v>284</v>
      </c>
      <c r="V332" s="146" t="s">
        <v>286</v>
      </c>
      <c r="W332" s="146" t="s">
        <v>260</v>
      </c>
      <c r="X332" s="147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 t="s">
        <v>3</v>
      </c>
    </row>
    <row r="333" spans="1:65">
      <c r="A333" s="29"/>
      <c r="B333" s="19"/>
      <c r="C333" s="9"/>
      <c r="D333" s="10" t="s">
        <v>287</v>
      </c>
      <c r="E333" s="11" t="s">
        <v>287</v>
      </c>
      <c r="F333" s="11" t="s">
        <v>288</v>
      </c>
      <c r="G333" s="11" t="s">
        <v>287</v>
      </c>
      <c r="H333" s="11" t="s">
        <v>287</v>
      </c>
      <c r="I333" s="11" t="s">
        <v>121</v>
      </c>
      <c r="J333" s="11" t="s">
        <v>288</v>
      </c>
      <c r="K333" s="11" t="s">
        <v>287</v>
      </c>
      <c r="L333" s="11" t="s">
        <v>287</v>
      </c>
      <c r="M333" s="11" t="s">
        <v>287</v>
      </c>
      <c r="N333" s="11" t="s">
        <v>288</v>
      </c>
      <c r="O333" s="11" t="s">
        <v>288</v>
      </c>
      <c r="P333" s="11" t="s">
        <v>287</v>
      </c>
      <c r="Q333" s="11" t="s">
        <v>288</v>
      </c>
      <c r="R333" s="11" t="s">
        <v>288</v>
      </c>
      <c r="S333" s="11" t="s">
        <v>288</v>
      </c>
      <c r="T333" s="11" t="s">
        <v>288</v>
      </c>
      <c r="U333" s="11" t="s">
        <v>121</v>
      </c>
      <c r="V333" s="11" t="s">
        <v>287</v>
      </c>
      <c r="W333" s="11" t="s">
        <v>287</v>
      </c>
      <c r="X333" s="147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/>
      <c r="C334" s="9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147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2</v>
      </c>
    </row>
    <row r="335" spans="1:65">
      <c r="A335" s="29"/>
      <c r="B335" s="18">
        <v>1</v>
      </c>
      <c r="C335" s="14">
        <v>1</v>
      </c>
      <c r="D335" s="208">
        <v>14.9</v>
      </c>
      <c r="E335" s="208">
        <v>16.649999999999999</v>
      </c>
      <c r="F335" s="208">
        <v>14.91</v>
      </c>
      <c r="G335" s="208">
        <v>14.65</v>
      </c>
      <c r="H335" s="209">
        <v>9.2100000000000009</v>
      </c>
      <c r="I335" s="208">
        <v>14.103199999999999</v>
      </c>
      <c r="J335" s="208">
        <v>16</v>
      </c>
      <c r="K335" s="208">
        <v>14.85</v>
      </c>
      <c r="L335" s="208">
        <v>14.7</v>
      </c>
      <c r="M335" s="208">
        <v>15.65</v>
      </c>
      <c r="N335" s="208">
        <v>14.3</v>
      </c>
      <c r="O335" s="208">
        <v>15.71</v>
      </c>
      <c r="P335" s="208">
        <v>14.75</v>
      </c>
      <c r="Q335" s="208">
        <v>14.76</v>
      </c>
      <c r="R335" s="208">
        <v>16.309999999999999</v>
      </c>
      <c r="S335" s="208">
        <v>17.131880433783728</v>
      </c>
      <c r="T335" s="208">
        <v>15.400000000000002</v>
      </c>
      <c r="U335" s="208">
        <v>15.306016899538777</v>
      </c>
      <c r="V335" s="208">
        <v>15.2</v>
      </c>
      <c r="W335" s="208">
        <v>15.400000000000002</v>
      </c>
      <c r="X335" s="210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11"/>
      <c r="AT335" s="211"/>
      <c r="AU335" s="211"/>
      <c r="AV335" s="211"/>
      <c r="AW335" s="211"/>
      <c r="AX335" s="211"/>
      <c r="AY335" s="211"/>
      <c r="AZ335" s="211"/>
      <c r="BA335" s="211"/>
      <c r="BB335" s="211"/>
      <c r="BC335" s="211"/>
      <c r="BD335" s="211"/>
      <c r="BE335" s="211"/>
      <c r="BF335" s="211"/>
      <c r="BG335" s="211"/>
      <c r="BH335" s="211"/>
      <c r="BI335" s="211"/>
      <c r="BJ335" s="211"/>
      <c r="BK335" s="211"/>
      <c r="BL335" s="211"/>
      <c r="BM335" s="212">
        <v>1</v>
      </c>
    </row>
    <row r="336" spans="1:65">
      <c r="A336" s="29"/>
      <c r="B336" s="19">
        <v>1</v>
      </c>
      <c r="C336" s="9">
        <v>2</v>
      </c>
      <c r="D336" s="214">
        <v>15.7</v>
      </c>
      <c r="E336" s="214">
        <v>17.2</v>
      </c>
      <c r="F336" s="214">
        <v>13.46</v>
      </c>
      <c r="G336" s="214">
        <v>14.95</v>
      </c>
      <c r="H336" s="215">
        <v>9.81</v>
      </c>
      <c r="I336" s="214">
        <v>14.259599999999999</v>
      </c>
      <c r="J336" s="214">
        <v>16.399999999999999</v>
      </c>
      <c r="K336" s="214">
        <v>15.6</v>
      </c>
      <c r="L336" s="214">
        <v>14.4</v>
      </c>
      <c r="M336" s="214">
        <v>16.100000000000001</v>
      </c>
      <c r="N336" s="214">
        <v>14.4</v>
      </c>
      <c r="O336" s="214">
        <v>15.659999999999998</v>
      </c>
      <c r="P336" s="214">
        <v>14.55</v>
      </c>
      <c r="Q336" s="214">
        <v>15.23</v>
      </c>
      <c r="R336" s="214">
        <v>15.6</v>
      </c>
      <c r="S336" s="214">
        <v>16.462228293960706</v>
      </c>
      <c r="T336" s="214">
        <v>15.2</v>
      </c>
      <c r="U336" s="214">
        <v>15.192113961782379</v>
      </c>
      <c r="V336" s="214">
        <v>15.6</v>
      </c>
      <c r="W336" s="214">
        <v>15.299999999999999</v>
      </c>
      <c r="X336" s="210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  <c r="BI336" s="211"/>
      <c r="BJ336" s="211"/>
      <c r="BK336" s="211"/>
      <c r="BL336" s="211"/>
      <c r="BM336" s="212" t="e">
        <v>#N/A</v>
      </c>
    </row>
    <row r="337" spans="1:65">
      <c r="A337" s="29"/>
      <c r="B337" s="19">
        <v>1</v>
      </c>
      <c r="C337" s="9">
        <v>3</v>
      </c>
      <c r="D337" s="214">
        <v>15</v>
      </c>
      <c r="E337" s="214">
        <v>17.399999999999999</v>
      </c>
      <c r="F337" s="214">
        <v>13.84</v>
      </c>
      <c r="G337" s="214">
        <v>14.55</v>
      </c>
      <c r="H337" s="215">
        <v>9.36</v>
      </c>
      <c r="I337" s="214">
        <v>14.2536</v>
      </c>
      <c r="J337" s="214">
        <v>15.8</v>
      </c>
      <c r="K337" s="214">
        <v>15.5</v>
      </c>
      <c r="L337" s="214">
        <v>15</v>
      </c>
      <c r="M337" s="214">
        <v>16.149999999999999</v>
      </c>
      <c r="N337" s="214">
        <v>14.5</v>
      </c>
      <c r="O337" s="214">
        <v>15.48</v>
      </c>
      <c r="P337" s="214">
        <v>14.2</v>
      </c>
      <c r="Q337" s="214">
        <v>14.88</v>
      </c>
      <c r="R337" s="214">
        <v>15.24</v>
      </c>
      <c r="S337" s="214">
        <v>17.03375928801038</v>
      </c>
      <c r="T337" s="214">
        <v>15.5</v>
      </c>
      <c r="U337" s="214">
        <v>15.428469186287154</v>
      </c>
      <c r="V337" s="214">
        <v>14.9</v>
      </c>
      <c r="W337" s="214">
        <v>15.400000000000002</v>
      </c>
      <c r="X337" s="210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  <c r="BI337" s="211"/>
      <c r="BJ337" s="211"/>
      <c r="BK337" s="211"/>
      <c r="BL337" s="211"/>
      <c r="BM337" s="212">
        <v>16</v>
      </c>
    </row>
    <row r="338" spans="1:65">
      <c r="A338" s="29"/>
      <c r="B338" s="19">
        <v>1</v>
      </c>
      <c r="C338" s="9">
        <v>4</v>
      </c>
      <c r="D338" s="214">
        <v>15.299999999999999</v>
      </c>
      <c r="E338" s="214">
        <v>16.75</v>
      </c>
      <c r="F338" s="214">
        <v>14.58</v>
      </c>
      <c r="G338" s="214">
        <v>15.1</v>
      </c>
      <c r="H338" s="215">
        <v>9.5299999999999994</v>
      </c>
      <c r="I338" s="214">
        <v>15.061999999999999</v>
      </c>
      <c r="J338" s="214">
        <v>16.100000000000001</v>
      </c>
      <c r="K338" s="214">
        <v>16</v>
      </c>
      <c r="L338" s="214">
        <v>14.5</v>
      </c>
      <c r="M338" s="214">
        <v>16.649999999999999</v>
      </c>
      <c r="N338" s="214">
        <v>14.2</v>
      </c>
      <c r="O338" s="214">
        <v>15.809999999999999</v>
      </c>
      <c r="P338" s="214">
        <v>14.65</v>
      </c>
      <c r="Q338" s="214">
        <v>14.59</v>
      </c>
      <c r="R338" s="214">
        <v>15.53</v>
      </c>
      <c r="S338" s="214">
        <v>16.776411312934179</v>
      </c>
      <c r="T338" s="214">
        <v>15.400000000000002</v>
      </c>
      <c r="U338" s="214">
        <v>14.616504941060411</v>
      </c>
      <c r="V338" s="214">
        <v>15.1</v>
      </c>
      <c r="W338" s="214">
        <v>15.6</v>
      </c>
      <c r="X338" s="210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  <c r="BI338" s="211"/>
      <c r="BJ338" s="211"/>
      <c r="BK338" s="211"/>
      <c r="BL338" s="211"/>
      <c r="BM338" s="212">
        <v>15.338534506978904</v>
      </c>
    </row>
    <row r="339" spans="1:65">
      <c r="A339" s="29"/>
      <c r="B339" s="19">
        <v>1</v>
      </c>
      <c r="C339" s="9">
        <v>5</v>
      </c>
      <c r="D339" s="214">
        <v>15.1</v>
      </c>
      <c r="E339" s="214">
        <v>16.25</v>
      </c>
      <c r="F339" s="214">
        <v>14.02</v>
      </c>
      <c r="G339" s="214">
        <v>15.25</v>
      </c>
      <c r="H339" s="215">
        <v>9.8699999999999992</v>
      </c>
      <c r="I339" s="214">
        <v>15.027999999999999</v>
      </c>
      <c r="J339" s="214">
        <v>16.3</v>
      </c>
      <c r="K339" s="214">
        <v>15.949999999999998</v>
      </c>
      <c r="L339" s="214">
        <v>14.6</v>
      </c>
      <c r="M339" s="214">
        <v>15.949999999999998</v>
      </c>
      <c r="N339" s="214">
        <v>14.6</v>
      </c>
      <c r="O339" s="214">
        <v>15.92</v>
      </c>
      <c r="P339" s="214">
        <v>14.5</v>
      </c>
      <c r="Q339" s="214">
        <v>14.72</v>
      </c>
      <c r="R339" s="214">
        <v>16.41</v>
      </c>
      <c r="S339" s="214">
        <v>16.75006670698388</v>
      </c>
      <c r="T339" s="214">
        <v>15.2</v>
      </c>
      <c r="U339" s="214">
        <v>14.876361622791562</v>
      </c>
      <c r="V339" s="214">
        <v>14.9</v>
      </c>
      <c r="W339" s="214">
        <v>15</v>
      </c>
      <c r="X339" s="210"/>
      <c r="Y339" s="211"/>
      <c r="Z339" s="211"/>
      <c r="AA339" s="211"/>
      <c r="AB339" s="211"/>
      <c r="AC339" s="211"/>
      <c r="AD339" s="211"/>
      <c r="AE339" s="211"/>
      <c r="AF339" s="211"/>
      <c r="AG339" s="211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1"/>
      <c r="AT339" s="211"/>
      <c r="AU339" s="211"/>
      <c r="AV339" s="211"/>
      <c r="AW339" s="211"/>
      <c r="AX339" s="211"/>
      <c r="AY339" s="211"/>
      <c r="AZ339" s="211"/>
      <c r="BA339" s="211"/>
      <c r="BB339" s="211"/>
      <c r="BC339" s="211"/>
      <c r="BD339" s="211"/>
      <c r="BE339" s="211"/>
      <c r="BF339" s="211"/>
      <c r="BG339" s="211"/>
      <c r="BH339" s="211"/>
      <c r="BI339" s="211"/>
      <c r="BJ339" s="211"/>
      <c r="BK339" s="211"/>
      <c r="BL339" s="211"/>
      <c r="BM339" s="212">
        <v>34</v>
      </c>
    </row>
    <row r="340" spans="1:65">
      <c r="A340" s="29"/>
      <c r="B340" s="19">
        <v>1</v>
      </c>
      <c r="C340" s="9">
        <v>6</v>
      </c>
      <c r="D340" s="214">
        <v>15.400000000000002</v>
      </c>
      <c r="E340" s="214">
        <v>17.149999999999999</v>
      </c>
      <c r="F340" s="214">
        <v>14.4</v>
      </c>
      <c r="G340" s="214">
        <v>15.35</v>
      </c>
      <c r="H340" s="215">
        <v>9.49</v>
      </c>
      <c r="I340" s="214">
        <v>14.796799999999998</v>
      </c>
      <c r="J340" s="214">
        <v>16.3</v>
      </c>
      <c r="K340" s="214">
        <v>14.85</v>
      </c>
      <c r="L340" s="214">
        <v>14.8</v>
      </c>
      <c r="M340" s="214">
        <v>15.9</v>
      </c>
      <c r="N340" s="214">
        <v>14.3</v>
      </c>
      <c r="O340" s="214">
        <v>16.2</v>
      </c>
      <c r="P340" s="214">
        <v>14.05</v>
      </c>
      <c r="Q340" s="214">
        <v>15.370000000000001</v>
      </c>
      <c r="R340" s="214">
        <v>15.39</v>
      </c>
      <c r="S340" s="214">
        <v>16.95891293595442</v>
      </c>
      <c r="T340" s="214">
        <v>15</v>
      </c>
      <c r="U340" s="214">
        <v>14.637008212507176</v>
      </c>
      <c r="V340" s="214">
        <v>16.100000000000001</v>
      </c>
      <c r="W340" s="214">
        <v>16</v>
      </c>
      <c r="X340" s="210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1"/>
      <c r="BD340" s="211"/>
      <c r="BE340" s="211"/>
      <c r="BF340" s="211"/>
      <c r="BG340" s="211"/>
      <c r="BH340" s="211"/>
      <c r="BI340" s="211"/>
      <c r="BJ340" s="211"/>
      <c r="BK340" s="211"/>
      <c r="BL340" s="211"/>
      <c r="BM340" s="216"/>
    </row>
    <row r="341" spans="1:65">
      <c r="A341" s="29"/>
      <c r="B341" s="20" t="s">
        <v>267</v>
      </c>
      <c r="C341" s="12"/>
      <c r="D341" s="217">
        <v>15.233333333333334</v>
      </c>
      <c r="E341" s="217">
        <v>16.900000000000002</v>
      </c>
      <c r="F341" s="217">
        <v>14.201666666666668</v>
      </c>
      <c r="G341" s="217">
        <v>14.975</v>
      </c>
      <c r="H341" s="217">
        <v>9.5449999999999999</v>
      </c>
      <c r="I341" s="217">
        <v>14.583866666666665</v>
      </c>
      <c r="J341" s="217">
        <v>16.150000000000002</v>
      </c>
      <c r="K341" s="217">
        <v>15.458333333333334</v>
      </c>
      <c r="L341" s="217">
        <v>14.666666666666666</v>
      </c>
      <c r="M341" s="217">
        <v>16.066666666666666</v>
      </c>
      <c r="N341" s="217">
        <v>14.383333333333333</v>
      </c>
      <c r="O341" s="217">
        <v>15.796666666666667</v>
      </c>
      <c r="P341" s="217">
        <v>14.450000000000001</v>
      </c>
      <c r="Q341" s="217">
        <v>14.925000000000002</v>
      </c>
      <c r="R341" s="217">
        <v>15.746666666666668</v>
      </c>
      <c r="S341" s="217">
        <v>16.852209828604551</v>
      </c>
      <c r="T341" s="217">
        <v>15.283333333333333</v>
      </c>
      <c r="U341" s="217">
        <v>15.009412470661241</v>
      </c>
      <c r="V341" s="217">
        <v>15.300000000000002</v>
      </c>
      <c r="W341" s="217">
        <v>15.450000000000003</v>
      </c>
      <c r="X341" s="210"/>
      <c r="Y341" s="211"/>
      <c r="Z341" s="211"/>
      <c r="AA341" s="211"/>
      <c r="AB341" s="211"/>
      <c r="AC341" s="211"/>
      <c r="AD341" s="211"/>
      <c r="AE341" s="211"/>
      <c r="AF341" s="211"/>
      <c r="AG341" s="211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1"/>
      <c r="AS341" s="211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  <c r="BI341" s="211"/>
      <c r="BJ341" s="211"/>
      <c r="BK341" s="211"/>
      <c r="BL341" s="211"/>
      <c r="BM341" s="216"/>
    </row>
    <row r="342" spans="1:65">
      <c r="A342" s="29"/>
      <c r="B342" s="3" t="s">
        <v>268</v>
      </c>
      <c r="C342" s="28"/>
      <c r="D342" s="214">
        <v>15.2</v>
      </c>
      <c r="E342" s="214">
        <v>16.95</v>
      </c>
      <c r="F342" s="214">
        <v>14.21</v>
      </c>
      <c r="G342" s="214">
        <v>15.024999999999999</v>
      </c>
      <c r="H342" s="214">
        <v>9.51</v>
      </c>
      <c r="I342" s="214">
        <v>14.528199999999998</v>
      </c>
      <c r="J342" s="214">
        <v>16.200000000000003</v>
      </c>
      <c r="K342" s="214">
        <v>15.55</v>
      </c>
      <c r="L342" s="214">
        <v>14.649999999999999</v>
      </c>
      <c r="M342" s="214">
        <v>16.024999999999999</v>
      </c>
      <c r="N342" s="214">
        <v>14.350000000000001</v>
      </c>
      <c r="O342" s="214">
        <v>15.76</v>
      </c>
      <c r="P342" s="214">
        <v>14.525</v>
      </c>
      <c r="Q342" s="214">
        <v>14.82</v>
      </c>
      <c r="R342" s="214">
        <v>15.565</v>
      </c>
      <c r="S342" s="214">
        <v>16.867662124444301</v>
      </c>
      <c r="T342" s="214">
        <v>15.3</v>
      </c>
      <c r="U342" s="214">
        <v>15.034237792286969</v>
      </c>
      <c r="V342" s="214">
        <v>15.149999999999999</v>
      </c>
      <c r="W342" s="214">
        <v>15.400000000000002</v>
      </c>
      <c r="X342" s="210"/>
      <c r="Y342" s="211"/>
      <c r="Z342" s="211"/>
      <c r="AA342" s="211"/>
      <c r="AB342" s="211"/>
      <c r="AC342" s="211"/>
      <c r="AD342" s="211"/>
      <c r="AE342" s="211"/>
      <c r="AF342" s="211"/>
      <c r="AG342" s="211"/>
      <c r="AH342" s="211"/>
      <c r="AI342" s="211"/>
      <c r="AJ342" s="211"/>
      <c r="AK342" s="211"/>
      <c r="AL342" s="211"/>
      <c r="AM342" s="211"/>
      <c r="AN342" s="211"/>
      <c r="AO342" s="211"/>
      <c r="AP342" s="211"/>
      <c r="AQ342" s="211"/>
      <c r="AR342" s="211"/>
      <c r="AS342" s="211"/>
      <c r="AT342" s="211"/>
      <c r="AU342" s="211"/>
      <c r="AV342" s="211"/>
      <c r="AW342" s="211"/>
      <c r="AX342" s="211"/>
      <c r="AY342" s="211"/>
      <c r="AZ342" s="211"/>
      <c r="BA342" s="211"/>
      <c r="BB342" s="211"/>
      <c r="BC342" s="211"/>
      <c r="BD342" s="211"/>
      <c r="BE342" s="211"/>
      <c r="BF342" s="211"/>
      <c r="BG342" s="211"/>
      <c r="BH342" s="211"/>
      <c r="BI342" s="211"/>
      <c r="BJ342" s="211"/>
      <c r="BK342" s="211"/>
      <c r="BL342" s="211"/>
      <c r="BM342" s="216"/>
    </row>
    <row r="343" spans="1:65">
      <c r="A343" s="29"/>
      <c r="B343" s="3" t="s">
        <v>269</v>
      </c>
      <c r="C343" s="28"/>
      <c r="D343" s="23">
        <v>0.2943920288775948</v>
      </c>
      <c r="E343" s="23">
        <v>0.42661458015403042</v>
      </c>
      <c r="F343" s="23">
        <v>0.52878792220196047</v>
      </c>
      <c r="G343" s="23">
        <v>0.32210246816812776</v>
      </c>
      <c r="H343" s="23">
        <v>0.25516661223600523</v>
      </c>
      <c r="I343" s="23">
        <v>0.42812892762188626</v>
      </c>
      <c r="J343" s="23">
        <v>0.22583179581272389</v>
      </c>
      <c r="K343" s="23">
        <v>0.50932962476834809</v>
      </c>
      <c r="L343" s="23">
        <v>0.21602468994692867</v>
      </c>
      <c r="M343" s="23">
        <v>0.33565855667130901</v>
      </c>
      <c r="N343" s="23">
        <v>0.14719601443879737</v>
      </c>
      <c r="O343" s="23">
        <v>0.24679276056372998</v>
      </c>
      <c r="P343" s="23">
        <v>0.27018512172212594</v>
      </c>
      <c r="Q343" s="23">
        <v>0.30807466627426572</v>
      </c>
      <c r="R343" s="23">
        <v>0.49188074435442819</v>
      </c>
      <c r="S343" s="23">
        <v>0.24117447475442691</v>
      </c>
      <c r="T343" s="23">
        <v>0.18348478592697245</v>
      </c>
      <c r="U343" s="23">
        <v>0.3486334290988119</v>
      </c>
      <c r="V343" s="23">
        <v>0.46904157598234336</v>
      </c>
      <c r="W343" s="23">
        <v>0.33316662497915356</v>
      </c>
      <c r="X343" s="147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86</v>
      </c>
      <c r="C344" s="28"/>
      <c r="D344" s="13">
        <v>1.9325516118879307E-2</v>
      </c>
      <c r="E344" s="13">
        <v>2.5243466281303573E-2</v>
      </c>
      <c r="F344" s="13">
        <v>3.7234215857431786E-2</v>
      </c>
      <c r="G344" s="13">
        <v>2.1509346789190503E-2</v>
      </c>
      <c r="H344" s="13">
        <v>2.6733013330121031E-2</v>
      </c>
      <c r="I344" s="13">
        <v>2.9356338576547118E-2</v>
      </c>
      <c r="J344" s="13">
        <v>1.3983392929580426E-2</v>
      </c>
      <c r="K344" s="13">
        <v>3.2948547154825751E-2</v>
      </c>
      <c r="L344" s="13">
        <v>1.4728956132745137E-2</v>
      </c>
      <c r="M344" s="13">
        <v>2.0891611411077326E-2</v>
      </c>
      <c r="N344" s="13">
        <v>1.0233790111619748E-2</v>
      </c>
      <c r="O344" s="13">
        <v>1.5623090983143911E-2</v>
      </c>
      <c r="P344" s="13">
        <v>1.8697932299109061E-2</v>
      </c>
      <c r="Q344" s="13">
        <v>2.0641518678342758E-2</v>
      </c>
      <c r="R344" s="13">
        <v>3.1237134484828205E-2</v>
      </c>
      <c r="S344" s="13">
        <v>1.4311148342400944E-2</v>
      </c>
      <c r="T344" s="13">
        <v>1.2005547606999288E-2</v>
      </c>
      <c r="U344" s="13">
        <v>2.3227653299573346E-2</v>
      </c>
      <c r="V344" s="13">
        <v>3.0656312155708711E-2</v>
      </c>
      <c r="W344" s="13">
        <v>2.1564182846547153E-2</v>
      </c>
      <c r="X344" s="147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3" t="s">
        <v>270</v>
      </c>
      <c r="C345" s="28"/>
      <c r="D345" s="13">
        <v>-6.8586196156943391E-3</v>
      </c>
      <c r="E345" s="13">
        <v>0.10180017473707448</v>
      </c>
      <c r="F345" s="13">
        <v>-7.4118413320058085E-2</v>
      </c>
      <c r="G345" s="13">
        <v>-2.3700732740373542E-2</v>
      </c>
      <c r="H345" s="13">
        <v>-0.3777110847416939</v>
      </c>
      <c r="I345" s="13">
        <v>-4.9200778599081341E-2</v>
      </c>
      <c r="J345" s="13">
        <v>5.2903717278328433E-2</v>
      </c>
      <c r="K345" s="13">
        <v>7.8103176219292969E-3</v>
      </c>
      <c r="L345" s="13">
        <v>-4.3802609695635764E-2</v>
      </c>
      <c r="M345" s="13">
        <v>4.7470777560689958E-2</v>
      </c>
      <c r="N345" s="13">
        <v>-6.227460473560642E-2</v>
      </c>
      <c r="O345" s="13">
        <v>2.9868052875541506E-2</v>
      </c>
      <c r="P345" s="13">
        <v>-5.7928252961495619E-2</v>
      </c>
      <c r="Q345" s="13">
        <v>-2.6960496570956449E-2</v>
      </c>
      <c r="R345" s="13">
        <v>2.6608289044958378E-2</v>
      </c>
      <c r="S345" s="13">
        <v>9.8684481293629167E-2</v>
      </c>
      <c r="T345" s="13">
        <v>-3.5988557851113212E-3</v>
      </c>
      <c r="U345" s="13">
        <v>-2.1457202196723313E-2</v>
      </c>
      <c r="V345" s="13">
        <v>-2.5122678415835376E-3</v>
      </c>
      <c r="W345" s="13">
        <v>7.2670236501657381E-3</v>
      </c>
      <c r="X345" s="147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A346" s="29"/>
      <c r="B346" s="45" t="s">
        <v>271</v>
      </c>
      <c r="C346" s="46"/>
      <c r="D346" s="44">
        <v>0.03</v>
      </c>
      <c r="E346" s="44">
        <v>1.96</v>
      </c>
      <c r="F346" s="44">
        <v>1.26</v>
      </c>
      <c r="G346" s="44">
        <v>0.34</v>
      </c>
      <c r="H346" s="44">
        <v>6.82</v>
      </c>
      <c r="I346" s="44">
        <v>0.8</v>
      </c>
      <c r="J346" s="44">
        <v>1.06</v>
      </c>
      <c r="K346" s="44">
        <v>0.24</v>
      </c>
      <c r="L346" s="44">
        <v>0.71</v>
      </c>
      <c r="M346" s="44">
        <v>0.96</v>
      </c>
      <c r="N346" s="44">
        <v>1.04</v>
      </c>
      <c r="O346" s="44">
        <v>0.64</v>
      </c>
      <c r="P346" s="44">
        <v>0.96</v>
      </c>
      <c r="Q346" s="44">
        <v>0.4</v>
      </c>
      <c r="R346" s="44">
        <v>0.57999999999999996</v>
      </c>
      <c r="S346" s="44">
        <v>1.9</v>
      </c>
      <c r="T346" s="44">
        <v>0.03</v>
      </c>
      <c r="U346" s="44">
        <v>0.3</v>
      </c>
      <c r="V346" s="44">
        <v>0.05</v>
      </c>
      <c r="W346" s="44">
        <v>0.23</v>
      </c>
      <c r="X346" s="147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3"/>
    </row>
    <row r="347" spans="1:65">
      <c r="B347" s="3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BM347" s="53"/>
    </row>
    <row r="348" spans="1:65" ht="15">
      <c r="B348" s="8" t="s">
        <v>514</v>
      </c>
      <c r="BM348" s="27" t="s">
        <v>66</v>
      </c>
    </row>
    <row r="349" spans="1:65" ht="15">
      <c r="A349" s="24" t="s">
        <v>5</v>
      </c>
      <c r="B349" s="18" t="s">
        <v>118</v>
      </c>
      <c r="C349" s="15" t="s">
        <v>119</v>
      </c>
      <c r="D349" s="16" t="s">
        <v>240</v>
      </c>
      <c r="E349" s="17" t="s">
        <v>240</v>
      </c>
      <c r="F349" s="17" t="s">
        <v>240</v>
      </c>
      <c r="G349" s="17" t="s">
        <v>240</v>
      </c>
      <c r="H349" s="17" t="s">
        <v>240</v>
      </c>
      <c r="I349" s="17" t="s">
        <v>240</v>
      </c>
      <c r="J349" s="17" t="s">
        <v>240</v>
      </c>
      <c r="K349" s="17" t="s">
        <v>240</v>
      </c>
      <c r="L349" s="17" t="s">
        <v>240</v>
      </c>
      <c r="M349" s="14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1</v>
      </c>
    </row>
    <row r="350" spans="1:65">
      <c r="A350" s="29"/>
      <c r="B350" s="19" t="s">
        <v>241</v>
      </c>
      <c r="C350" s="9" t="s">
        <v>241</v>
      </c>
      <c r="D350" s="145" t="s">
        <v>243</v>
      </c>
      <c r="E350" s="146" t="s">
        <v>245</v>
      </c>
      <c r="F350" s="146" t="s">
        <v>283</v>
      </c>
      <c r="G350" s="146" t="s">
        <v>247</v>
      </c>
      <c r="H350" s="146" t="s">
        <v>248</v>
      </c>
      <c r="I350" s="146" t="s">
        <v>253</v>
      </c>
      <c r="J350" s="146" t="s">
        <v>257</v>
      </c>
      <c r="K350" s="146" t="s">
        <v>258</v>
      </c>
      <c r="L350" s="146" t="s">
        <v>259</v>
      </c>
      <c r="M350" s="14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 t="s">
        <v>3</v>
      </c>
    </row>
    <row r="351" spans="1:65">
      <c r="A351" s="29"/>
      <c r="B351" s="19"/>
      <c r="C351" s="9"/>
      <c r="D351" s="10" t="s">
        <v>287</v>
      </c>
      <c r="E351" s="11" t="s">
        <v>288</v>
      </c>
      <c r="F351" s="11" t="s">
        <v>287</v>
      </c>
      <c r="G351" s="11" t="s">
        <v>288</v>
      </c>
      <c r="H351" s="11" t="s">
        <v>288</v>
      </c>
      <c r="I351" s="11" t="s">
        <v>288</v>
      </c>
      <c r="J351" s="11" t="s">
        <v>288</v>
      </c>
      <c r="K351" s="11" t="s">
        <v>288</v>
      </c>
      <c r="L351" s="11" t="s">
        <v>288</v>
      </c>
      <c r="M351" s="14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9"/>
      <c r="C352" s="9"/>
      <c r="D352" s="25"/>
      <c r="E352" s="25"/>
      <c r="F352" s="25"/>
      <c r="G352" s="25"/>
      <c r="H352" s="25"/>
      <c r="I352" s="25"/>
      <c r="J352" s="25"/>
      <c r="K352" s="25"/>
      <c r="L352" s="25"/>
      <c r="M352" s="14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3</v>
      </c>
    </row>
    <row r="353" spans="1:65">
      <c r="A353" s="29"/>
      <c r="B353" s="18">
        <v>1</v>
      </c>
      <c r="C353" s="14">
        <v>1</v>
      </c>
      <c r="D353" s="21">
        <v>3.61</v>
      </c>
      <c r="E353" s="21">
        <v>3.81</v>
      </c>
      <c r="F353" s="21">
        <v>3.73</v>
      </c>
      <c r="G353" s="141">
        <v>4.2323024409199999</v>
      </c>
      <c r="H353" s="21">
        <v>3.9399999999999995</v>
      </c>
      <c r="I353" s="21">
        <v>3.5</v>
      </c>
      <c r="J353" s="21">
        <v>3.82</v>
      </c>
      <c r="K353" s="21">
        <v>3.8665978570846793</v>
      </c>
      <c r="L353" s="21">
        <v>3.8</v>
      </c>
      <c r="M353" s="14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>
        <v>1</v>
      </c>
      <c r="C354" s="9">
        <v>2</v>
      </c>
      <c r="D354" s="11">
        <v>3.79</v>
      </c>
      <c r="E354" s="11">
        <v>3.5</v>
      </c>
      <c r="F354" s="11">
        <v>3.63</v>
      </c>
      <c r="G354" s="142">
        <v>4.1242916202174902</v>
      </c>
      <c r="H354" s="11">
        <v>4.09</v>
      </c>
      <c r="I354" s="11">
        <v>3.4</v>
      </c>
      <c r="J354" s="11">
        <v>3.8800000000000003</v>
      </c>
      <c r="K354" s="11">
        <v>3.6505169180166845</v>
      </c>
      <c r="L354" s="11">
        <v>3.6</v>
      </c>
      <c r="M354" s="14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 t="e">
        <v>#N/A</v>
      </c>
    </row>
    <row r="355" spans="1:65">
      <c r="A355" s="29"/>
      <c r="B355" s="19">
        <v>1</v>
      </c>
      <c r="C355" s="9">
        <v>3</v>
      </c>
      <c r="D355" s="11">
        <v>3.69</v>
      </c>
      <c r="E355" s="11">
        <v>3.72</v>
      </c>
      <c r="F355" s="11">
        <v>3.38</v>
      </c>
      <c r="G355" s="142">
        <v>4.2457307815738332</v>
      </c>
      <c r="H355" s="11">
        <v>3.9300000000000006</v>
      </c>
      <c r="I355" s="11">
        <v>3.3</v>
      </c>
      <c r="J355" s="11">
        <v>3.9</v>
      </c>
      <c r="K355" s="11">
        <v>3.7298500457854367</v>
      </c>
      <c r="L355" s="11">
        <v>3.6</v>
      </c>
      <c r="M355" s="14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16</v>
      </c>
    </row>
    <row r="356" spans="1:65">
      <c r="A356" s="29"/>
      <c r="B356" s="19">
        <v>1</v>
      </c>
      <c r="C356" s="9">
        <v>4</v>
      </c>
      <c r="D356" s="11">
        <v>3.66</v>
      </c>
      <c r="E356" s="11">
        <v>3.72</v>
      </c>
      <c r="F356" s="11">
        <v>3.5</v>
      </c>
      <c r="G356" s="142">
        <v>4.1987437952022004</v>
      </c>
      <c r="H356" s="11">
        <v>4.2</v>
      </c>
      <c r="I356" s="11">
        <v>4.2</v>
      </c>
      <c r="J356" s="11">
        <v>3.8800000000000003</v>
      </c>
      <c r="K356" s="11">
        <v>3.7413247480109479</v>
      </c>
      <c r="L356" s="11">
        <v>3.7</v>
      </c>
      <c r="M356" s="14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3.7682757574060322</v>
      </c>
    </row>
    <row r="357" spans="1:65">
      <c r="A357" s="29"/>
      <c r="B357" s="19">
        <v>1</v>
      </c>
      <c r="C357" s="9">
        <v>5</v>
      </c>
      <c r="D357" s="11">
        <v>3.63</v>
      </c>
      <c r="E357" s="11">
        <v>3.73</v>
      </c>
      <c r="F357" s="11">
        <v>3.22</v>
      </c>
      <c r="G357" s="142">
        <v>4.2655611093087602</v>
      </c>
      <c r="H357" s="11">
        <v>4.18</v>
      </c>
      <c r="I357" s="11">
        <v>4.3</v>
      </c>
      <c r="J357" s="11">
        <v>3.9399999999999995</v>
      </c>
      <c r="K357" s="11">
        <v>3.6792730884997571</v>
      </c>
      <c r="L357" s="11">
        <v>3.7</v>
      </c>
      <c r="M357" s="147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7">
        <v>35</v>
      </c>
    </row>
    <row r="358" spans="1:65">
      <c r="A358" s="29"/>
      <c r="B358" s="19">
        <v>1</v>
      </c>
      <c r="C358" s="9">
        <v>6</v>
      </c>
      <c r="D358" s="11">
        <v>3.87</v>
      </c>
      <c r="E358" s="11">
        <v>3.65</v>
      </c>
      <c r="F358" s="11">
        <v>4.13</v>
      </c>
      <c r="G358" s="142">
        <v>4.27646674469828</v>
      </c>
      <c r="H358" s="11">
        <v>3.8500000000000005</v>
      </c>
      <c r="I358" s="11">
        <v>4.2</v>
      </c>
      <c r="J358" s="11">
        <v>3.9300000000000006</v>
      </c>
      <c r="K358" s="11">
        <v>3.7996736980920627</v>
      </c>
      <c r="L358" s="11">
        <v>3.6</v>
      </c>
      <c r="M358" s="14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20" t="s">
        <v>267</v>
      </c>
      <c r="C359" s="12"/>
      <c r="D359" s="22">
        <v>3.7083333333333335</v>
      </c>
      <c r="E359" s="22">
        <v>3.688333333333333</v>
      </c>
      <c r="F359" s="22">
        <v>3.5983333333333327</v>
      </c>
      <c r="G359" s="22">
        <v>4.2238494153200934</v>
      </c>
      <c r="H359" s="22">
        <v>4.0316666666666672</v>
      </c>
      <c r="I359" s="22">
        <v>3.8166666666666664</v>
      </c>
      <c r="J359" s="22">
        <v>3.8916666666666671</v>
      </c>
      <c r="K359" s="22">
        <v>3.7445393925815948</v>
      </c>
      <c r="L359" s="22">
        <v>3.6666666666666665</v>
      </c>
      <c r="M359" s="14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268</v>
      </c>
      <c r="C360" s="28"/>
      <c r="D360" s="11">
        <v>3.6749999999999998</v>
      </c>
      <c r="E360" s="11">
        <v>3.72</v>
      </c>
      <c r="F360" s="11">
        <v>3.5649999999999999</v>
      </c>
      <c r="G360" s="11">
        <v>4.2390166112469165</v>
      </c>
      <c r="H360" s="11">
        <v>4.0149999999999997</v>
      </c>
      <c r="I360" s="11">
        <v>3.85</v>
      </c>
      <c r="J360" s="11">
        <v>3.89</v>
      </c>
      <c r="K360" s="11">
        <v>3.7355873968981923</v>
      </c>
      <c r="L360" s="11">
        <v>3.6500000000000004</v>
      </c>
      <c r="M360" s="14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3" t="s">
        <v>269</v>
      </c>
      <c r="C361" s="28"/>
      <c r="D361" s="23">
        <v>0.10127520262466366</v>
      </c>
      <c r="E361" s="23">
        <v>0.10534071704078474</v>
      </c>
      <c r="F361" s="23">
        <v>0.31669648982372162</v>
      </c>
      <c r="G361" s="23">
        <v>5.5858290923399403E-2</v>
      </c>
      <c r="H361" s="23">
        <v>0.14524691620363792</v>
      </c>
      <c r="I361" s="23">
        <v>0.4622409184253039</v>
      </c>
      <c r="J361" s="23">
        <v>4.3089055068157009E-2</v>
      </c>
      <c r="K361" s="23">
        <v>7.9074758832130304E-2</v>
      </c>
      <c r="L361" s="23">
        <v>8.164965809277254E-2</v>
      </c>
      <c r="M361" s="228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  <c r="AJ361" s="229"/>
      <c r="AK361" s="229"/>
      <c r="AL361" s="229"/>
      <c r="AM361" s="229"/>
      <c r="AN361" s="229"/>
      <c r="AO361" s="229"/>
      <c r="AP361" s="229"/>
      <c r="AQ361" s="229"/>
      <c r="AR361" s="229"/>
      <c r="AS361" s="229"/>
      <c r="AT361" s="229"/>
      <c r="AU361" s="229"/>
      <c r="AV361" s="229"/>
      <c r="AW361" s="229"/>
      <c r="AX361" s="229"/>
      <c r="AY361" s="229"/>
      <c r="AZ361" s="229"/>
      <c r="BA361" s="229"/>
      <c r="BB361" s="229"/>
      <c r="BC361" s="229"/>
      <c r="BD361" s="229"/>
      <c r="BE361" s="229"/>
      <c r="BF361" s="229"/>
      <c r="BG361" s="229"/>
      <c r="BH361" s="229"/>
      <c r="BI361" s="229"/>
      <c r="BJ361" s="229"/>
      <c r="BK361" s="229"/>
      <c r="BL361" s="229"/>
      <c r="BM361" s="54"/>
    </row>
    <row r="362" spans="1:65">
      <c r="A362" s="29"/>
      <c r="B362" s="3" t="s">
        <v>86</v>
      </c>
      <c r="C362" s="28"/>
      <c r="D362" s="13">
        <v>2.7310166999909301E-2</v>
      </c>
      <c r="E362" s="13">
        <v>2.8560519758007614E-2</v>
      </c>
      <c r="F362" s="13">
        <v>8.8011993466527563E-2</v>
      </c>
      <c r="G362" s="13">
        <v>1.3224498657740696E-2</v>
      </c>
      <c r="H362" s="13">
        <v>3.6026519107971368E-2</v>
      </c>
      <c r="I362" s="13">
        <v>0.1211111576660185</v>
      </c>
      <c r="J362" s="13">
        <v>1.1072134064622785E-2</v>
      </c>
      <c r="K362" s="13">
        <v>2.1117352641232025E-2</v>
      </c>
      <c r="L362" s="13">
        <v>2.2268088570756149E-2</v>
      </c>
      <c r="M362" s="147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3" t="s">
        <v>270</v>
      </c>
      <c r="C363" s="28"/>
      <c r="D363" s="13">
        <v>-1.5907122496247816E-2</v>
      </c>
      <c r="E363" s="13">
        <v>-2.1214589700762509E-2</v>
      </c>
      <c r="F363" s="13">
        <v>-4.5098192121078351E-2</v>
      </c>
      <c r="G363" s="13">
        <v>0.12089711243098211</v>
      </c>
      <c r="H363" s="13">
        <v>6.9896930643405408E-2</v>
      </c>
      <c r="I363" s="13">
        <v>1.2841658194872929E-2</v>
      </c>
      <c r="J363" s="13">
        <v>3.274466021180289E-2</v>
      </c>
      <c r="K363" s="13">
        <v>-6.2989988930047813E-3</v>
      </c>
      <c r="L363" s="13">
        <v>-2.6964345838986659E-2</v>
      </c>
      <c r="M363" s="147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A364" s="29"/>
      <c r="B364" s="45" t="s">
        <v>271</v>
      </c>
      <c r="C364" s="46"/>
      <c r="D364" s="44">
        <v>0.31</v>
      </c>
      <c r="E364" s="44">
        <v>0.49</v>
      </c>
      <c r="F364" s="44">
        <v>1.27</v>
      </c>
      <c r="G364" s="44">
        <v>4.1500000000000004</v>
      </c>
      <c r="H364" s="44">
        <v>2.4900000000000002</v>
      </c>
      <c r="I364" s="44">
        <v>0.62</v>
      </c>
      <c r="J364" s="44">
        <v>1.27</v>
      </c>
      <c r="K364" s="44">
        <v>0</v>
      </c>
      <c r="L364" s="44">
        <v>0.67</v>
      </c>
      <c r="M364" s="147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3"/>
    </row>
    <row r="365" spans="1:65">
      <c r="B365" s="3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BM365" s="53"/>
    </row>
    <row r="366" spans="1:65" ht="15">
      <c r="B366" s="8" t="s">
        <v>515</v>
      </c>
      <c r="BM366" s="27" t="s">
        <v>274</v>
      </c>
    </row>
    <row r="367" spans="1:65" ht="15">
      <c r="A367" s="24" t="s">
        <v>81</v>
      </c>
      <c r="B367" s="18" t="s">
        <v>118</v>
      </c>
      <c r="C367" s="15" t="s">
        <v>119</v>
      </c>
      <c r="D367" s="16" t="s">
        <v>240</v>
      </c>
      <c r="E367" s="17" t="s">
        <v>240</v>
      </c>
      <c r="F367" s="17" t="s">
        <v>240</v>
      </c>
      <c r="G367" s="17" t="s">
        <v>240</v>
      </c>
      <c r="H367" s="17" t="s">
        <v>240</v>
      </c>
      <c r="I367" s="17" t="s">
        <v>240</v>
      </c>
      <c r="J367" s="17" t="s">
        <v>240</v>
      </c>
      <c r="K367" s="17" t="s">
        <v>240</v>
      </c>
      <c r="L367" s="17" t="s">
        <v>240</v>
      </c>
      <c r="M367" s="17" t="s">
        <v>240</v>
      </c>
      <c r="N367" s="17" t="s">
        <v>240</v>
      </c>
      <c r="O367" s="17" t="s">
        <v>240</v>
      </c>
      <c r="P367" s="17" t="s">
        <v>240</v>
      </c>
      <c r="Q367" s="17" t="s">
        <v>240</v>
      </c>
      <c r="R367" s="17" t="s">
        <v>240</v>
      </c>
      <c r="S367" s="17" t="s">
        <v>240</v>
      </c>
      <c r="T367" s="147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241</v>
      </c>
      <c r="C368" s="9" t="s">
        <v>241</v>
      </c>
      <c r="D368" s="145" t="s">
        <v>243</v>
      </c>
      <c r="E368" s="146" t="s">
        <v>244</v>
      </c>
      <c r="F368" s="146" t="s">
        <v>245</v>
      </c>
      <c r="G368" s="146" t="s">
        <v>246</v>
      </c>
      <c r="H368" s="146" t="s">
        <v>283</v>
      </c>
      <c r="I368" s="146" t="s">
        <v>248</v>
      </c>
      <c r="J368" s="146" t="s">
        <v>249</v>
      </c>
      <c r="K368" s="146" t="s">
        <v>250</v>
      </c>
      <c r="L368" s="146" t="s">
        <v>251</v>
      </c>
      <c r="M368" s="146" t="s">
        <v>252</v>
      </c>
      <c r="N368" s="146" t="s">
        <v>253</v>
      </c>
      <c r="O368" s="146" t="s">
        <v>254</v>
      </c>
      <c r="P368" s="146" t="s">
        <v>257</v>
      </c>
      <c r="Q368" s="146" t="s">
        <v>258</v>
      </c>
      <c r="R368" s="146" t="s">
        <v>284</v>
      </c>
      <c r="S368" s="146" t="s">
        <v>286</v>
      </c>
      <c r="T368" s="147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287</v>
      </c>
      <c r="E369" s="11" t="s">
        <v>287</v>
      </c>
      <c r="F369" s="11" t="s">
        <v>288</v>
      </c>
      <c r="G369" s="11" t="s">
        <v>287</v>
      </c>
      <c r="H369" s="11" t="s">
        <v>287</v>
      </c>
      <c r="I369" s="11" t="s">
        <v>288</v>
      </c>
      <c r="J369" s="11" t="s">
        <v>287</v>
      </c>
      <c r="K369" s="11" t="s">
        <v>287</v>
      </c>
      <c r="L369" s="11" t="s">
        <v>287</v>
      </c>
      <c r="M369" s="11" t="s">
        <v>288</v>
      </c>
      <c r="N369" s="11" t="s">
        <v>288</v>
      </c>
      <c r="O369" s="11" t="s">
        <v>287</v>
      </c>
      <c r="P369" s="11" t="s">
        <v>288</v>
      </c>
      <c r="Q369" s="11" t="s">
        <v>288</v>
      </c>
      <c r="R369" s="11" t="s">
        <v>121</v>
      </c>
      <c r="S369" s="11" t="s">
        <v>287</v>
      </c>
      <c r="T369" s="147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147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141">
        <v>0.41</v>
      </c>
      <c r="E371" s="21">
        <v>0.1</v>
      </c>
      <c r="F371" s="141">
        <v>1.3</v>
      </c>
      <c r="G371" s="21">
        <v>0.13</v>
      </c>
      <c r="H371" s="21">
        <v>0.16</v>
      </c>
      <c r="I371" s="21">
        <v>0.27</v>
      </c>
      <c r="J371" s="21">
        <v>0.16</v>
      </c>
      <c r="K371" s="141">
        <v>0.1</v>
      </c>
      <c r="L371" s="21">
        <v>0.17</v>
      </c>
      <c r="M371" s="141">
        <v>1.2</v>
      </c>
      <c r="N371" s="141">
        <v>0.7</v>
      </c>
      <c r="O371" s="21">
        <v>0.19</v>
      </c>
      <c r="P371" s="21">
        <v>0.13</v>
      </c>
      <c r="Q371" s="141" t="s">
        <v>108</v>
      </c>
      <c r="R371" s="141">
        <v>0.66164842572146332</v>
      </c>
      <c r="S371" s="21">
        <v>0.2</v>
      </c>
      <c r="T371" s="147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42">
        <v>0.4</v>
      </c>
      <c r="E372" s="11">
        <v>0.11</v>
      </c>
      <c r="F372" s="142">
        <v>1.2</v>
      </c>
      <c r="G372" s="11">
        <v>0.11</v>
      </c>
      <c r="H372" s="11">
        <v>0.12</v>
      </c>
      <c r="I372" s="11">
        <v>0.23</v>
      </c>
      <c r="J372" s="11">
        <v>0.16</v>
      </c>
      <c r="K372" s="142">
        <v>0.2</v>
      </c>
      <c r="L372" s="11">
        <v>0.12</v>
      </c>
      <c r="M372" s="142">
        <v>1.2</v>
      </c>
      <c r="N372" s="142">
        <v>0.7</v>
      </c>
      <c r="O372" s="11">
        <v>0.2</v>
      </c>
      <c r="P372" s="11">
        <v>0.13</v>
      </c>
      <c r="Q372" s="142" t="s">
        <v>108</v>
      </c>
      <c r="R372" s="142">
        <v>0.7114056549366633</v>
      </c>
      <c r="S372" s="11">
        <v>0.22</v>
      </c>
      <c r="T372" s="147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12</v>
      </c>
    </row>
    <row r="373" spans="1:65">
      <c r="A373" s="29"/>
      <c r="B373" s="19">
        <v>1</v>
      </c>
      <c r="C373" s="9">
        <v>3</v>
      </c>
      <c r="D373" s="142">
        <v>0.38</v>
      </c>
      <c r="E373" s="11">
        <v>0.1</v>
      </c>
      <c r="F373" s="142">
        <v>1.3</v>
      </c>
      <c r="G373" s="11">
        <v>0.12</v>
      </c>
      <c r="H373" s="11">
        <v>0.13</v>
      </c>
      <c r="I373" s="11">
        <v>0.25</v>
      </c>
      <c r="J373" s="11">
        <v>0.15</v>
      </c>
      <c r="K373" s="142">
        <v>0.2</v>
      </c>
      <c r="L373" s="11">
        <v>0.2</v>
      </c>
      <c r="M373" s="142">
        <v>1.2</v>
      </c>
      <c r="N373" s="142">
        <v>0.6</v>
      </c>
      <c r="O373" s="11">
        <v>0.17</v>
      </c>
      <c r="P373" s="11">
        <v>0.13</v>
      </c>
      <c r="Q373" s="142" t="s">
        <v>108</v>
      </c>
      <c r="R373" s="142">
        <v>0.69840612200665331</v>
      </c>
      <c r="S373" s="11">
        <v>0.18</v>
      </c>
      <c r="T373" s="147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42">
        <v>0.43</v>
      </c>
      <c r="E374" s="11">
        <v>7.0000000000000007E-2</v>
      </c>
      <c r="F374" s="142">
        <v>1.4</v>
      </c>
      <c r="G374" s="11">
        <v>0.1</v>
      </c>
      <c r="H374" s="11">
        <v>0.15</v>
      </c>
      <c r="I374" s="11">
        <v>0.27</v>
      </c>
      <c r="J374" s="11">
        <v>0.15</v>
      </c>
      <c r="K374" s="142">
        <v>0.1</v>
      </c>
      <c r="L374" s="11">
        <v>0.16</v>
      </c>
      <c r="M374" s="142">
        <v>1.1000000000000001</v>
      </c>
      <c r="N374" s="142">
        <v>0.5</v>
      </c>
      <c r="O374" s="11">
        <v>0.15</v>
      </c>
      <c r="P374" s="11">
        <v>0.13</v>
      </c>
      <c r="Q374" s="142" t="s">
        <v>108</v>
      </c>
      <c r="R374" s="142">
        <v>0.63420291324807343</v>
      </c>
      <c r="S374" s="11">
        <v>0.19</v>
      </c>
      <c r="T374" s="147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0.15759259259259301</v>
      </c>
    </row>
    <row r="375" spans="1:65">
      <c r="A375" s="29"/>
      <c r="B375" s="19">
        <v>1</v>
      </c>
      <c r="C375" s="9">
        <v>5</v>
      </c>
      <c r="D375" s="142">
        <v>0.41</v>
      </c>
      <c r="E375" s="11">
        <v>7.0000000000000007E-2</v>
      </c>
      <c r="F375" s="142">
        <v>1.4</v>
      </c>
      <c r="G375" s="11">
        <v>0.11</v>
      </c>
      <c r="H375" s="11">
        <v>0.11</v>
      </c>
      <c r="I375" s="11">
        <v>0.28000000000000003</v>
      </c>
      <c r="J375" s="11">
        <v>0.16</v>
      </c>
      <c r="K375" s="142">
        <v>0.2</v>
      </c>
      <c r="L375" s="11">
        <v>0.16</v>
      </c>
      <c r="M375" s="142">
        <v>1.2</v>
      </c>
      <c r="N375" s="142">
        <v>0.5</v>
      </c>
      <c r="O375" s="11">
        <v>0.15</v>
      </c>
      <c r="P375" s="11">
        <v>0.12</v>
      </c>
      <c r="Q375" s="142" t="s">
        <v>108</v>
      </c>
      <c r="R375" s="142">
        <v>0.66545858426394333</v>
      </c>
      <c r="S375" s="11">
        <v>0.18</v>
      </c>
      <c r="T375" s="147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14</v>
      </c>
    </row>
    <row r="376" spans="1:65">
      <c r="A376" s="29"/>
      <c r="B376" s="19">
        <v>1</v>
      </c>
      <c r="C376" s="9">
        <v>6</v>
      </c>
      <c r="D376" s="142">
        <v>0.34</v>
      </c>
      <c r="E376" s="11">
        <v>0.15</v>
      </c>
      <c r="F376" s="142">
        <v>1.3</v>
      </c>
      <c r="G376" s="11">
        <v>0.14000000000000001</v>
      </c>
      <c r="H376" s="11">
        <v>0.16</v>
      </c>
      <c r="I376" s="11">
        <v>0.25</v>
      </c>
      <c r="J376" s="11">
        <v>0.15</v>
      </c>
      <c r="K376" s="142">
        <v>0.2</v>
      </c>
      <c r="L376" s="11">
        <v>0.17</v>
      </c>
      <c r="M376" s="142">
        <v>1.2</v>
      </c>
      <c r="N376" s="142">
        <v>0.5</v>
      </c>
      <c r="O376" s="11">
        <v>0.15</v>
      </c>
      <c r="P376" s="11">
        <v>0.12</v>
      </c>
      <c r="Q376" s="142" t="s">
        <v>108</v>
      </c>
      <c r="R376" s="142">
        <v>0.62023625772986668</v>
      </c>
      <c r="S376" s="11">
        <v>0.17</v>
      </c>
      <c r="T376" s="147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20" t="s">
        <v>267</v>
      </c>
      <c r="C377" s="12"/>
      <c r="D377" s="22">
        <v>0.39499999999999996</v>
      </c>
      <c r="E377" s="22">
        <v>0.10000000000000002</v>
      </c>
      <c r="F377" s="22">
        <v>1.3166666666666667</v>
      </c>
      <c r="G377" s="22">
        <v>0.11833333333333333</v>
      </c>
      <c r="H377" s="22">
        <v>0.13833333333333334</v>
      </c>
      <c r="I377" s="22">
        <v>0.25833333333333336</v>
      </c>
      <c r="J377" s="22">
        <v>0.155</v>
      </c>
      <c r="K377" s="22">
        <v>0.16666666666666666</v>
      </c>
      <c r="L377" s="22">
        <v>0.16333333333333336</v>
      </c>
      <c r="M377" s="22">
        <v>1.1833333333333333</v>
      </c>
      <c r="N377" s="22">
        <v>0.58333333333333337</v>
      </c>
      <c r="O377" s="22">
        <v>0.16833333333333333</v>
      </c>
      <c r="P377" s="22">
        <v>0.12666666666666668</v>
      </c>
      <c r="Q377" s="22" t="s">
        <v>652</v>
      </c>
      <c r="R377" s="22">
        <v>0.66522632631777723</v>
      </c>
      <c r="S377" s="22">
        <v>0.18999999999999997</v>
      </c>
      <c r="T377" s="147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268</v>
      </c>
      <c r="C378" s="28"/>
      <c r="D378" s="11">
        <v>0.40500000000000003</v>
      </c>
      <c r="E378" s="11">
        <v>0.1</v>
      </c>
      <c r="F378" s="11">
        <v>1.3</v>
      </c>
      <c r="G378" s="11">
        <v>0.11499999999999999</v>
      </c>
      <c r="H378" s="11">
        <v>0.14000000000000001</v>
      </c>
      <c r="I378" s="11">
        <v>0.26</v>
      </c>
      <c r="J378" s="11">
        <v>0.155</v>
      </c>
      <c r="K378" s="11">
        <v>0.2</v>
      </c>
      <c r="L378" s="11">
        <v>0.16500000000000001</v>
      </c>
      <c r="M378" s="11">
        <v>1.2</v>
      </c>
      <c r="N378" s="11">
        <v>0.55000000000000004</v>
      </c>
      <c r="O378" s="11">
        <v>0.16</v>
      </c>
      <c r="P378" s="11">
        <v>0.13</v>
      </c>
      <c r="Q378" s="11" t="s">
        <v>652</v>
      </c>
      <c r="R378" s="11">
        <v>0.66355350499270327</v>
      </c>
      <c r="S378" s="11">
        <v>0.185</v>
      </c>
      <c r="T378" s="147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269</v>
      </c>
      <c r="C379" s="28"/>
      <c r="D379" s="23">
        <v>3.1464265445104535E-2</v>
      </c>
      <c r="E379" s="23">
        <v>2.9664793948382631E-2</v>
      </c>
      <c r="F379" s="23">
        <v>7.527726527090807E-2</v>
      </c>
      <c r="G379" s="23">
        <v>1.4719601443879782E-2</v>
      </c>
      <c r="H379" s="23">
        <v>2.1369760566432736E-2</v>
      </c>
      <c r="I379" s="23">
        <v>1.8348478592697188E-2</v>
      </c>
      <c r="J379" s="23">
        <v>5.4772255750516656E-3</v>
      </c>
      <c r="K379" s="23">
        <v>5.1639777949432336E-2</v>
      </c>
      <c r="L379" s="23">
        <v>2.5819888974716088E-2</v>
      </c>
      <c r="M379" s="23">
        <v>4.0824829046386249E-2</v>
      </c>
      <c r="N379" s="23">
        <v>9.8319208025017507E-2</v>
      </c>
      <c r="O379" s="23">
        <v>2.2286019533928933E-2</v>
      </c>
      <c r="P379" s="23">
        <v>5.1639777949432268E-3</v>
      </c>
      <c r="Q379" s="23" t="s">
        <v>652</v>
      </c>
      <c r="R379" s="23">
        <v>3.530677832970789E-2</v>
      </c>
      <c r="S379" s="23">
        <v>1.7888543819998319E-2</v>
      </c>
      <c r="T379" s="147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86</v>
      </c>
      <c r="C380" s="28"/>
      <c r="D380" s="13">
        <v>7.9656368215454521E-2</v>
      </c>
      <c r="E380" s="13">
        <v>0.29664793948382623</v>
      </c>
      <c r="F380" s="13">
        <v>5.7172606534866888E-2</v>
      </c>
      <c r="G380" s="13">
        <v>0.12439099811729394</v>
      </c>
      <c r="H380" s="13">
        <v>0.1544801968657788</v>
      </c>
      <c r="I380" s="13">
        <v>7.1026368745924592E-2</v>
      </c>
      <c r="J380" s="13">
        <v>3.5336939193881714E-2</v>
      </c>
      <c r="K380" s="13">
        <v>0.30983866769659402</v>
      </c>
      <c r="L380" s="13">
        <v>0.15808095290642502</v>
      </c>
      <c r="M380" s="13">
        <v>3.449985553215739E-2</v>
      </c>
      <c r="N380" s="13">
        <v>0.16854721375717285</v>
      </c>
      <c r="O380" s="13">
        <v>0.13239219525106297</v>
      </c>
      <c r="P380" s="13">
        <v>4.076824574955179E-2</v>
      </c>
      <c r="Q380" s="13" t="s">
        <v>652</v>
      </c>
      <c r="R380" s="13">
        <v>5.3074836236775627E-2</v>
      </c>
      <c r="S380" s="13">
        <v>9.4150230631570117E-2</v>
      </c>
      <c r="T380" s="147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3" t="s">
        <v>270</v>
      </c>
      <c r="C381" s="28"/>
      <c r="D381" s="13">
        <v>1.5064629847238473</v>
      </c>
      <c r="E381" s="13">
        <v>-0.36545240893067132</v>
      </c>
      <c r="F381" s="13">
        <v>7.3548766157461589</v>
      </c>
      <c r="G381" s="13">
        <v>-0.24911868390129455</v>
      </c>
      <c r="H381" s="13">
        <v>-0.12220916568742879</v>
      </c>
      <c r="I381" s="13">
        <v>0.63924794359576564</v>
      </c>
      <c r="J381" s="13">
        <v>-1.6451233842540769E-2</v>
      </c>
      <c r="K381" s="13">
        <v>5.7579318448880867E-2</v>
      </c>
      <c r="L381" s="13">
        <v>3.6427732079903352E-2</v>
      </c>
      <c r="M381" s="13">
        <v>6.5088131609870548</v>
      </c>
      <c r="N381" s="13">
        <v>2.7015276145710834</v>
      </c>
      <c r="O381" s="13">
        <v>6.8155111633369625E-2</v>
      </c>
      <c r="P381" s="13">
        <v>-0.19623971797885043</v>
      </c>
      <c r="Q381" s="13" t="s">
        <v>652</v>
      </c>
      <c r="R381" s="13">
        <v>3.2211776288084462</v>
      </c>
      <c r="S381" s="13">
        <v>0.20564042303172414</v>
      </c>
      <c r="T381" s="147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A382" s="29"/>
      <c r="B382" s="45" t="s">
        <v>271</v>
      </c>
      <c r="C382" s="46"/>
      <c r="D382" s="44">
        <v>3.57</v>
      </c>
      <c r="E382" s="44">
        <v>1.02</v>
      </c>
      <c r="F382" s="44" t="s">
        <v>272</v>
      </c>
      <c r="G382" s="44">
        <v>0.74</v>
      </c>
      <c r="H382" s="44">
        <v>0.43</v>
      </c>
      <c r="I382" s="44">
        <v>1.44</v>
      </c>
      <c r="J382" s="44">
        <v>0.17</v>
      </c>
      <c r="K382" s="44" t="s">
        <v>272</v>
      </c>
      <c r="L382" s="44">
        <v>0.04</v>
      </c>
      <c r="M382" s="44" t="s">
        <v>272</v>
      </c>
      <c r="N382" s="44" t="s">
        <v>272</v>
      </c>
      <c r="O382" s="44">
        <v>0.04</v>
      </c>
      <c r="P382" s="44">
        <v>0.61</v>
      </c>
      <c r="Q382" s="44">
        <v>5.2</v>
      </c>
      <c r="R382" s="44">
        <v>7.77</v>
      </c>
      <c r="S382" s="44">
        <v>0.38</v>
      </c>
      <c r="T382" s="147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3"/>
    </row>
    <row r="383" spans="1:65">
      <c r="B383" s="30" t="s">
        <v>293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BM383" s="53"/>
    </row>
    <row r="384" spans="1:65">
      <c r="BM384" s="53"/>
    </row>
    <row r="385" spans="1:65" ht="15">
      <c r="B385" s="8" t="s">
        <v>516</v>
      </c>
      <c r="BM385" s="27" t="s">
        <v>66</v>
      </c>
    </row>
    <row r="386" spans="1:65" ht="15">
      <c r="A386" s="24" t="s">
        <v>8</v>
      </c>
      <c r="B386" s="18" t="s">
        <v>118</v>
      </c>
      <c r="C386" s="15" t="s">
        <v>119</v>
      </c>
      <c r="D386" s="16" t="s">
        <v>240</v>
      </c>
      <c r="E386" s="17" t="s">
        <v>240</v>
      </c>
      <c r="F386" s="17" t="s">
        <v>240</v>
      </c>
      <c r="G386" s="17" t="s">
        <v>240</v>
      </c>
      <c r="H386" s="17" t="s">
        <v>240</v>
      </c>
      <c r="I386" s="17" t="s">
        <v>240</v>
      </c>
      <c r="J386" s="17" t="s">
        <v>240</v>
      </c>
      <c r="K386" s="17" t="s">
        <v>240</v>
      </c>
      <c r="L386" s="17" t="s">
        <v>240</v>
      </c>
      <c r="M386" s="17" t="s">
        <v>240</v>
      </c>
      <c r="N386" s="17" t="s">
        <v>240</v>
      </c>
      <c r="O386" s="17" t="s">
        <v>240</v>
      </c>
      <c r="P386" s="17" t="s">
        <v>240</v>
      </c>
      <c r="Q386" s="17" t="s">
        <v>240</v>
      </c>
      <c r="R386" s="17" t="s">
        <v>240</v>
      </c>
      <c r="S386" s="17" t="s">
        <v>240</v>
      </c>
      <c r="T386" s="17" t="s">
        <v>240</v>
      </c>
      <c r="U386" s="17" t="s">
        <v>240</v>
      </c>
      <c r="V386" s="17" t="s">
        <v>240</v>
      </c>
      <c r="W386" s="147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241</v>
      </c>
      <c r="C387" s="9" t="s">
        <v>241</v>
      </c>
      <c r="D387" s="145" t="s">
        <v>243</v>
      </c>
      <c r="E387" s="146" t="s">
        <v>244</v>
      </c>
      <c r="F387" s="146" t="s">
        <v>245</v>
      </c>
      <c r="G387" s="146" t="s">
        <v>246</v>
      </c>
      <c r="H387" s="146" t="s">
        <v>283</v>
      </c>
      <c r="I387" s="146" t="s">
        <v>248</v>
      </c>
      <c r="J387" s="146" t="s">
        <v>249</v>
      </c>
      <c r="K387" s="146" t="s">
        <v>250</v>
      </c>
      <c r="L387" s="146" t="s">
        <v>251</v>
      </c>
      <c r="M387" s="146" t="s">
        <v>252</v>
      </c>
      <c r="N387" s="146" t="s">
        <v>253</v>
      </c>
      <c r="O387" s="146" t="s">
        <v>254</v>
      </c>
      <c r="P387" s="146" t="s">
        <v>256</v>
      </c>
      <c r="Q387" s="146" t="s">
        <v>257</v>
      </c>
      <c r="R387" s="146" t="s">
        <v>258</v>
      </c>
      <c r="S387" s="146" t="s">
        <v>259</v>
      </c>
      <c r="T387" s="146" t="s">
        <v>284</v>
      </c>
      <c r="U387" s="146" t="s">
        <v>286</v>
      </c>
      <c r="V387" s="146" t="s">
        <v>260</v>
      </c>
      <c r="W387" s="147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287</v>
      </c>
      <c r="E388" s="11" t="s">
        <v>287</v>
      </c>
      <c r="F388" s="11" t="s">
        <v>288</v>
      </c>
      <c r="G388" s="11" t="s">
        <v>287</v>
      </c>
      <c r="H388" s="11" t="s">
        <v>287</v>
      </c>
      <c r="I388" s="11" t="s">
        <v>288</v>
      </c>
      <c r="J388" s="11" t="s">
        <v>287</v>
      </c>
      <c r="K388" s="11" t="s">
        <v>287</v>
      </c>
      <c r="L388" s="11" t="s">
        <v>287</v>
      </c>
      <c r="M388" s="11" t="s">
        <v>288</v>
      </c>
      <c r="N388" s="11" t="s">
        <v>288</v>
      </c>
      <c r="O388" s="11" t="s">
        <v>287</v>
      </c>
      <c r="P388" s="11" t="s">
        <v>288</v>
      </c>
      <c r="Q388" s="11" t="s">
        <v>288</v>
      </c>
      <c r="R388" s="11" t="s">
        <v>288</v>
      </c>
      <c r="S388" s="11" t="s">
        <v>288</v>
      </c>
      <c r="T388" s="11" t="s">
        <v>121</v>
      </c>
      <c r="U388" s="11" t="s">
        <v>287</v>
      </c>
      <c r="V388" s="11" t="s">
        <v>287</v>
      </c>
      <c r="W388" s="147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147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21">
        <v>1.5</v>
      </c>
      <c r="E390" s="21">
        <v>1.8</v>
      </c>
      <c r="F390" s="21">
        <v>1.67</v>
      </c>
      <c r="G390" s="21">
        <v>1.6</v>
      </c>
      <c r="H390" s="21">
        <v>1.58</v>
      </c>
      <c r="I390" s="21">
        <v>1.9</v>
      </c>
      <c r="J390" s="21">
        <v>1.6</v>
      </c>
      <c r="K390" s="21">
        <v>1.6</v>
      </c>
      <c r="L390" s="21">
        <v>1.8</v>
      </c>
      <c r="M390" s="21">
        <v>1.6</v>
      </c>
      <c r="N390" s="21">
        <v>1.87</v>
      </c>
      <c r="O390" s="21">
        <v>1.7</v>
      </c>
      <c r="P390" s="21">
        <v>1.61</v>
      </c>
      <c r="Q390" s="21">
        <v>1.9</v>
      </c>
      <c r="R390" s="21">
        <v>1.7786914358914925</v>
      </c>
      <c r="S390" s="21">
        <v>1.9</v>
      </c>
      <c r="T390" s="21">
        <v>1.8348462438974018</v>
      </c>
      <c r="U390" s="21">
        <v>1.8</v>
      </c>
      <c r="V390" s="21">
        <v>1.61</v>
      </c>
      <c r="W390" s="147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1">
        <v>1.6</v>
      </c>
      <c r="E391" s="11">
        <v>1.8</v>
      </c>
      <c r="F391" s="11">
        <v>1.55</v>
      </c>
      <c r="G391" s="11">
        <v>1.6</v>
      </c>
      <c r="H391" s="11">
        <v>1.44</v>
      </c>
      <c r="I391" s="11">
        <v>2.1</v>
      </c>
      <c r="J391" s="11">
        <v>1.7</v>
      </c>
      <c r="K391" s="11">
        <v>1.62</v>
      </c>
      <c r="L391" s="11">
        <v>1.7</v>
      </c>
      <c r="M391" s="11">
        <v>1.5</v>
      </c>
      <c r="N391" s="11">
        <v>1.81</v>
      </c>
      <c r="O391" s="11">
        <v>1.7</v>
      </c>
      <c r="P391" s="11">
        <v>1.65</v>
      </c>
      <c r="Q391" s="11">
        <v>1.7</v>
      </c>
      <c r="R391" s="11">
        <v>1.7128115282281313</v>
      </c>
      <c r="S391" s="11">
        <v>1.7</v>
      </c>
      <c r="T391" s="11">
        <v>2.0473442161172883</v>
      </c>
      <c r="U391" s="11">
        <v>1.7</v>
      </c>
      <c r="V391" s="11">
        <v>1.57</v>
      </c>
      <c r="W391" s="147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10</v>
      </c>
    </row>
    <row r="392" spans="1:65">
      <c r="A392" s="29"/>
      <c r="B392" s="19">
        <v>1</v>
      </c>
      <c r="C392" s="9">
        <v>3</v>
      </c>
      <c r="D392" s="11">
        <v>1.8</v>
      </c>
      <c r="E392" s="11">
        <v>2</v>
      </c>
      <c r="F392" s="11">
        <v>1.73</v>
      </c>
      <c r="G392" s="11">
        <v>1.6</v>
      </c>
      <c r="H392" s="11">
        <v>1.39</v>
      </c>
      <c r="I392" s="148">
        <v>2.8</v>
      </c>
      <c r="J392" s="11">
        <v>1.7</v>
      </c>
      <c r="K392" s="11">
        <v>1.63</v>
      </c>
      <c r="L392" s="11">
        <v>1.7</v>
      </c>
      <c r="M392" s="11">
        <v>1.6</v>
      </c>
      <c r="N392" s="11">
        <v>1.75</v>
      </c>
      <c r="O392" s="11">
        <v>1.8</v>
      </c>
      <c r="P392" s="11">
        <v>1.53</v>
      </c>
      <c r="Q392" s="11">
        <v>1.9</v>
      </c>
      <c r="R392" s="11">
        <v>1.7475623300323666</v>
      </c>
      <c r="S392" s="11">
        <v>1.8</v>
      </c>
      <c r="T392" s="11">
        <v>1.8234616480130628</v>
      </c>
      <c r="U392" s="11">
        <v>1.7</v>
      </c>
      <c r="V392" s="11">
        <v>1.6</v>
      </c>
      <c r="W392" s="147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1">
        <v>1.8</v>
      </c>
      <c r="E393" s="11">
        <v>1.7</v>
      </c>
      <c r="F393" s="11">
        <v>1.6</v>
      </c>
      <c r="G393" s="11">
        <v>1.7</v>
      </c>
      <c r="H393" s="11">
        <v>1.45</v>
      </c>
      <c r="I393" s="11">
        <v>1.8</v>
      </c>
      <c r="J393" s="11">
        <v>1.7</v>
      </c>
      <c r="K393" s="11">
        <v>1.64</v>
      </c>
      <c r="L393" s="11">
        <v>1.7</v>
      </c>
      <c r="M393" s="148">
        <v>15.7</v>
      </c>
      <c r="N393" s="11">
        <v>1.85</v>
      </c>
      <c r="O393" s="11">
        <v>1.7</v>
      </c>
      <c r="P393" s="11">
        <v>1.7</v>
      </c>
      <c r="Q393" s="11">
        <v>1.7</v>
      </c>
      <c r="R393" s="11">
        <v>1.7312059607844796</v>
      </c>
      <c r="S393" s="11">
        <v>1.9</v>
      </c>
      <c r="T393" s="11">
        <v>1.7178270930711106</v>
      </c>
      <c r="U393" s="11">
        <v>1.7</v>
      </c>
      <c r="V393" s="11">
        <v>1.72</v>
      </c>
      <c r="W393" s="147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1.7194227567789491</v>
      </c>
    </row>
    <row r="394" spans="1:65">
      <c r="A394" s="29"/>
      <c r="B394" s="19">
        <v>1</v>
      </c>
      <c r="C394" s="9">
        <v>5</v>
      </c>
      <c r="D394" s="11">
        <v>1.6</v>
      </c>
      <c r="E394" s="11">
        <v>1.7</v>
      </c>
      <c r="F394" s="11">
        <v>1.64</v>
      </c>
      <c r="G394" s="11">
        <v>1.7</v>
      </c>
      <c r="H394" s="148">
        <v>1.29</v>
      </c>
      <c r="I394" s="11">
        <v>1.7</v>
      </c>
      <c r="J394" s="11">
        <v>1.9</v>
      </c>
      <c r="K394" s="11">
        <v>1.45</v>
      </c>
      <c r="L394" s="11">
        <v>1.8</v>
      </c>
      <c r="M394" s="11">
        <v>1.7</v>
      </c>
      <c r="N394" s="11">
        <v>1.9299999999999997</v>
      </c>
      <c r="O394" s="11">
        <v>1.7</v>
      </c>
      <c r="P394" s="11">
        <v>1.57</v>
      </c>
      <c r="Q394" s="11">
        <v>1.8</v>
      </c>
      <c r="R394" s="11">
        <v>1.8144537275834789</v>
      </c>
      <c r="S394" s="11">
        <v>1.8</v>
      </c>
      <c r="T394" s="11">
        <v>2.1263246586852902</v>
      </c>
      <c r="U394" s="11">
        <v>1.7</v>
      </c>
      <c r="V394" s="11">
        <v>1.61</v>
      </c>
      <c r="W394" s="147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36</v>
      </c>
    </row>
    <row r="395" spans="1:65">
      <c r="A395" s="29"/>
      <c r="B395" s="19">
        <v>1</v>
      </c>
      <c r="C395" s="9">
        <v>6</v>
      </c>
      <c r="D395" s="11">
        <v>1.7</v>
      </c>
      <c r="E395" s="11">
        <v>1.9</v>
      </c>
      <c r="F395" s="11">
        <v>1.78</v>
      </c>
      <c r="G395" s="11">
        <v>1.7</v>
      </c>
      <c r="H395" s="11">
        <v>1.67</v>
      </c>
      <c r="I395" s="11">
        <v>1.9</v>
      </c>
      <c r="J395" s="11">
        <v>1.7</v>
      </c>
      <c r="K395" s="11">
        <v>1.44</v>
      </c>
      <c r="L395" s="11">
        <v>1.8</v>
      </c>
      <c r="M395" s="11">
        <v>1.7</v>
      </c>
      <c r="N395" s="11">
        <v>1.95</v>
      </c>
      <c r="O395" s="11">
        <v>1.7</v>
      </c>
      <c r="P395" s="11">
        <v>1.66</v>
      </c>
      <c r="Q395" s="11">
        <v>1.6</v>
      </c>
      <c r="R395" s="11">
        <v>1.8198094194418046</v>
      </c>
      <c r="S395" s="11">
        <v>1.9</v>
      </c>
      <c r="T395" s="11">
        <v>1.6238560110542957</v>
      </c>
      <c r="U395" s="11">
        <v>2</v>
      </c>
      <c r="V395" s="11">
        <v>1.76</v>
      </c>
      <c r="W395" s="147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20" t="s">
        <v>267</v>
      </c>
      <c r="C396" s="12"/>
      <c r="D396" s="22">
        <v>1.6666666666666667</v>
      </c>
      <c r="E396" s="22">
        <v>1.8166666666666667</v>
      </c>
      <c r="F396" s="22">
        <v>1.6616666666666664</v>
      </c>
      <c r="G396" s="22">
        <v>1.6500000000000001</v>
      </c>
      <c r="H396" s="22">
        <v>1.47</v>
      </c>
      <c r="I396" s="22">
        <v>2.0333333333333332</v>
      </c>
      <c r="J396" s="22">
        <v>1.7166666666666666</v>
      </c>
      <c r="K396" s="22">
        <v>1.5633333333333332</v>
      </c>
      <c r="L396" s="22">
        <v>1.7500000000000002</v>
      </c>
      <c r="M396" s="22">
        <v>3.9666666666666663</v>
      </c>
      <c r="N396" s="22">
        <v>1.8599999999999997</v>
      </c>
      <c r="O396" s="22">
        <v>1.7166666666666666</v>
      </c>
      <c r="P396" s="22">
        <v>1.62</v>
      </c>
      <c r="Q396" s="22">
        <v>1.7666666666666666</v>
      </c>
      <c r="R396" s="22">
        <v>1.767422400326959</v>
      </c>
      <c r="S396" s="22">
        <v>1.8333333333333333</v>
      </c>
      <c r="T396" s="22">
        <v>1.8622766451397414</v>
      </c>
      <c r="U396" s="22">
        <v>1.7666666666666666</v>
      </c>
      <c r="V396" s="22">
        <v>1.6449999999999998</v>
      </c>
      <c r="W396" s="147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268</v>
      </c>
      <c r="C397" s="28"/>
      <c r="D397" s="11">
        <v>1.65</v>
      </c>
      <c r="E397" s="11">
        <v>1.8</v>
      </c>
      <c r="F397" s="11">
        <v>1.6549999999999998</v>
      </c>
      <c r="G397" s="11">
        <v>1.65</v>
      </c>
      <c r="H397" s="11">
        <v>1.4449999999999998</v>
      </c>
      <c r="I397" s="11">
        <v>1.9</v>
      </c>
      <c r="J397" s="11">
        <v>1.7</v>
      </c>
      <c r="K397" s="11">
        <v>1.61</v>
      </c>
      <c r="L397" s="11">
        <v>1.75</v>
      </c>
      <c r="M397" s="11">
        <v>1.65</v>
      </c>
      <c r="N397" s="11">
        <v>1.86</v>
      </c>
      <c r="O397" s="11">
        <v>1.7</v>
      </c>
      <c r="P397" s="11">
        <v>1.63</v>
      </c>
      <c r="Q397" s="11">
        <v>1.75</v>
      </c>
      <c r="R397" s="11">
        <v>1.7631268829619295</v>
      </c>
      <c r="S397" s="11">
        <v>1.85</v>
      </c>
      <c r="T397" s="11">
        <v>1.8291539459552322</v>
      </c>
      <c r="U397" s="11">
        <v>1.7</v>
      </c>
      <c r="V397" s="11">
        <v>1.61</v>
      </c>
      <c r="W397" s="147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269</v>
      </c>
      <c r="C398" s="28"/>
      <c r="D398" s="23">
        <v>0.12110601416389967</v>
      </c>
      <c r="E398" s="23">
        <v>0.1169045194450012</v>
      </c>
      <c r="F398" s="23">
        <v>8.4241715715354853E-2</v>
      </c>
      <c r="G398" s="23">
        <v>5.477225575051653E-2</v>
      </c>
      <c r="H398" s="23">
        <v>0.13579396157414364</v>
      </c>
      <c r="I398" s="23">
        <v>0.39832984656772585</v>
      </c>
      <c r="J398" s="23">
        <v>9.8319208025017465E-2</v>
      </c>
      <c r="K398" s="23">
        <v>9.2664268554101634E-2</v>
      </c>
      <c r="L398" s="23">
        <v>5.4772255750516655E-2</v>
      </c>
      <c r="M398" s="23">
        <v>5.7486230235306497</v>
      </c>
      <c r="N398" s="23">
        <v>7.4565407529228925E-2</v>
      </c>
      <c r="O398" s="23">
        <v>4.0824829046386339E-2</v>
      </c>
      <c r="P398" s="23">
        <v>6.2609903369994072E-2</v>
      </c>
      <c r="Q398" s="23">
        <v>0.12110601416389963</v>
      </c>
      <c r="R398" s="23">
        <v>4.420800134464014E-2</v>
      </c>
      <c r="S398" s="23">
        <v>8.1649658092772567E-2</v>
      </c>
      <c r="T398" s="23">
        <v>0.19180222211938713</v>
      </c>
      <c r="U398" s="23">
        <v>0.12110601416389968</v>
      </c>
      <c r="V398" s="23">
        <v>7.6092049518987154E-2</v>
      </c>
      <c r="W398" s="228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  <c r="AJ398" s="229"/>
      <c r="AK398" s="229"/>
      <c r="AL398" s="229"/>
      <c r="AM398" s="229"/>
      <c r="AN398" s="229"/>
      <c r="AO398" s="229"/>
      <c r="AP398" s="229"/>
      <c r="AQ398" s="229"/>
      <c r="AR398" s="229"/>
      <c r="AS398" s="229"/>
      <c r="AT398" s="229"/>
      <c r="AU398" s="229"/>
      <c r="AV398" s="229"/>
      <c r="AW398" s="229"/>
      <c r="AX398" s="229"/>
      <c r="AY398" s="229"/>
      <c r="AZ398" s="229"/>
      <c r="BA398" s="229"/>
      <c r="BB398" s="229"/>
      <c r="BC398" s="229"/>
      <c r="BD398" s="229"/>
      <c r="BE398" s="229"/>
      <c r="BF398" s="229"/>
      <c r="BG398" s="229"/>
      <c r="BH398" s="229"/>
      <c r="BI398" s="229"/>
      <c r="BJ398" s="229"/>
      <c r="BK398" s="229"/>
      <c r="BL398" s="229"/>
      <c r="BM398" s="54"/>
    </row>
    <row r="399" spans="1:65">
      <c r="A399" s="29"/>
      <c r="B399" s="3" t="s">
        <v>86</v>
      </c>
      <c r="C399" s="28"/>
      <c r="D399" s="13">
        <v>7.2663608498339805E-2</v>
      </c>
      <c r="E399" s="13">
        <v>6.4351111621101575E-2</v>
      </c>
      <c r="F399" s="13">
        <v>5.0697120791587683E-2</v>
      </c>
      <c r="G399" s="13">
        <v>3.3195306515464561E-2</v>
      </c>
      <c r="H399" s="13">
        <v>9.2376844608260983E-2</v>
      </c>
      <c r="I399" s="13">
        <v>0.19589992454150454</v>
      </c>
      <c r="J399" s="13">
        <v>5.7273325063116977E-2</v>
      </c>
      <c r="K399" s="13">
        <v>5.9273519330981857E-2</v>
      </c>
      <c r="L399" s="13">
        <v>3.1298431857438087E-2</v>
      </c>
      <c r="M399" s="13">
        <v>1.449232695007727</v>
      </c>
      <c r="N399" s="13">
        <v>4.008892877915534E-2</v>
      </c>
      <c r="O399" s="13">
        <v>2.3781453813428936E-2</v>
      </c>
      <c r="P399" s="13">
        <v>3.864808849999634E-2</v>
      </c>
      <c r="Q399" s="13">
        <v>6.8550574055037533E-2</v>
      </c>
      <c r="R399" s="13">
        <v>2.5012697211748598E-2</v>
      </c>
      <c r="S399" s="13">
        <v>4.4536177141512312E-2</v>
      </c>
      <c r="T399" s="13">
        <v>0.1029934100392451</v>
      </c>
      <c r="U399" s="13">
        <v>6.8550574055037561E-2</v>
      </c>
      <c r="V399" s="13">
        <v>4.6256565057135053E-2</v>
      </c>
      <c r="W399" s="147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A400" s="29"/>
      <c r="B400" s="3" t="s">
        <v>270</v>
      </c>
      <c r="C400" s="28"/>
      <c r="D400" s="13">
        <v>-3.0682442642036456E-2</v>
      </c>
      <c r="E400" s="13">
        <v>5.6556137520180183E-2</v>
      </c>
      <c r="F400" s="13">
        <v>-3.3590395314110566E-2</v>
      </c>
      <c r="G400" s="13">
        <v>-4.0375618215616083E-2</v>
      </c>
      <c r="H400" s="13">
        <v>-0.14506191441027627</v>
      </c>
      <c r="I400" s="13">
        <v>0.18256741997671533</v>
      </c>
      <c r="J400" s="13">
        <v>-1.6029159212976873E-3</v>
      </c>
      <c r="K400" s="13">
        <v>-9.0780131198230252E-2</v>
      </c>
      <c r="L400" s="13">
        <v>1.7783435225861899E-2</v>
      </c>
      <c r="M400" s="13">
        <v>1.3069757865119529</v>
      </c>
      <c r="N400" s="13">
        <v>8.175839401148699E-2</v>
      </c>
      <c r="O400" s="13">
        <v>-1.6029159212976873E-3</v>
      </c>
      <c r="P400" s="13">
        <v>-5.782333424805941E-2</v>
      </c>
      <c r="Q400" s="13">
        <v>2.7476610799441303E-2</v>
      </c>
      <c r="R400" s="13">
        <v>2.791613834280593E-2</v>
      </c>
      <c r="S400" s="13">
        <v>6.624931309375981E-2</v>
      </c>
      <c r="T400" s="13">
        <v>8.3082469274982307E-2</v>
      </c>
      <c r="U400" s="13">
        <v>2.7476610799441303E-2</v>
      </c>
      <c r="V400" s="13">
        <v>-4.3283570887690193E-2</v>
      </c>
      <c r="W400" s="147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3"/>
    </row>
    <row r="401" spans="1:65">
      <c r="A401" s="29"/>
      <c r="B401" s="45" t="s">
        <v>271</v>
      </c>
      <c r="C401" s="46"/>
      <c r="D401" s="44">
        <v>0.64</v>
      </c>
      <c r="E401" s="44">
        <v>0.51</v>
      </c>
      <c r="F401" s="44">
        <v>0.67</v>
      </c>
      <c r="G401" s="44">
        <v>0.76</v>
      </c>
      <c r="H401" s="44">
        <v>2.14</v>
      </c>
      <c r="I401" s="44">
        <v>2.16</v>
      </c>
      <c r="J401" s="44">
        <v>0.25</v>
      </c>
      <c r="K401" s="44">
        <v>1.42</v>
      </c>
      <c r="L401" s="44">
        <v>0</v>
      </c>
      <c r="M401" s="44">
        <v>16.920000000000002</v>
      </c>
      <c r="N401" s="44">
        <v>0.84</v>
      </c>
      <c r="O401" s="44">
        <v>0.25</v>
      </c>
      <c r="P401" s="44">
        <v>0.99</v>
      </c>
      <c r="Q401" s="44">
        <v>0.13</v>
      </c>
      <c r="R401" s="44">
        <v>0.13</v>
      </c>
      <c r="S401" s="44">
        <v>0.64</v>
      </c>
      <c r="T401" s="44">
        <v>0.86</v>
      </c>
      <c r="U401" s="44">
        <v>0.13</v>
      </c>
      <c r="V401" s="44">
        <v>0.8</v>
      </c>
      <c r="W401" s="147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3"/>
    </row>
    <row r="402" spans="1:65">
      <c r="B402" s="3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BM402" s="53"/>
    </row>
    <row r="403" spans="1:65" ht="15">
      <c r="B403" s="8" t="s">
        <v>517</v>
      </c>
      <c r="BM403" s="27" t="s">
        <v>274</v>
      </c>
    </row>
    <row r="404" spans="1:65" ht="15">
      <c r="A404" s="24" t="s">
        <v>53</v>
      </c>
      <c r="B404" s="18" t="s">
        <v>118</v>
      </c>
      <c r="C404" s="15" t="s">
        <v>119</v>
      </c>
      <c r="D404" s="16" t="s">
        <v>240</v>
      </c>
      <c r="E404" s="17" t="s">
        <v>240</v>
      </c>
      <c r="F404" s="147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1</v>
      </c>
    </row>
    <row r="405" spans="1:65">
      <c r="A405" s="29"/>
      <c r="B405" s="19" t="s">
        <v>241</v>
      </c>
      <c r="C405" s="9" t="s">
        <v>241</v>
      </c>
      <c r="D405" s="145" t="s">
        <v>283</v>
      </c>
      <c r="E405" s="146" t="s">
        <v>258</v>
      </c>
      <c r="F405" s="147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 t="s">
        <v>3</v>
      </c>
    </row>
    <row r="406" spans="1:65">
      <c r="A406" s="29"/>
      <c r="B406" s="19"/>
      <c r="C406" s="9"/>
      <c r="D406" s="10" t="s">
        <v>287</v>
      </c>
      <c r="E406" s="11" t="s">
        <v>288</v>
      </c>
      <c r="F406" s="147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9"/>
      <c r="C407" s="9"/>
      <c r="D407" s="25"/>
      <c r="E407" s="25"/>
      <c r="F407" s="147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8">
        <v>1</v>
      </c>
      <c r="C408" s="14">
        <v>1</v>
      </c>
      <c r="D408" s="21" t="s">
        <v>112</v>
      </c>
      <c r="E408" s="141" t="s">
        <v>108</v>
      </c>
      <c r="F408" s="147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>
        <v>1</v>
      </c>
      <c r="C409" s="9">
        <v>2</v>
      </c>
      <c r="D409" s="11">
        <v>0.01</v>
      </c>
      <c r="E409" s="142" t="s">
        <v>108</v>
      </c>
      <c r="F409" s="147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11</v>
      </c>
    </row>
    <row r="410" spans="1:65">
      <c r="A410" s="29"/>
      <c r="B410" s="19">
        <v>1</v>
      </c>
      <c r="C410" s="9">
        <v>3</v>
      </c>
      <c r="D410" s="11" t="s">
        <v>112</v>
      </c>
      <c r="E410" s="142" t="s">
        <v>108</v>
      </c>
      <c r="F410" s="147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16</v>
      </c>
    </row>
    <row r="411" spans="1:65">
      <c r="A411" s="29"/>
      <c r="B411" s="19">
        <v>1</v>
      </c>
      <c r="C411" s="9">
        <v>4</v>
      </c>
      <c r="D411" s="11">
        <v>0.02</v>
      </c>
      <c r="E411" s="142" t="s">
        <v>108</v>
      </c>
      <c r="F411" s="147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 t="s">
        <v>108</v>
      </c>
    </row>
    <row r="412" spans="1:65">
      <c r="A412" s="29"/>
      <c r="B412" s="19">
        <v>1</v>
      </c>
      <c r="C412" s="9">
        <v>5</v>
      </c>
      <c r="D412" s="11" t="s">
        <v>112</v>
      </c>
      <c r="E412" s="142" t="s">
        <v>108</v>
      </c>
      <c r="F412" s="147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14</v>
      </c>
    </row>
    <row r="413" spans="1:65">
      <c r="A413" s="29"/>
      <c r="B413" s="19">
        <v>1</v>
      </c>
      <c r="C413" s="9">
        <v>6</v>
      </c>
      <c r="D413" s="11">
        <v>0.02</v>
      </c>
      <c r="E413" s="142" t="s">
        <v>108</v>
      </c>
      <c r="F413" s="147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20" t="s">
        <v>267</v>
      </c>
      <c r="C414" s="12"/>
      <c r="D414" s="22">
        <v>1.6666666666666666E-2</v>
      </c>
      <c r="E414" s="22" t="s">
        <v>652</v>
      </c>
      <c r="F414" s="147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268</v>
      </c>
      <c r="C415" s="28"/>
      <c r="D415" s="11">
        <v>0.02</v>
      </c>
      <c r="E415" s="11" t="s">
        <v>652</v>
      </c>
      <c r="F415" s="147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269</v>
      </c>
      <c r="C416" s="28"/>
      <c r="D416" s="23">
        <v>5.7735026918962493E-3</v>
      </c>
      <c r="E416" s="23" t="s">
        <v>652</v>
      </c>
      <c r="F416" s="147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3" t="s">
        <v>86</v>
      </c>
      <c r="C417" s="28"/>
      <c r="D417" s="13">
        <v>0.34641016151377496</v>
      </c>
      <c r="E417" s="13" t="s">
        <v>652</v>
      </c>
      <c r="F417" s="147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A418" s="29"/>
      <c r="B418" s="3" t="s">
        <v>270</v>
      </c>
      <c r="C418" s="28"/>
      <c r="D418" s="13" t="s">
        <v>652</v>
      </c>
      <c r="E418" s="13" t="s">
        <v>652</v>
      </c>
      <c r="F418" s="147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3"/>
    </row>
    <row r="419" spans="1:65">
      <c r="A419" s="29"/>
      <c r="B419" s="45" t="s">
        <v>271</v>
      </c>
      <c r="C419" s="46"/>
      <c r="D419" s="44">
        <v>0.67</v>
      </c>
      <c r="E419" s="44">
        <v>0.67</v>
      </c>
      <c r="F419" s="147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3"/>
    </row>
    <row r="420" spans="1:65">
      <c r="B420" s="30"/>
      <c r="C420" s="20"/>
      <c r="D420" s="20"/>
      <c r="E420" s="20"/>
      <c r="BM420" s="53"/>
    </row>
    <row r="421" spans="1:65" ht="15">
      <c r="B421" s="8" t="s">
        <v>518</v>
      </c>
      <c r="BM421" s="27" t="s">
        <v>66</v>
      </c>
    </row>
    <row r="422" spans="1:65" ht="15">
      <c r="A422" s="24" t="s">
        <v>11</v>
      </c>
      <c r="B422" s="18" t="s">
        <v>118</v>
      </c>
      <c r="C422" s="15" t="s">
        <v>119</v>
      </c>
      <c r="D422" s="16" t="s">
        <v>240</v>
      </c>
      <c r="E422" s="17" t="s">
        <v>240</v>
      </c>
      <c r="F422" s="17" t="s">
        <v>240</v>
      </c>
      <c r="G422" s="17" t="s">
        <v>240</v>
      </c>
      <c r="H422" s="17" t="s">
        <v>240</v>
      </c>
      <c r="I422" s="17" t="s">
        <v>240</v>
      </c>
      <c r="J422" s="17" t="s">
        <v>240</v>
      </c>
      <c r="K422" s="17" t="s">
        <v>240</v>
      </c>
      <c r="L422" s="17" t="s">
        <v>240</v>
      </c>
      <c r="M422" s="14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241</v>
      </c>
      <c r="C423" s="9" t="s">
        <v>241</v>
      </c>
      <c r="D423" s="145" t="s">
        <v>243</v>
      </c>
      <c r="E423" s="146" t="s">
        <v>245</v>
      </c>
      <c r="F423" s="146" t="s">
        <v>283</v>
      </c>
      <c r="G423" s="146" t="s">
        <v>247</v>
      </c>
      <c r="H423" s="146" t="s">
        <v>248</v>
      </c>
      <c r="I423" s="146" t="s">
        <v>253</v>
      </c>
      <c r="J423" s="146" t="s">
        <v>257</v>
      </c>
      <c r="K423" s="146" t="s">
        <v>258</v>
      </c>
      <c r="L423" s="146" t="s">
        <v>259</v>
      </c>
      <c r="M423" s="14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287</v>
      </c>
      <c r="E424" s="11" t="s">
        <v>288</v>
      </c>
      <c r="F424" s="11" t="s">
        <v>287</v>
      </c>
      <c r="G424" s="11" t="s">
        <v>288</v>
      </c>
      <c r="H424" s="11" t="s">
        <v>288</v>
      </c>
      <c r="I424" s="11" t="s">
        <v>288</v>
      </c>
      <c r="J424" s="11" t="s">
        <v>288</v>
      </c>
      <c r="K424" s="11" t="s">
        <v>288</v>
      </c>
      <c r="L424" s="11" t="s">
        <v>288</v>
      </c>
      <c r="M424" s="14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14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1">
        <v>0.61</v>
      </c>
      <c r="E426" s="21">
        <v>0.59</v>
      </c>
      <c r="F426" s="21">
        <v>0.54</v>
      </c>
      <c r="G426" s="21">
        <v>0.58220225000000003</v>
      </c>
      <c r="H426" s="21">
        <v>0.64</v>
      </c>
      <c r="I426" s="21">
        <v>0.55000000000000004</v>
      </c>
      <c r="J426" s="21">
        <v>0.62</v>
      </c>
      <c r="K426" s="21">
        <v>0.68568774160957369</v>
      </c>
      <c r="L426" s="21">
        <v>0.6</v>
      </c>
      <c r="M426" s="14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</v>
      </c>
    </row>
    <row r="427" spans="1:65">
      <c r="A427" s="29"/>
      <c r="B427" s="19">
        <v>1</v>
      </c>
      <c r="C427" s="9">
        <v>2</v>
      </c>
      <c r="D427" s="11">
        <v>0.56000000000000005</v>
      </c>
      <c r="E427" s="11">
        <v>0.55000000000000004</v>
      </c>
      <c r="F427" s="11">
        <v>0.53</v>
      </c>
      <c r="G427" s="11">
        <v>0.57716924999999997</v>
      </c>
      <c r="H427" s="11">
        <v>0.64</v>
      </c>
      <c r="I427" s="11">
        <v>0.55000000000000004</v>
      </c>
      <c r="J427" s="11">
        <v>0.62</v>
      </c>
      <c r="K427" s="11">
        <v>0.66008278024551537</v>
      </c>
      <c r="L427" s="11">
        <v>0.6</v>
      </c>
      <c r="M427" s="14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 t="e">
        <v>#N/A</v>
      </c>
    </row>
    <row r="428" spans="1:65">
      <c r="A428" s="29"/>
      <c r="B428" s="19">
        <v>1</v>
      </c>
      <c r="C428" s="9">
        <v>3</v>
      </c>
      <c r="D428" s="11">
        <v>0.56999999999999995</v>
      </c>
      <c r="E428" s="11">
        <v>0.57999999999999996</v>
      </c>
      <c r="F428" s="11">
        <v>0.49</v>
      </c>
      <c r="G428" s="11">
        <v>0.58813125000000011</v>
      </c>
      <c r="H428" s="11">
        <v>0.59</v>
      </c>
      <c r="I428" s="11">
        <v>0.53</v>
      </c>
      <c r="J428" s="11">
        <v>0.63</v>
      </c>
      <c r="K428" s="11">
        <v>0.68057565252555952</v>
      </c>
      <c r="L428" s="11">
        <v>0.6</v>
      </c>
      <c r="M428" s="14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16</v>
      </c>
    </row>
    <row r="429" spans="1:65">
      <c r="A429" s="29"/>
      <c r="B429" s="19">
        <v>1</v>
      </c>
      <c r="C429" s="9">
        <v>4</v>
      </c>
      <c r="D429" s="11">
        <v>0.57999999999999996</v>
      </c>
      <c r="E429" s="11">
        <v>0.57999999999999996</v>
      </c>
      <c r="F429" s="11">
        <v>0.5</v>
      </c>
      <c r="G429" s="11">
        <v>0.58907625000000019</v>
      </c>
      <c r="H429" s="11">
        <v>0.59</v>
      </c>
      <c r="I429" s="11">
        <v>0.64</v>
      </c>
      <c r="J429" s="11">
        <v>0.63</v>
      </c>
      <c r="K429" s="11">
        <v>0.64294259495203554</v>
      </c>
      <c r="L429" s="11">
        <v>0.61</v>
      </c>
      <c r="M429" s="14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0.59642783097159358</v>
      </c>
    </row>
    <row r="430" spans="1:65">
      <c r="A430" s="29"/>
      <c r="B430" s="19">
        <v>1</v>
      </c>
      <c r="C430" s="9">
        <v>5</v>
      </c>
      <c r="D430" s="11">
        <v>0.54</v>
      </c>
      <c r="E430" s="11">
        <v>0.57999999999999996</v>
      </c>
      <c r="F430" s="11">
        <v>0.46</v>
      </c>
      <c r="G430" s="11">
        <v>0.52717875000000003</v>
      </c>
      <c r="H430" s="11">
        <v>0.63</v>
      </c>
      <c r="I430" s="11">
        <v>0.68</v>
      </c>
      <c r="J430" s="11">
        <v>0.62</v>
      </c>
      <c r="K430" s="11">
        <v>0.67102812500710929</v>
      </c>
      <c r="L430" s="11">
        <v>0.61</v>
      </c>
      <c r="M430" s="14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37</v>
      </c>
    </row>
    <row r="431" spans="1:65">
      <c r="A431" s="29"/>
      <c r="B431" s="19">
        <v>1</v>
      </c>
      <c r="C431" s="9">
        <v>6</v>
      </c>
      <c r="D431" s="11">
        <v>0.59</v>
      </c>
      <c r="E431" s="11">
        <v>0.59</v>
      </c>
      <c r="F431" s="11">
        <v>0.59</v>
      </c>
      <c r="G431" s="11">
        <v>0.56554575000000007</v>
      </c>
      <c r="H431" s="11">
        <v>0.63</v>
      </c>
      <c r="I431" s="11">
        <v>0.69</v>
      </c>
      <c r="J431" s="11">
        <v>0.62</v>
      </c>
      <c r="K431" s="11">
        <v>0.68748247812626273</v>
      </c>
      <c r="L431" s="11">
        <v>0.6</v>
      </c>
      <c r="M431" s="14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20" t="s">
        <v>267</v>
      </c>
      <c r="C432" s="12"/>
      <c r="D432" s="22">
        <v>0.57499999999999996</v>
      </c>
      <c r="E432" s="22">
        <v>0.57833333333333337</v>
      </c>
      <c r="F432" s="22">
        <v>0.51833333333333331</v>
      </c>
      <c r="G432" s="22">
        <v>0.57155058333333342</v>
      </c>
      <c r="H432" s="22">
        <v>0.62</v>
      </c>
      <c r="I432" s="22">
        <v>0.60666666666666669</v>
      </c>
      <c r="J432" s="22">
        <v>0.62333333333333341</v>
      </c>
      <c r="K432" s="22">
        <v>0.67129989541100932</v>
      </c>
      <c r="L432" s="22">
        <v>0.60333333333333328</v>
      </c>
      <c r="M432" s="14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9"/>
      <c r="B433" s="3" t="s">
        <v>268</v>
      </c>
      <c r="C433" s="28"/>
      <c r="D433" s="11">
        <v>0.57499999999999996</v>
      </c>
      <c r="E433" s="11">
        <v>0.57999999999999996</v>
      </c>
      <c r="F433" s="11">
        <v>0.51500000000000001</v>
      </c>
      <c r="G433" s="11">
        <v>0.57968575</v>
      </c>
      <c r="H433" s="11">
        <v>0.63</v>
      </c>
      <c r="I433" s="11">
        <v>0.59499999999999997</v>
      </c>
      <c r="J433" s="11">
        <v>0.62</v>
      </c>
      <c r="K433" s="11">
        <v>0.6758018887663344</v>
      </c>
      <c r="L433" s="11">
        <v>0.6</v>
      </c>
      <c r="M433" s="147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269</v>
      </c>
      <c r="C434" s="28"/>
      <c r="D434" s="23">
        <v>2.4289915602982215E-2</v>
      </c>
      <c r="E434" s="23">
        <v>1.4719601443879715E-2</v>
      </c>
      <c r="F434" s="23">
        <v>4.535048695071163E-2</v>
      </c>
      <c r="G434" s="23">
        <v>2.3375254154055055E-2</v>
      </c>
      <c r="H434" s="23">
        <v>2.3664319132398488E-2</v>
      </c>
      <c r="I434" s="23">
        <v>7.1740272279010989E-2</v>
      </c>
      <c r="J434" s="23">
        <v>5.1639777949432268E-3</v>
      </c>
      <c r="K434" s="23">
        <v>1.723345463177128E-2</v>
      </c>
      <c r="L434" s="23">
        <v>5.1639777949432268E-3</v>
      </c>
      <c r="M434" s="228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  <c r="AJ434" s="229"/>
      <c r="AK434" s="229"/>
      <c r="AL434" s="229"/>
      <c r="AM434" s="229"/>
      <c r="AN434" s="229"/>
      <c r="AO434" s="229"/>
      <c r="AP434" s="229"/>
      <c r="AQ434" s="229"/>
      <c r="AR434" s="229"/>
      <c r="AS434" s="229"/>
      <c r="AT434" s="229"/>
      <c r="AU434" s="229"/>
      <c r="AV434" s="229"/>
      <c r="AW434" s="229"/>
      <c r="AX434" s="229"/>
      <c r="AY434" s="229"/>
      <c r="AZ434" s="229"/>
      <c r="BA434" s="229"/>
      <c r="BB434" s="229"/>
      <c r="BC434" s="229"/>
      <c r="BD434" s="229"/>
      <c r="BE434" s="229"/>
      <c r="BF434" s="229"/>
      <c r="BG434" s="229"/>
      <c r="BH434" s="229"/>
      <c r="BI434" s="229"/>
      <c r="BJ434" s="229"/>
      <c r="BK434" s="229"/>
      <c r="BL434" s="229"/>
      <c r="BM434" s="54"/>
    </row>
    <row r="435" spans="1:65">
      <c r="A435" s="29"/>
      <c r="B435" s="3" t="s">
        <v>86</v>
      </c>
      <c r="C435" s="28"/>
      <c r="D435" s="13">
        <v>4.2243331483447333E-2</v>
      </c>
      <c r="E435" s="13">
        <v>2.5451760421694031E-2</v>
      </c>
      <c r="F435" s="13">
        <v>8.7492900869540119E-2</v>
      </c>
      <c r="G435" s="13">
        <v>4.0897962202625197E-2</v>
      </c>
      <c r="H435" s="13">
        <v>3.8168256665158849E-2</v>
      </c>
      <c r="I435" s="13">
        <v>0.11825319606430382</v>
      </c>
      <c r="J435" s="13">
        <v>8.2844563555238924E-3</v>
      </c>
      <c r="K435" s="13">
        <v>2.5671767193140922E-2</v>
      </c>
      <c r="L435" s="13">
        <v>8.5590792181379459E-3</v>
      </c>
      <c r="M435" s="147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A436" s="29"/>
      <c r="B436" s="3" t="s">
        <v>270</v>
      </c>
      <c r="C436" s="28"/>
      <c r="D436" s="13">
        <v>-3.5926946830578399E-2</v>
      </c>
      <c r="E436" s="13">
        <v>-3.0338117536842457E-2</v>
      </c>
      <c r="F436" s="13">
        <v>-0.13093704482408652</v>
      </c>
      <c r="G436" s="13">
        <v>-4.1710407104468272E-2</v>
      </c>
      <c r="H436" s="13">
        <v>3.9522248634854762E-2</v>
      </c>
      <c r="I436" s="13">
        <v>1.7166931459911661E-2</v>
      </c>
      <c r="J436" s="13">
        <v>4.5111077928590593E-2</v>
      </c>
      <c r="K436" s="13">
        <v>0.12553415610644381</v>
      </c>
      <c r="L436" s="13">
        <v>1.157810216617583E-2</v>
      </c>
      <c r="M436" s="147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3"/>
    </row>
    <row r="437" spans="1:65">
      <c r="A437" s="29"/>
      <c r="B437" s="45" t="s">
        <v>271</v>
      </c>
      <c r="C437" s="46"/>
      <c r="D437" s="44">
        <v>0.76</v>
      </c>
      <c r="E437" s="44">
        <v>0.67</v>
      </c>
      <c r="F437" s="44">
        <v>2.29</v>
      </c>
      <c r="G437" s="44">
        <v>0.86</v>
      </c>
      <c r="H437" s="44">
        <v>0.45</v>
      </c>
      <c r="I437" s="44">
        <v>0.09</v>
      </c>
      <c r="J437" s="44">
        <v>0.54</v>
      </c>
      <c r="K437" s="44">
        <v>1.83</v>
      </c>
      <c r="L437" s="44">
        <v>0</v>
      </c>
      <c r="M437" s="147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3"/>
    </row>
    <row r="438" spans="1:65">
      <c r="B438" s="3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BM438" s="53"/>
    </row>
    <row r="439" spans="1:65" ht="15">
      <c r="B439" s="8" t="s">
        <v>519</v>
      </c>
      <c r="BM439" s="27" t="s">
        <v>66</v>
      </c>
    </row>
    <row r="440" spans="1:65" ht="15">
      <c r="A440" s="24" t="s">
        <v>14</v>
      </c>
      <c r="B440" s="18" t="s">
        <v>118</v>
      </c>
      <c r="C440" s="15" t="s">
        <v>119</v>
      </c>
      <c r="D440" s="16" t="s">
        <v>240</v>
      </c>
      <c r="E440" s="17" t="s">
        <v>240</v>
      </c>
      <c r="F440" s="17" t="s">
        <v>240</v>
      </c>
      <c r="G440" s="17" t="s">
        <v>240</v>
      </c>
      <c r="H440" s="17" t="s">
        <v>240</v>
      </c>
      <c r="I440" s="17" t="s">
        <v>240</v>
      </c>
      <c r="J440" s="17" t="s">
        <v>240</v>
      </c>
      <c r="K440" s="17" t="s">
        <v>240</v>
      </c>
      <c r="L440" s="17" t="s">
        <v>240</v>
      </c>
      <c r="M440" s="17" t="s">
        <v>240</v>
      </c>
      <c r="N440" s="17" t="s">
        <v>240</v>
      </c>
      <c r="O440" s="17" t="s">
        <v>240</v>
      </c>
      <c r="P440" s="17" t="s">
        <v>240</v>
      </c>
      <c r="Q440" s="17" t="s">
        <v>240</v>
      </c>
      <c r="R440" s="17" t="s">
        <v>240</v>
      </c>
      <c r="S440" s="17" t="s">
        <v>240</v>
      </c>
      <c r="T440" s="17" t="s">
        <v>240</v>
      </c>
      <c r="U440" s="17" t="s">
        <v>240</v>
      </c>
      <c r="V440" s="147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241</v>
      </c>
      <c r="C441" s="9" t="s">
        <v>241</v>
      </c>
      <c r="D441" s="145" t="s">
        <v>243</v>
      </c>
      <c r="E441" s="146" t="s">
        <v>244</v>
      </c>
      <c r="F441" s="146" t="s">
        <v>245</v>
      </c>
      <c r="G441" s="146" t="s">
        <v>246</v>
      </c>
      <c r="H441" s="146" t="s">
        <v>283</v>
      </c>
      <c r="I441" s="146" t="s">
        <v>248</v>
      </c>
      <c r="J441" s="146" t="s">
        <v>249</v>
      </c>
      <c r="K441" s="146" t="s">
        <v>250</v>
      </c>
      <c r="L441" s="146" t="s">
        <v>251</v>
      </c>
      <c r="M441" s="146" t="s">
        <v>252</v>
      </c>
      <c r="N441" s="146" t="s">
        <v>253</v>
      </c>
      <c r="O441" s="146" t="s">
        <v>254</v>
      </c>
      <c r="P441" s="146" t="s">
        <v>256</v>
      </c>
      <c r="Q441" s="146" t="s">
        <v>257</v>
      </c>
      <c r="R441" s="146" t="s">
        <v>258</v>
      </c>
      <c r="S441" s="146" t="s">
        <v>284</v>
      </c>
      <c r="T441" s="146" t="s">
        <v>286</v>
      </c>
      <c r="U441" s="146" t="s">
        <v>260</v>
      </c>
      <c r="V441" s="147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287</v>
      </c>
      <c r="E442" s="11" t="s">
        <v>287</v>
      </c>
      <c r="F442" s="11" t="s">
        <v>288</v>
      </c>
      <c r="G442" s="11" t="s">
        <v>287</v>
      </c>
      <c r="H442" s="11" t="s">
        <v>287</v>
      </c>
      <c r="I442" s="11" t="s">
        <v>288</v>
      </c>
      <c r="J442" s="11" t="s">
        <v>287</v>
      </c>
      <c r="K442" s="11" t="s">
        <v>287</v>
      </c>
      <c r="L442" s="11" t="s">
        <v>287</v>
      </c>
      <c r="M442" s="11" t="s">
        <v>288</v>
      </c>
      <c r="N442" s="11" t="s">
        <v>288</v>
      </c>
      <c r="O442" s="11" t="s">
        <v>287</v>
      </c>
      <c r="P442" s="11" t="s">
        <v>288</v>
      </c>
      <c r="Q442" s="11" t="s">
        <v>288</v>
      </c>
      <c r="R442" s="11" t="s">
        <v>288</v>
      </c>
      <c r="S442" s="11" t="s">
        <v>121</v>
      </c>
      <c r="T442" s="11" t="s">
        <v>287</v>
      </c>
      <c r="U442" s="11" t="s">
        <v>287</v>
      </c>
      <c r="V442" s="147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147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27">
        <v>0.04</v>
      </c>
      <c r="E444" s="227">
        <v>4.7E-2</v>
      </c>
      <c r="F444" s="227">
        <v>0.05</v>
      </c>
      <c r="G444" s="227">
        <v>5.0999999999999997E-2</v>
      </c>
      <c r="H444" s="227">
        <v>5.1999999999999998E-2</v>
      </c>
      <c r="I444" s="227">
        <v>0.05</v>
      </c>
      <c r="J444" s="227">
        <v>4.1000000000000002E-2</v>
      </c>
      <c r="K444" s="227">
        <v>0.04</v>
      </c>
      <c r="L444" s="227">
        <v>3.6999999999999998E-2</v>
      </c>
      <c r="M444" s="227">
        <v>0.05</v>
      </c>
      <c r="N444" s="227">
        <v>5.5E-2</v>
      </c>
      <c r="O444" s="227">
        <v>4.8000000000000001E-2</v>
      </c>
      <c r="P444" s="239">
        <v>4.3999999999999997E-2</v>
      </c>
      <c r="Q444" s="232" t="s">
        <v>294</v>
      </c>
      <c r="R444" s="227">
        <v>5.7505629299772848E-2</v>
      </c>
      <c r="S444" s="227">
        <v>5.2538346158248615E-2</v>
      </c>
      <c r="T444" s="227">
        <v>4.5999999999999999E-2</v>
      </c>
      <c r="U444" s="227">
        <v>0.05</v>
      </c>
      <c r="V444" s="228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  <c r="AJ444" s="229"/>
      <c r="AK444" s="229"/>
      <c r="AL444" s="229"/>
      <c r="AM444" s="229"/>
      <c r="AN444" s="229"/>
      <c r="AO444" s="229"/>
      <c r="AP444" s="229"/>
      <c r="AQ444" s="229"/>
      <c r="AR444" s="229"/>
      <c r="AS444" s="229"/>
      <c r="AT444" s="229"/>
      <c r="AU444" s="229"/>
      <c r="AV444" s="229"/>
      <c r="AW444" s="229"/>
      <c r="AX444" s="229"/>
      <c r="AY444" s="229"/>
      <c r="AZ444" s="229"/>
      <c r="BA444" s="229"/>
      <c r="BB444" s="229"/>
      <c r="BC444" s="229"/>
      <c r="BD444" s="229"/>
      <c r="BE444" s="229"/>
      <c r="BF444" s="229"/>
      <c r="BG444" s="229"/>
      <c r="BH444" s="229"/>
      <c r="BI444" s="229"/>
      <c r="BJ444" s="229"/>
      <c r="BK444" s="229"/>
      <c r="BL444" s="229"/>
      <c r="BM444" s="230">
        <v>1</v>
      </c>
    </row>
    <row r="445" spans="1:65">
      <c r="A445" s="29"/>
      <c r="B445" s="19">
        <v>1</v>
      </c>
      <c r="C445" s="9">
        <v>2</v>
      </c>
      <c r="D445" s="23">
        <v>0.05</v>
      </c>
      <c r="E445" s="23">
        <v>5.0999999999999997E-2</v>
      </c>
      <c r="F445" s="23">
        <v>0.04</v>
      </c>
      <c r="G445" s="23">
        <v>4.7E-2</v>
      </c>
      <c r="H445" s="23">
        <v>5.0999999999999997E-2</v>
      </c>
      <c r="I445" s="23">
        <v>0.05</v>
      </c>
      <c r="J445" s="23">
        <v>4.5999999999999999E-2</v>
      </c>
      <c r="K445" s="23">
        <v>0.04</v>
      </c>
      <c r="L445" s="23">
        <v>5.2999999999999999E-2</v>
      </c>
      <c r="M445" s="23">
        <v>0.05</v>
      </c>
      <c r="N445" s="23">
        <v>5.1999999999999998E-2</v>
      </c>
      <c r="O445" s="23">
        <v>4.1000000000000002E-2</v>
      </c>
      <c r="P445" s="23">
        <v>4.4999999999999998E-2</v>
      </c>
      <c r="Q445" s="233" t="s">
        <v>294</v>
      </c>
      <c r="R445" s="23">
        <v>4.853591713031085E-2</v>
      </c>
      <c r="S445" s="23">
        <v>5.2501607884857172E-2</v>
      </c>
      <c r="T445" s="23">
        <v>4.5999999999999999E-2</v>
      </c>
      <c r="U445" s="23">
        <v>0.05</v>
      </c>
      <c r="V445" s="228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  <c r="AJ445" s="229"/>
      <c r="AK445" s="229"/>
      <c r="AL445" s="229"/>
      <c r="AM445" s="229"/>
      <c r="AN445" s="229"/>
      <c r="AO445" s="229"/>
      <c r="AP445" s="229"/>
      <c r="AQ445" s="229"/>
      <c r="AR445" s="229"/>
      <c r="AS445" s="229"/>
      <c r="AT445" s="229"/>
      <c r="AU445" s="229"/>
      <c r="AV445" s="229"/>
      <c r="AW445" s="229"/>
      <c r="AX445" s="229"/>
      <c r="AY445" s="229"/>
      <c r="AZ445" s="229"/>
      <c r="BA445" s="229"/>
      <c r="BB445" s="229"/>
      <c r="BC445" s="229"/>
      <c r="BD445" s="229"/>
      <c r="BE445" s="229"/>
      <c r="BF445" s="229"/>
      <c r="BG445" s="229"/>
      <c r="BH445" s="229"/>
      <c r="BI445" s="229"/>
      <c r="BJ445" s="229"/>
      <c r="BK445" s="229"/>
      <c r="BL445" s="229"/>
      <c r="BM445" s="230" t="e">
        <v>#N/A</v>
      </c>
    </row>
    <row r="446" spans="1:65">
      <c r="A446" s="29"/>
      <c r="B446" s="19">
        <v>1</v>
      </c>
      <c r="C446" s="9">
        <v>3</v>
      </c>
      <c r="D446" s="23">
        <v>0.05</v>
      </c>
      <c r="E446" s="23">
        <v>4.7E-2</v>
      </c>
      <c r="F446" s="23">
        <v>0.05</v>
      </c>
      <c r="G446" s="23">
        <v>4.8000000000000001E-2</v>
      </c>
      <c r="H446" s="23">
        <v>4.5999999999999999E-2</v>
      </c>
      <c r="I446" s="234">
        <v>7.0000000000000007E-2</v>
      </c>
      <c r="J446" s="23">
        <v>4.3999999999999997E-2</v>
      </c>
      <c r="K446" s="23">
        <v>0.04</v>
      </c>
      <c r="L446" s="23">
        <v>4.7E-2</v>
      </c>
      <c r="M446" s="23">
        <v>0.05</v>
      </c>
      <c r="N446" s="23">
        <v>0.05</v>
      </c>
      <c r="O446" s="23">
        <v>4.3999999999999997E-2</v>
      </c>
      <c r="P446" s="23">
        <v>4.8000000000000001E-2</v>
      </c>
      <c r="Q446" s="233" t="s">
        <v>294</v>
      </c>
      <c r="R446" s="23">
        <v>4.8247020212727192E-2</v>
      </c>
      <c r="S446" s="23">
        <v>5.0744691669103101E-2</v>
      </c>
      <c r="T446" s="23">
        <v>4.7E-2</v>
      </c>
      <c r="U446" s="23">
        <v>0.05</v>
      </c>
      <c r="V446" s="228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  <c r="AJ446" s="229"/>
      <c r="AK446" s="229"/>
      <c r="AL446" s="229"/>
      <c r="AM446" s="229"/>
      <c r="AN446" s="229"/>
      <c r="AO446" s="229"/>
      <c r="AP446" s="229"/>
      <c r="AQ446" s="229"/>
      <c r="AR446" s="229"/>
      <c r="AS446" s="229"/>
      <c r="AT446" s="229"/>
      <c r="AU446" s="229"/>
      <c r="AV446" s="229"/>
      <c r="AW446" s="229"/>
      <c r="AX446" s="229"/>
      <c r="AY446" s="229"/>
      <c r="AZ446" s="229"/>
      <c r="BA446" s="229"/>
      <c r="BB446" s="229"/>
      <c r="BC446" s="229"/>
      <c r="BD446" s="229"/>
      <c r="BE446" s="229"/>
      <c r="BF446" s="229"/>
      <c r="BG446" s="229"/>
      <c r="BH446" s="229"/>
      <c r="BI446" s="229"/>
      <c r="BJ446" s="229"/>
      <c r="BK446" s="229"/>
      <c r="BL446" s="229"/>
      <c r="BM446" s="230">
        <v>16</v>
      </c>
    </row>
    <row r="447" spans="1:65">
      <c r="A447" s="29"/>
      <c r="B447" s="19">
        <v>1</v>
      </c>
      <c r="C447" s="9">
        <v>4</v>
      </c>
      <c r="D447" s="23">
        <v>0.03</v>
      </c>
      <c r="E447" s="23">
        <v>4.5999999999999999E-2</v>
      </c>
      <c r="F447" s="23">
        <v>0.04</v>
      </c>
      <c r="G447" s="23">
        <v>4.9000000000000002E-2</v>
      </c>
      <c r="H447" s="23">
        <v>5.1999999999999998E-2</v>
      </c>
      <c r="I447" s="23">
        <v>0.06</v>
      </c>
      <c r="J447" s="23">
        <v>4.3999999999999997E-2</v>
      </c>
      <c r="K447" s="23">
        <v>0.04</v>
      </c>
      <c r="L447" s="23">
        <v>4.2000000000000003E-2</v>
      </c>
      <c r="M447" s="23">
        <v>0.05</v>
      </c>
      <c r="N447" s="23">
        <v>4.9000000000000002E-2</v>
      </c>
      <c r="O447" s="23">
        <v>4.4999999999999998E-2</v>
      </c>
      <c r="P447" s="23">
        <v>4.8000000000000001E-2</v>
      </c>
      <c r="Q447" s="233" t="s">
        <v>294</v>
      </c>
      <c r="R447" s="23">
        <v>4.9451495189071354E-2</v>
      </c>
      <c r="S447" s="23">
        <v>5.3367594306134025E-2</v>
      </c>
      <c r="T447" s="23">
        <v>4.5999999999999999E-2</v>
      </c>
      <c r="U447" s="23">
        <v>0.05</v>
      </c>
      <c r="V447" s="228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  <c r="AJ447" s="229"/>
      <c r="AK447" s="229"/>
      <c r="AL447" s="229"/>
      <c r="AM447" s="229"/>
      <c r="AN447" s="229"/>
      <c r="AO447" s="229"/>
      <c r="AP447" s="229"/>
      <c r="AQ447" s="229"/>
      <c r="AR447" s="229"/>
      <c r="AS447" s="229"/>
      <c r="AT447" s="229"/>
      <c r="AU447" s="229"/>
      <c r="AV447" s="229"/>
      <c r="AW447" s="229"/>
      <c r="AX447" s="229"/>
      <c r="AY447" s="229"/>
      <c r="AZ447" s="229"/>
      <c r="BA447" s="229"/>
      <c r="BB447" s="229"/>
      <c r="BC447" s="229"/>
      <c r="BD447" s="229"/>
      <c r="BE447" s="229"/>
      <c r="BF447" s="229"/>
      <c r="BG447" s="229"/>
      <c r="BH447" s="229"/>
      <c r="BI447" s="229"/>
      <c r="BJ447" s="229"/>
      <c r="BK447" s="229"/>
      <c r="BL447" s="229"/>
      <c r="BM447" s="230">
        <v>4.7246287578239253E-2</v>
      </c>
    </row>
    <row r="448" spans="1:65">
      <c r="A448" s="29"/>
      <c r="B448" s="19">
        <v>1</v>
      </c>
      <c r="C448" s="9">
        <v>5</v>
      </c>
      <c r="D448" s="234">
        <v>7.0000000000000007E-2</v>
      </c>
      <c r="E448" s="23">
        <v>4.2000000000000003E-2</v>
      </c>
      <c r="F448" s="23">
        <v>0.05</v>
      </c>
      <c r="G448" s="23">
        <v>5.2999999999999999E-2</v>
      </c>
      <c r="H448" s="23">
        <v>4.3999999999999997E-2</v>
      </c>
      <c r="I448" s="23">
        <v>0.04</v>
      </c>
      <c r="J448" s="23">
        <v>4.4999999999999998E-2</v>
      </c>
      <c r="K448" s="23">
        <v>0.04</v>
      </c>
      <c r="L448" s="23">
        <v>0.04</v>
      </c>
      <c r="M448" s="23">
        <v>0.05</v>
      </c>
      <c r="N448" s="23">
        <v>5.0999999999999997E-2</v>
      </c>
      <c r="O448" s="23">
        <v>4.4999999999999998E-2</v>
      </c>
      <c r="P448" s="23">
        <v>4.8000000000000001E-2</v>
      </c>
      <c r="Q448" s="233" t="s">
        <v>294</v>
      </c>
      <c r="R448" s="23">
        <v>5.4605620004983223E-2</v>
      </c>
      <c r="S448" s="23">
        <v>5.6508313294753046E-2</v>
      </c>
      <c r="T448" s="23">
        <v>4.7E-2</v>
      </c>
      <c r="U448" s="23">
        <v>0.04</v>
      </c>
      <c r="V448" s="228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  <c r="AJ448" s="229"/>
      <c r="AK448" s="229"/>
      <c r="AL448" s="229"/>
      <c r="AM448" s="229"/>
      <c r="AN448" s="229"/>
      <c r="AO448" s="229"/>
      <c r="AP448" s="229"/>
      <c r="AQ448" s="229"/>
      <c r="AR448" s="229"/>
      <c r="AS448" s="229"/>
      <c r="AT448" s="229"/>
      <c r="AU448" s="229"/>
      <c r="AV448" s="229"/>
      <c r="AW448" s="229"/>
      <c r="AX448" s="229"/>
      <c r="AY448" s="229"/>
      <c r="AZ448" s="229"/>
      <c r="BA448" s="229"/>
      <c r="BB448" s="229"/>
      <c r="BC448" s="229"/>
      <c r="BD448" s="229"/>
      <c r="BE448" s="229"/>
      <c r="BF448" s="229"/>
      <c r="BG448" s="229"/>
      <c r="BH448" s="229"/>
      <c r="BI448" s="229"/>
      <c r="BJ448" s="229"/>
      <c r="BK448" s="229"/>
      <c r="BL448" s="229"/>
      <c r="BM448" s="230">
        <v>38</v>
      </c>
    </row>
    <row r="449" spans="1:65">
      <c r="A449" s="29"/>
      <c r="B449" s="19">
        <v>1</v>
      </c>
      <c r="C449" s="9">
        <v>6</v>
      </c>
      <c r="D449" s="23">
        <v>0.04</v>
      </c>
      <c r="E449" s="23">
        <v>4.5999999999999999E-2</v>
      </c>
      <c r="F449" s="23">
        <v>0.05</v>
      </c>
      <c r="G449" s="23">
        <v>5.0999999999999997E-2</v>
      </c>
      <c r="H449" s="23">
        <v>5.5E-2</v>
      </c>
      <c r="I449" s="23">
        <v>0.04</v>
      </c>
      <c r="J449" s="23">
        <v>4.2000000000000003E-2</v>
      </c>
      <c r="K449" s="23">
        <v>0.04</v>
      </c>
      <c r="L449" s="23">
        <v>4.2000000000000003E-2</v>
      </c>
      <c r="M449" s="23">
        <v>0.05</v>
      </c>
      <c r="N449" s="23">
        <v>4.8000000000000001E-2</v>
      </c>
      <c r="O449" s="23">
        <v>4.2000000000000003E-2</v>
      </c>
      <c r="P449" s="23">
        <v>4.8000000000000001E-2</v>
      </c>
      <c r="Q449" s="233" t="s">
        <v>294</v>
      </c>
      <c r="R449" s="23">
        <v>5.5965337415908228E-2</v>
      </c>
      <c r="S449" s="23">
        <v>5.534976041453326E-2</v>
      </c>
      <c r="T449" s="234">
        <v>3.9E-2</v>
      </c>
      <c r="U449" s="23">
        <v>0.05</v>
      </c>
      <c r="V449" s="228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  <c r="AJ449" s="229"/>
      <c r="AK449" s="229"/>
      <c r="AL449" s="229"/>
      <c r="AM449" s="229"/>
      <c r="AN449" s="229"/>
      <c r="AO449" s="229"/>
      <c r="AP449" s="229"/>
      <c r="AQ449" s="229"/>
      <c r="AR449" s="229"/>
      <c r="AS449" s="229"/>
      <c r="AT449" s="229"/>
      <c r="AU449" s="229"/>
      <c r="AV449" s="229"/>
      <c r="AW449" s="229"/>
      <c r="AX449" s="229"/>
      <c r="AY449" s="229"/>
      <c r="AZ449" s="229"/>
      <c r="BA449" s="229"/>
      <c r="BB449" s="229"/>
      <c r="BC449" s="229"/>
      <c r="BD449" s="229"/>
      <c r="BE449" s="229"/>
      <c r="BF449" s="229"/>
      <c r="BG449" s="229"/>
      <c r="BH449" s="229"/>
      <c r="BI449" s="229"/>
      <c r="BJ449" s="229"/>
      <c r="BK449" s="229"/>
      <c r="BL449" s="229"/>
      <c r="BM449" s="54"/>
    </row>
    <row r="450" spans="1:65">
      <c r="A450" s="29"/>
      <c r="B450" s="20" t="s">
        <v>267</v>
      </c>
      <c r="C450" s="12"/>
      <c r="D450" s="231">
        <v>4.6666666666666669E-2</v>
      </c>
      <c r="E450" s="231">
        <v>4.6500000000000007E-2</v>
      </c>
      <c r="F450" s="231">
        <v>4.6666666666666669E-2</v>
      </c>
      <c r="G450" s="231">
        <v>4.9833333333333334E-2</v>
      </c>
      <c r="H450" s="231">
        <v>4.9999999999999996E-2</v>
      </c>
      <c r="I450" s="231">
        <v>5.1666666666666666E-2</v>
      </c>
      <c r="J450" s="231">
        <v>4.3666666666666659E-2</v>
      </c>
      <c r="K450" s="231">
        <v>0.04</v>
      </c>
      <c r="L450" s="231">
        <v>4.3500000000000004E-2</v>
      </c>
      <c r="M450" s="231">
        <v>4.9999999999999996E-2</v>
      </c>
      <c r="N450" s="231">
        <v>5.0833333333333335E-2</v>
      </c>
      <c r="O450" s="231">
        <v>4.416666666666666E-2</v>
      </c>
      <c r="P450" s="231">
        <v>4.6833333333333331E-2</v>
      </c>
      <c r="Q450" s="231" t="s">
        <v>652</v>
      </c>
      <c r="R450" s="231">
        <v>5.2385169875462288E-2</v>
      </c>
      <c r="S450" s="231">
        <v>5.3501718954604871E-2</v>
      </c>
      <c r="T450" s="231">
        <v>4.5166666666666661E-2</v>
      </c>
      <c r="U450" s="231">
        <v>4.8333333333333339E-2</v>
      </c>
      <c r="V450" s="228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  <c r="AJ450" s="229"/>
      <c r="AK450" s="229"/>
      <c r="AL450" s="229"/>
      <c r="AM450" s="229"/>
      <c r="AN450" s="229"/>
      <c r="AO450" s="229"/>
      <c r="AP450" s="229"/>
      <c r="AQ450" s="229"/>
      <c r="AR450" s="229"/>
      <c r="AS450" s="229"/>
      <c r="AT450" s="229"/>
      <c r="AU450" s="229"/>
      <c r="AV450" s="229"/>
      <c r="AW450" s="229"/>
      <c r="AX450" s="229"/>
      <c r="AY450" s="229"/>
      <c r="AZ450" s="229"/>
      <c r="BA450" s="229"/>
      <c r="BB450" s="229"/>
      <c r="BC450" s="229"/>
      <c r="BD450" s="229"/>
      <c r="BE450" s="229"/>
      <c r="BF450" s="229"/>
      <c r="BG450" s="229"/>
      <c r="BH450" s="229"/>
      <c r="BI450" s="229"/>
      <c r="BJ450" s="229"/>
      <c r="BK450" s="229"/>
      <c r="BL450" s="229"/>
      <c r="BM450" s="54"/>
    </row>
    <row r="451" spans="1:65">
      <c r="A451" s="29"/>
      <c r="B451" s="3" t="s">
        <v>268</v>
      </c>
      <c r="C451" s="28"/>
      <c r="D451" s="23">
        <v>4.4999999999999998E-2</v>
      </c>
      <c r="E451" s="23">
        <v>4.65E-2</v>
      </c>
      <c r="F451" s="23">
        <v>0.05</v>
      </c>
      <c r="G451" s="23">
        <v>0.05</v>
      </c>
      <c r="H451" s="23">
        <v>5.1499999999999997E-2</v>
      </c>
      <c r="I451" s="23">
        <v>0.05</v>
      </c>
      <c r="J451" s="23">
        <v>4.3999999999999997E-2</v>
      </c>
      <c r="K451" s="23">
        <v>0.04</v>
      </c>
      <c r="L451" s="23">
        <v>4.2000000000000003E-2</v>
      </c>
      <c r="M451" s="23">
        <v>0.05</v>
      </c>
      <c r="N451" s="23">
        <v>5.0500000000000003E-2</v>
      </c>
      <c r="O451" s="23">
        <v>4.4499999999999998E-2</v>
      </c>
      <c r="P451" s="23">
        <v>4.8000000000000001E-2</v>
      </c>
      <c r="Q451" s="23" t="s">
        <v>652</v>
      </c>
      <c r="R451" s="23">
        <v>5.2028557597027292E-2</v>
      </c>
      <c r="S451" s="23">
        <v>5.2952970232191324E-2</v>
      </c>
      <c r="T451" s="23">
        <v>4.5999999999999999E-2</v>
      </c>
      <c r="U451" s="23">
        <v>0.05</v>
      </c>
      <c r="V451" s="228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  <c r="AJ451" s="229"/>
      <c r="AK451" s="229"/>
      <c r="AL451" s="229"/>
      <c r="AM451" s="229"/>
      <c r="AN451" s="229"/>
      <c r="AO451" s="229"/>
      <c r="AP451" s="229"/>
      <c r="AQ451" s="229"/>
      <c r="AR451" s="229"/>
      <c r="AS451" s="229"/>
      <c r="AT451" s="229"/>
      <c r="AU451" s="229"/>
      <c r="AV451" s="229"/>
      <c r="AW451" s="229"/>
      <c r="AX451" s="229"/>
      <c r="AY451" s="229"/>
      <c r="AZ451" s="229"/>
      <c r="BA451" s="229"/>
      <c r="BB451" s="229"/>
      <c r="BC451" s="229"/>
      <c r="BD451" s="229"/>
      <c r="BE451" s="229"/>
      <c r="BF451" s="229"/>
      <c r="BG451" s="229"/>
      <c r="BH451" s="229"/>
      <c r="BI451" s="229"/>
      <c r="BJ451" s="229"/>
      <c r="BK451" s="229"/>
      <c r="BL451" s="229"/>
      <c r="BM451" s="54"/>
    </row>
    <row r="452" spans="1:65">
      <c r="A452" s="29"/>
      <c r="B452" s="3" t="s">
        <v>269</v>
      </c>
      <c r="C452" s="28"/>
      <c r="D452" s="23">
        <v>1.3662601021279461E-2</v>
      </c>
      <c r="E452" s="23">
        <v>2.8809720581775846E-3</v>
      </c>
      <c r="F452" s="23">
        <v>5.1639777949432242E-3</v>
      </c>
      <c r="G452" s="23">
        <v>2.2286019533929021E-3</v>
      </c>
      <c r="H452" s="23">
        <v>4.1472882706655445E-3</v>
      </c>
      <c r="I452" s="23">
        <v>1.169045194450013E-2</v>
      </c>
      <c r="J452" s="23">
        <v>1.8618986725025238E-3</v>
      </c>
      <c r="K452" s="23">
        <v>0</v>
      </c>
      <c r="L452" s="23">
        <v>5.6833088953531282E-3</v>
      </c>
      <c r="M452" s="23">
        <v>7.6011774306101464E-18</v>
      </c>
      <c r="N452" s="23">
        <v>2.4832774042918889E-3</v>
      </c>
      <c r="O452" s="23">
        <v>2.4832774042918893E-3</v>
      </c>
      <c r="P452" s="23">
        <v>1.8348478592697193E-3</v>
      </c>
      <c r="Q452" s="23" t="s">
        <v>652</v>
      </c>
      <c r="R452" s="23">
        <v>4.1113155948962251E-3</v>
      </c>
      <c r="S452" s="23">
        <v>2.0977304371508332E-3</v>
      </c>
      <c r="T452" s="23">
        <v>3.0605010483034743E-3</v>
      </c>
      <c r="U452" s="23">
        <v>4.0824829046386306E-3</v>
      </c>
      <c r="V452" s="228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  <c r="AJ452" s="229"/>
      <c r="AK452" s="229"/>
      <c r="AL452" s="229"/>
      <c r="AM452" s="229"/>
      <c r="AN452" s="229"/>
      <c r="AO452" s="229"/>
      <c r="AP452" s="229"/>
      <c r="AQ452" s="229"/>
      <c r="AR452" s="229"/>
      <c r="AS452" s="229"/>
      <c r="AT452" s="229"/>
      <c r="AU452" s="229"/>
      <c r="AV452" s="229"/>
      <c r="AW452" s="229"/>
      <c r="AX452" s="229"/>
      <c r="AY452" s="229"/>
      <c r="AZ452" s="229"/>
      <c r="BA452" s="229"/>
      <c r="BB452" s="229"/>
      <c r="BC452" s="229"/>
      <c r="BD452" s="229"/>
      <c r="BE452" s="229"/>
      <c r="BF452" s="229"/>
      <c r="BG452" s="229"/>
      <c r="BH452" s="229"/>
      <c r="BI452" s="229"/>
      <c r="BJ452" s="229"/>
      <c r="BK452" s="229"/>
      <c r="BL452" s="229"/>
      <c r="BM452" s="54"/>
    </row>
    <row r="453" spans="1:65">
      <c r="A453" s="29"/>
      <c r="B453" s="3" t="s">
        <v>86</v>
      </c>
      <c r="C453" s="28"/>
      <c r="D453" s="13">
        <v>0.29277002188455986</v>
      </c>
      <c r="E453" s="13">
        <v>6.1956388347905039E-2</v>
      </c>
      <c r="F453" s="13">
        <v>0.11065666703449765</v>
      </c>
      <c r="G453" s="13">
        <v>4.4721109432633487E-2</v>
      </c>
      <c r="H453" s="13">
        <v>8.294576541331089E-2</v>
      </c>
      <c r="I453" s="13">
        <v>0.22626681182903477</v>
      </c>
      <c r="J453" s="13">
        <v>4.2638900897004367E-2</v>
      </c>
      <c r="K453" s="13">
        <v>0</v>
      </c>
      <c r="L453" s="13">
        <v>0.13065077920352017</v>
      </c>
      <c r="M453" s="13">
        <v>1.5202354861220294E-16</v>
      </c>
      <c r="N453" s="13">
        <v>4.885135877295519E-2</v>
      </c>
      <c r="O453" s="13">
        <v>5.6225148776420146E-2</v>
      </c>
      <c r="P453" s="13">
        <v>3.9178246105403262E-2</v>
      </c>
      <c r="Q453" s="13" t="s">
        <v>652</v>
      </c>
      <c r="R453" s="13">
        <v>7.8482433189970516E-2</v>
      </c>
      <c r="S453" s="13">
        <v>3.9208654939306066E-2</v>
      </c>
      <c r="T453" s="13">
        <v>6.7760170811147047E-2</v>
      </c>
      <c r="U453" s="13">
        <v>8.4465163544247518E-2</v>
      </c>
      <c r="V453" s="147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3" t="s">
        <v>270</v>
      </c>
      <c r="C454" s="28"/>
      <c r="D454" s="13">
        <v>-1.2268073139349633E-2</v>
      </c>
      <c r="E454" s="13">
        <v>-1.5795687163851824E-2</v>
      </c>
      <c r="F454" s="13">
        <v>-1.2268073139349633E-2</v>
      </c>
      <c r="G454" s="13">
        <v>5.4756593326194425E-2</v>
      </c>
      <c r="H454" s="13">
        <v>5.8284207350696615E-2</v>
      </c>
      <c r="I454" s="13">
        <v>9.3560347595720073E-2</v>
      </c>
      <c r="J454" s="13">
        <v>-7.5765125580391612E-2</v>
      </c>
      <c r="K454" s="13">
        <v>-0.15337263411944257</v>
      </c>
      <c r="L454" s="13">
        <v>-7.9292739604893692E-2</v>
      </c>
      <c r="M454" s="13">
        <v>5.8284207350696615E-2</v>
      </c>
      <c r="N454" s="13">
        <v>7.5922277473208455E-2</v>
      </c>
      <c r="O454" s="13">
        <v>-6.5182283506884597E-2</v>
      </c>
      <c r="P454" s="13">
        <v>-8.7404591148473321E-3</v>
      </c>
      <c r="Q454" s="13" t="s">
        <v>652</v>
      </c>
      <c r="R454" s="13">
        <v>0.10876795957170415</v>
      </c>
      <c r="S454" s="13">
        <v>0.13240048471547539</v>
      </c>
      <c r="T454" s="13">
        <v>-4.4016599359870678E-2</v>
      </c>
      <c r="U454" s="13">
        <v>2.3008067105673602E-2</v>
      </c>
      <c r="V454" s="147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A455" s="29"/>
      <c r="B455" s="45" t="s">
        <v>271</v>
      </c>
      <c r="C455" s="46"/>
      <c r="D455" s="44">
        <v>0.02</v>
      </c>
      <c r="E455" s="44">
        <v>0.05</v>
      </c>
      <c r="F455" s="44">
        <v>0.02</v>
      </c>
      <c r="G455" s="44">
        <v>0.66</v>
      </c>
      <c r="H455" s="44">
        <v>0.69</v>
      </c>
      <c r="I455" s="44">
        <v>1.05</v>
      </c>
      <c r="J455" s="44">
        <v>0.66</v>
      </c>
      <c r="K455" s="44">
        <v>1.44</v>
      </c>
      <c r="L455" s="44">
        <v>0.69</v>
      </c>
      <c r="M455" s="44">
        <v>0.69</v>
      </c>
      <c r="N455" s="44">
        <v>0.87</v>
      </c>
      <c r="O455" s="44">
        <v>0.55000000000000004</v>
      </c>
      <c r="P455" s="44">
        <v>0.02</v>
      </c>
      <c r="Q455" s="44">
        <v>9.42</v>
      </c>
      <c r="R455" s="44">
        <v>1.2</v>
      </c>
      <c r="S455" s="44">
        <v>1.44</v>
      </c>
      <c r="T455" s="44">
        <v>0.34</v>
      </c>
      <c r="U455" s="44">
        <v>0.34</v>
      </c>
      <c r="V455" s="147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3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BM456" s="53"/>
    </row>
    <row r="457" spans="1:65" ht="15">
      <c r="B457" s="8" t="s">
        <v>520</v>
      </c>
      <c r="BM457" s="27" t="s">
        <v>66</v>
      </c>
    </row>
    <row r="458" spans="1:65" ht="15">
      <c r="A458" s="24" t="s">
        <v>54</v>
      </c>
      <c r="B458" s="18" t="s">
        <v>118</v>
      </c>
      <c r="C458" s="15" t="s">
        <v>119</v>
      </c>
      <c r="D458" s="16" t="s">
        <v>240</v>
      </c>
      <c r="E458" s="17" t="s">
        <v>240</v>
      </c>
      <c r="F458" s="17" t="s">
        <v>240</v>
      </c>
      <c r="G458" s="17" t="s">
        <v>240</v>
      </c>
      <c r="H458" s="17" t="s">
        <v>240</v>
      </c>
      <c r="I458" s="17" t="s">
        <v>240</v>
      </c>
      <c r="J458" s="17" t="s">
        <v>240</v>
      </c>
      <c r="K458" s="17" t="s">
        <v>240</v>
      </c>
      <c r="L458" s="17" t="s">
        <v>240</v>
      </c>
      <c r="M458" s="17" t="s">
        <v>240</v>
      </c>
      <c r="N458" s="17" t="s">
        <v>240</v>
      </c>
      <c r="O458" s="17" t="s">
        <v>240</v>
      </c>
      <c r="P458" s="17" t="s">
        <v>240</v>
      </c>
      <c r="Q458" s="17" t="s">
        <v>240</v>
      </c>
      <c r="R458" s="17" t="s">
        <v>240</v>
      </c>
      <c r="S458" s="17" t="s">
        <v>240</v>
      </c>
      <c r="T458" s="17" t="s">
        <v>240</v>
      </c>
      <c r="U458" s="17" t="s">
        <v>240</v>
      </c>
      <c r="V458" s="17" t="s">
        <v>240</v>
      </c>
      <c r="W458" s="17" t="s">
        <v>240</v>
      </c>
      <c r="X458" s="17" t="s">
        <v>240</v>
      </c>
      <c r="Y458" s="147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241</v>
      </c>
      <c r="C459" s="9" t="s">
        <v>241</v>
      </c>
      <c r="D459" s="145" t="s">
        <v>243</v>
      </c>
      <c r="E459" s="146" t="s">
        <v>244</v>
      </c>
      <c r="F459" s="146" t="s">
        <v>245</v>
      </c>
      <c r="G459" s="146" t="s">
        <v>246</v>
      </c>
      <c r="H459" s="146" t="s">
        <v>283</v>
      </c>
      <c r="I459" s="146" t="s">
        <v>247</v>
      </c>
      <c r="J459" s="146" t="s">
        <v>248</v>
      </c>
      <c r="K459" s="146" t="s">
        <v>249</v>
      </c>
      <c r="L459" s="146" t="s">
        <v>250</v>
      </c>
      <c r="M459" s="146" t="s">
        <v>251</v>
      </c>
      <c r="N459" s="146" t="s">
        <v>252</v>
      </c>
      <c r="O459" s="146" t="s">
        <v>253</v>
      </c>
      <c r="P459" s="146" t="s">
        <v>254</v>
      </c>
      <c r="Q459" s="146" t="s">
        <v>256</v>
      </c>
      <c r="R459" s="146" t="s">
        <v>257</v>
      </c>
      <c r="S459" s="146" t="s">
        <v>258</v>
      </c>
      <c r="T459" s="146" t="s">
        <v>259</v>
      </c>
      <c r="U459" s="146" t="s">
        <v>284</v>
      </c>
      <c r="V459" s="146" t="s">
        <v>286</v>
      </c>
      <c r="W459" s="146" t="s">
        <v>285</v>
      </c>
      <c r="X459" s="146" t="s">
        <v>260</v>
      </c>
      <c r="Y459" s="147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287</v>
      </c>
      <c r="E460" s="11" t="s">
        <v>287</v>
      </c>
      <c r="F460" s="11" t="s">
        <v>121</v>
      </c>
      <c r="G460" s="11" t="s">
        <v>287</v>
      </c>
      <c r="H460" s="11" t="s">
        <v>287</v>
      </c>
      <c r="I460" s="11" t="s">
        <v>121</v>
      </c>
      <c r="J460" s="11" t="s">
        <v>121</v>
      </c>
      <c r="K460" s="11" t="s">
        <v>287</v>
      </c>
      <c r="L460" s="11" t="s">
        <v>287</v>
      </c>
      <c r="M460" s="11" t="s">
        <v>287</v>
      </c>
      <c r="N460" s="11" t="s">
        <v>121</v>
      </c>
      <c r="O460" s="11" t="s">
        <v>121</v>
      </c>
      <c r="P460" s="11" t="s">
        <v>287</v>
      </c>
      <c r="Q460" s="11" t="s">
        <v>287</v>
      </c>
      <c r="R460" s="11" t="s">
        <v>288</v>
      </c>
      <c r="S460" s="11" t="s">
        <v>288</v>
      </c>
      <c r="T460" s="11" t="s">
        <v>121</v>
      </c>
      <c r="U460" s="11" t="s">
        <v>121</v>
      </c>
      <c r="V460" s="11" t="s">
        <v>287</v>
      </c>
      <c r="W460" s="11" t="s">
        <v>121</v>
      </c>
      <c r="X460" s="11" t="s">
        <v>287</v>
      </c>
      <c r="Y460" s="147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2</v>
      </c>
    </row>
    <row r="461" spans="1:65">
      <c r="A461" s="29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147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1">
        <v>1.42</v>
      </c>
      <c r="E462" s="21">
        <v>1.31</v>
      </c>
      <c r="F462" s="21">
        <v>1.3573</v>
      </c>
      <c r="G462" s="21">
        <v>1.26</v>
      </c>
      <c r="H462" s="21">
        <v>1.3067</v>
      </c>
      <c r="I462" s="21">
        <v>1.3307875169798236</v>
      </c>
      <c r="J462" s="21">
        <v>1.35</v>
      </c>
      <c r="K462" s="21">
        <v>1.3</v>
      </c>
      <c r="L462" s="21">
        <v>1.36</v>
      </c>
      <c r="M462" s="21">
        <v>1.27</v>
      </c>
      <c r="N462" s="21">
        <v>1.3</v>
      </c>
      <c r="O462" s="21">
        <v>1.41</v>
      </c>
      <c r="P462" s="21">
        <v>1.29</v>
      </c>
      <c r="Q462" s="21">
        <v>1.4</v>
      </c>
      <c r="R462" s="21">
        <v>1.42</v>
      </c>
      <c r="S462" s="21">
        <v>1.3082956194163335</v>
      </c>
      <c r="T462" s="21">
        <v>1.4359999999999999</v>
      </c>
      <c r="U462" s="21">
        <v>1.369823550315836</v>
      </c>
      <c r="V462" s="21">
        <v>1.33</v>
      </c>
      <c r="W462" s="141">
        <v>1.486</v>
      </c>
      <c r="X462" s="21">
        <v>1.3</v>
      </c>
      <c r="Y462" s="147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1</v>
      </c>
    </row>
    <row r="463" spans="1:65">
      <c r="A463" s="29"/>
      <c r="B463" s="19">
        <v>1</v>
      </c>
      <c r="C463" s="9">
        <v>2</v>
      </c>
      <c r="D463" s="11">
        <v>1.36</v>
      </c>
      <c r="E463" s="11">
        <v>1.34</v>
      </c>
      <c r="F463" s="11">
        <v>1.3460000000000001</v>
      </c>
      <c r="G463" s="11">
        <v>1.28</v>
      </c>
      <c r="H463" s="11">
        <v>1.34</v>
      </c>
      <c r="I463" s="11">
        <v>1.32828294398015</v>
      </c>
      <c r="J463" s="11">
        <v>1.37</v>
      </c>
      <c r="K463" s="11">
        <v>1.34</v>
      </c>
      <c r="L463" s="11">
        <v>1.35</v>
      </c>
      <c r="M463" s="11">
        <v>1.26</v>
      </c>
      <c r="N463" s="11">
        <v>1.3</v>
      </c>
      <c r="O463" s="11">
        <v>1.44</v>
      </c>
      <c r="P463" s="11">
        <v>1.28</v>
      </c>
      <c r="Q463" s="11">
        <v>1.41</v>
      </c>
      <c r="R463" s="11">
        <v>1.42</v>
      </c>
      <c r="S463" s="11">
        <v>1.2638032010796669</v>
      </c>
      <c r="T463" s="11">
        <v>1.4610000000000001</v>
      </c>
      <c r="U463" s="11">
        <v>1.4074136376744733</v>
      </c>
      <c r="V463" s="11">
        <v>1.32</v>
      </c>
      <c r="W463" s="142">
        <v>1.4690000000000001</v>
      </c>
      <c r="X463" s="11">
        <v>1.29</v>
      </c>
      <c r="Y463" s="147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 t="e">
        <v>#N/A</v>
      </c>
    </row>
    <row r="464" spans="1:65">
      <c r="A464" s="29"/>
      <c r="B464" s="19">
        <v>1</v>
      </c>
      <c r="C464" s="9">
        <v>3</v>
      </c>
      <c r="D464" s="11">
        <v>1.34</v>
      </c>
      <c r="E464" s="11">
        <v>1.35</v>
      </c>
      <c r="F464" s="11">
        <v>1.3457000000000001</v>
      </c>
      <c r="G464" s="11">
        <v>1.28</v>
      </c>
      <c r="H464" s="11">
        <v>1.3266</v>
      </c>
      <c r="I464" s="11">
        <v>1.3538673956848055</v>
      </c>
      <c r="J464" s="11">
        <v>1.34</v>
      </c>
      <c r="K464" s="11">
        <v>1.32</v>
      </c>
      <c r="L464" s="11">
        <v>1.39</v>
      </c>
      <c r="M464" s="11">
        <v>1.27</v>
      </c>
      <c r="N464" s="11">
        <v>1.3</v>
      </c>
      <c r="O464" s="11">
        <v>1.45</v>
      </c>
      <c r="P464" s="11">
        <v>1.28</v>
      </c>
      <c r="Q464" s="11">
        <v>1.42</v>
      </c>
      <c r="R464" s="11">
        <v>1.42</v>
      </c>
      <c r="S464" s="11">
        <v>1.2981996006150001</v>
      </c>
      <c r="T464" s="11">
        <v>1.444</v>
      </c>
      <c r="U464" s="11">
        <v>1.3960847491402266</v>
      </c>
      <c r="V464" s="11">
        <v>1.29</v>
      </c>
      <c r="W464" s="11"/>
      <c r="X464" s="11">
        <v>1.31</v>
      </c>
      <c r="Y464" s="147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16</v>
      </c>
    </row>
    <row r="465" spans="1:65">
      <c r="A465" s="29"/>
      <c r="B465" s="19">
        <v>1</v>
      </c>
      <c r="C465" s="9">
        <v>4</v>
      </c>
      <c r="D465" s="11">
        <v>1.38</v>
      </c>
      <c r="E465" s="11">
        <v>1.3</v>
      </c>
      <c r="F465" s="11">
        <v>1.3511</v>
      </c>
      <c r="G465" s="11">
        <v>1.28</v>
      </c>
      <c r="H465" s="11">
        <v>1.3336999999999999</v>
      </c>
      <c r="I465" s="11">
        <v>1.3384111873212881</v>
      </c>
      <c r="J465" s="11">
        <v>1.3</v>
      </c>
      <c r="K465" s="11">
        <v>1.32</v>
      </c>
      <c r="L465" s="11">
        <v>1.37</v>
      </c>
      <c r="M465" s="11">
        <v>1.3</v>
      </c>
      <c r="N465" s="11">
        <v>1.3299999999999998</v>
      </c>
      <c r="O465" s="11">
        <v>1.41</v>
      </c>
      <c r="P465" s="11">
        <v>1.3</v>
      </c>
      <c r="Q465" s="11">
        <v>1.38</v>
      </c>
      <c r="R465" s="11">
        <v>1.42</v>
      </c>
      <c r="S465" s="11">
        <v>1.2904454446705</v>
      </c>
      <c r="T465" s="11">
        <v>1.4359999999999999</v>
      </c>
      <c r="U465" s="11">
        <v>1.3815731074871984</v>
      </c>
      <c r="V465" s="11">
        <v>1.32</v>
      </c>
      <c r="W465" s="11"/>
      <c r="X465" s="11">
        <v>1.36</v>
      </c>
      <c r="Y465" s="147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1.3460515567427009</v>
      </c>
    </row>
    <row r="466" spans="1:65">
      <c r="A466" s="29"/>
      <c r="B466" s="19">
        <v>1</v>
      </c>
      <c r="C466" s="9">
        <v>5</v>
      </c>
      <c r="D466" s="11">
        <v>1.37</v>
      </c>
      <c r="E466" s="11">
        <v>1.28</v>
      </c>
      <c r="F466" s="11">
        <v>1.3523000000000001</v>
      </c>
      <c r="G466" s="11">
        <v>1.29</v>
      </c>
      <c r="H466" s="11">
        <v>1.3518000000000001</v>
      </c>
      <c r="I466" s="11">
        <v>1.3388820591862998</v>
      </c>
      <c r="J466" s="11">
        <v>1.35</v>
      </c>
      <c r="K466" s="11">
        <v>1.29</v>
      </c>
      <c r="L466" s="11">
        <v>1.36</v>
      </c>
      <c r="M466" s="11">
        <v>1.28</v>
      </c>
      <c r="N466" s="11">
        <v>1.31</v>
      </c>
      <c r="O466" s="11">
        <v>1.44</v>
      </c>
      <c r="P466" s="11">
        <v>1.28</v>
      </c>
      <c r="Q466" s="11">
        <v>1.45</v>
      </c>
      <c r="R466" s="11">
        <v>1.4</v>
      </c>
      <c r="S466" s="11">
        <v>1.3069004146113332</v>
      </c>
      <c r="T466" s="11">
        <v>1.4530000000000001</v>
      </c>
      <c r="U466" s="11">
        <v>1.3768088741840392</v>
      </c>
      <c r="V466" s="11">
        <v>1.33</v>
      </c>
      <c r="W466" s="11"/>
      <c r="X466" s="11">
        <v>1.28</v>
      </c>
      <c r="Y466" s="147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39</v>
      </c>
    </row>
    <row r="467" spans="1:65">
      <c r="A467" s="29"/>
      <c r="B467" s="19">
        <v>1</v>
      </c>
      <c r="C467" s="9">
        <v>6</v>
      </c>
      <c r="D467" s="11">
        <v>1.35</v>
      </c>
      <c r="E467" s="11">
        <v>1.33</v>
      </c>
      <c r="F467" s="11">
        <v>1.3540000000000001</v>
      </c>
      <c r="G467" s="11">
        <v>1.31</v>
      </c>
      <c r="H467" s="11">
        <v>1.335</v>
      </c>
      <c r="I467" s="11">
        <v>1.3498219637489499</v>
      </c>
      <c r="J467" s="11">
        <v>1.32</v>
      </c>
      <c r="K467" s="11">
        <v>1.31</v>
      </c>
      <c r="L467" s="11">
        <v>1.39</v>
      </c>
      <c r="M467" s="11">
        <v>1.3</v>
      </c>
      <c r="N467" s="11">
        <v>1.32</v>
      </c>
      <c r="O467" s="11">
        <v>1.46</v>
      </c>
      <c r="P467" s="11">
        <v>1.27</v>
      </c>
      <c r="Q467" s="11">
        <v>1.43</v>
      </c>
      <c r="R467" s="11">
        <v>1.41</v>
      </c>
      <c r="S467" s="11">
        <v>1.3211412148576667</v>
      </c>
      <c r="T467" s="11">
        <v>1.411</v>
      </c>
      <c r="U467" s="11">
        <v>1.4035715073171193</v>
      </c>
      <c r="V467" s="11">
        <v>1.37</v>
      </c>
      <c r="W467" s="11"/>
      <c r="X467" s="11">
        <v>1.33</v>
      </c>
      <c r="Y467" s="147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20" t="s">
        <v>267</v>
      </c>
      <c r="C468" s="12"/>
      <c r="D468" s="22">
        <v>1.37</v>
      </c>
      <c r="E468" s="22">
        <v>1.3183333333333334</v>
      </c>
      <c r="F468" s="22">
        <v>1.3510666666666669</v>
      </c>
      <c r="G468" s="22">
        <v>1.2833333333333334</v>
      </c>
      <c r="H468" s="22">
        <v>1.3323</v>
      </c>
      <c r="I468" s="22">
        <v>1.3400088444835527</v>
      </c>
      <c r="J468" s="22">
        <v>1.3383333333333336</v>
      </c>
      <c r="K468" s="22">
        <v>1.3133333333333335</v>
      </c>
      <c r="L468" s="22">
        <v>1.37</v>
      </c>
      <c r="M468" s="22">
        <v>1.28</v>
      </c>
      <c r="N468" s="22">
        <v>1.3100000000000003</v>
      </c>
      <c r="O468" s="22">
        <v>1.4349999999999998</v>
      </c>
      <c r="P468" s="22">
        <v>1.2833333333333334</v>
      </c>
      <c r="Q468" s="22">
        <v>1.415</v>
      </c>
      <c r="R468" s="22">
        <v>1.415</v>
      </c>
      <c r="S468" s="22">
        <v>1.2981309158750833</v>
      </c>
      <c r="T468" s="22">
        <v>1.4401666666666666</v>
      </c>
      <c r="U468" s="22">
        <v>1.3892125710198153</v>
      </c>
      <c r="V468" s="22">
        <v>1.3266666666666669</v>
      </c>
      <c r="W468" s="22">
        <v>1.4775</v>
      </c>
      <c r="X468" s="22">
        <v>1.3116666666666668</v>
      </c>
      <c r="Y468" s="147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268</v>
      </c>
      <c r="C469" s="28"/>
      <c r="D469" s="11">
        <v>1.3650000000000002</v>
      </c>
      <c r="E469" s="11">
        <v>1.32</v>
      </c>
      <c r="F469" s="11">
        <v>1.3517000000000001</v>
      </c>
      <c r="G469" s="11">
        <v>1.28</v>
      </c>
      <c r="H469" s="11">
        <v>1.3343499999999999</v>
      </c>
      <c r="I469" s="11">
        <v>1.3386466232537939</v>
      </c>
      <c r="J469" s="11">
        <v>1.3450000000000002</v>
      </c>
      <c r="K469" s="11">
        <v>1.3149999999999999</v>
      </c>
      <c r="L469" s="11">
        <v>1.3650000000000002</v>
      </c>
      <c r="M469" s="11">
        <v>1.2749999999999999</v>
      </c>
      <c r="N469" s="11">
        <v>1.3050000000000002</v>
      </c>
      <c r="O469" s="11">
        <v>1.44</v>
      </c>
      <c r="P469" s="11">
        <v>1.28</v>
      </c>
      <c r="Q469" s="11">
        <v>1.415</v>
      </c>
      <c r="R469" s="11">
        <v>1.42</v>
      </c>
      <c r="S469" s="11">
        <v>1.3025500076131666</v>
      </c>
      <c r="T469" s="11">
        <v>1.44</v>
      </c>
      <c r="U469" s="11">
        <v>1.3888289283137125</v>
      </c>
      <c r="V469" s="11">
        <v>1.3250000000000002</v>
      </c>
      <c r="W469" s="11">
        <v>1.4775</v>
      </c>
      <c r="X469" s="11">
        <v>1.3050000000000002</v>
      </c>
      <c r="Y469" s="147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269</v>
      </c>
      <c r="C470" s="28"/>
      <c r="D470" s="23">
        <v>2.8284271247461835E-2</v>
      </c>
      <c r="E470" s="23">
        <v>2.6394443859772226E-2</v>
      </c>
      <c r="F470" s="23">
        <v>4.5486994478275058E-3</v>
      </c>
      <c r="G470" s="23">
        <v>1.6329931618554533E-2</v>
      </c>
      <c r="H470" s="23">
        <v>1.5077400306418919E-2</v>
      </c>
      <c r="I470" s="23">
        <v>1.0146019201397441E-2</v>
      </c>
      <c r="J470" s="23">
        <v>2.4832774042918924E-2</v>
      </c>
      <c r="K470" s="23">
        <v>1.7511900715418277E-2</v>
      </c>
      <c r="L470" s="23">
        <v>1.6733200530681419E-2</v>
      </c>
      <c r="M470" s="23">
        <v>1.6733200530681523E-2</v>
      </c>
      <c r="N470" s="23">
        <v>1.2649110640673459E-2</v>
      </c>
      <c r="O470" s="23">
        <v>2.073644135332774E-2</v>
      </c>
      <c r="P470" s="23">
        <v>1.0327955589886455E-2</v>
      </c>
      <c r="Q470" s="23">
        <v>2.4289915602982257E-2</v>
      </c>
      <c r="R470" s="23">
        <v>8.3666002653407616E-3</v>
      </c>
      <c r="S470" s="23">
        <v>1.9734043446490612E-2</v>
      </c>
      <c r="T470" s="23">
        <v>1.7313771012308885E-2</v>
      </c>
      <c r="U470" s="23">
        <v>1.5315560278327131E-2</v>
      </c>
      <c r="V470" s="23">
        <v>2.5819888974716137E-2</v>
      </c>
      <c r="W470" s="23">
        <v>1.2020815280171239E-2</v>
      </c>
      <c r="X470" s="23">
        <v>2.9268868558020279E-2</v>
      </c>
      <c r="Y470" s="228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  <c r="AJ470" s="229"/>
      <c r="AK470" s="229"/>
      <c r="AL470" s="229"/>
      <c r="AM470" s="229"/>
      <c r="AN470" s="229"/>
      <c r="AO470" s="229"/>
      <c r="AP470" s="229"/>
      <c r="AQ470" s="229"/>
      <c r="AR470" s="229"/>
      <c r="AS470" s="229"/>
      <c r="AT470" s="229"/>
      <c r="AU470" s="229"/>
      <c r="AV470" s="229"/>
      <c r="AW470" s="229"/>
      <c r="AX470" s="229"/>
      <c r="AY470" s="229"/>
      <c r="AZ470" s="229"/>
      <c r="BA470" s="229"/>
      <c r="BB470" s="229"/>
      <c r="BC470" s="229"/>
      <c r="BD470" s="229"/>
      <c r="BE470" s="229"/>
      <c r="BF470" s="229"/>
      <c r="BG470" s="229"/>
      <c r="BH470" s="229"/>
      <c r="BI470" s="229"/>
      <c r="BJ470" s="229"/>
      <c r="BK470" s="229"/>
      <c r="BL470" s="229"/>
      <c r="BM470" s="54"/>
    </row>
    <row r="471" spans="1:65">
      <c r="A471" s="29"/>
      <c r="B471" s="3" t="s">
        <v>86</v>
      </c>
      <c r="C471" s="28"/>
      <c r="D471" s="13">
        <v>2.0645453465300608E-2</v>
      </c>
      <c r="E471" s="13">
        <v>2.0021069931559211E-2</v>
      </c>
      <c r="F471" s="13">
        <v>3.3667468527293289E-3</v>
      </c>
      <c r="G471" s="13">
        <v>1.2724622040432102E-2</v>
      </c>
      <c r="H471" s="13">
        <v>1.1316820765907768E-2</v>
      </c>
      <c r="I471" s="13">
        <v>7.5716061451130022E-3</v>
      </c>
      <c r="J471" s="13">
        <v>1.8554999284870925E-2</v>
      </c>
      <c r="K471" s="13">
        <v>1.3333934554887012E-2</v>
      </c>
      <c r="L471" s="13">
        <v>1.2214014985898846E-2</v>
      </c>
      <c r="M471" s="13">
        <v>1.3072812914594939E-2</v>
      </c>
      <c r="N471" s="13">
        <v>9.6558096493690512E-3</v>
      </c>
      <c r="O471" s="13">
        <v>1.4450481779322469E-2</v>
      </c>
      <c r="P471" s="13">
        <v>8.0477576025089256E-3</v>
      </c>
      <c r="Q471" s="13">
        <v>1.7166018093980395E-2</v>
      </c>
      <c r="R471" s="13">
        <v>5.9127917069546013E-3</v>
      </c>
      <c r="S471" s="13">
        <v>1.5201890044493464E-2</v>
      </c>
      <c r="T471" s="13">
        <v>1.2022060649676347E-2</v>
      </c>
      <c r="U471" s="13">
        <v>1.1024634096914369E-2</v>
      </c>
      <c r="V471" s="13">
        <v>1.9462227870389044E-2</v>
      </c>
      <c r="W471" s="13">
        <v>8.1359155872563378E-3</v>
      </c>
      <c r="X471" s="13">
        <v>2.2314258112849004E-2</v>
      </c>
      <c r="Y471" s="147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3" t="s">
        <v>270</v>
      </c>
      <c r="C472" s="28"/>
      <c r="D472" s="13">
        <v>1.7791624055806476E-2</v>
      </c>
      <c r="E472" s="13">
        <v>-2.0592244977928442E-2</v>
      </c>
      <c r="F472" s="13">
        <v>3.7257933389283071E-3</v>
      </c>
      <c r="G472" s="13">
        <v>-4.6594220774974437E-2</v>
      </c>
      <c r="H472" s="13">
        <v>-1.0216218445583292E-2</v>
      </c>
      <c r="I472" s="13">
        <v>-4.4892130831681865E-3</v>
      </c>
      <c r="J472" s="13">
        <v>-5.7339730939018896E-3</v>
      </c>
      <c r="K472" s="13">
        <v>-2.4306812948934886E-2</v>
      </c>
      <c r="L472" s="13">
        <v>1.7791624055806476E-2</v>
      </c>
      <c r="M472" s="13">
        <v>-4.9070599422312289E-2</v>
      </c>
      <c r="N472" s="13">
        <v>-2.6783191596272515E-2</v>
      </c>
      <c r="O472" s="13">
        <v>6.6081007678892023E-2</v>
      </c>
      <c r="P472" s="13">
        <v>-4.6594220774974437E-2</v>
      </c>
      <c r="Q472" s="13">
        <v>5.1222735794865804E-2</v>
      </c>
      <c r="R472" s="13">
        <v>5.1222735794865804E-2</v>
      </c>
      <c r="S472" s="13">
        <v>-3.5600895543392408E-2</v>
      </c>
      <c r="T472" s="13">
        <v>6.9919394582265593E-2</v>
      </c>
      <c r="U472" s="13">
        <v>3.2064904245985515E-2</v>
      </c>
      <c r="V472" s="13">
        <v>-1.4401298359583925E-2</v>
      </c>
      <c r="W472" s="13">
        <v>9.7654835432448239E-2</v>
      </c>
      <c r="X472" s="13">
        <v>-2.5545002272603812E-2</v>
      </c>
      <c r="Y472" s="147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A473" s="29"/>
      <c r="B473" s="45" t="s">
        <v>271</v>
      </c>
      <c r="C473" s="46"/>
      <c r="D473" s="44">
        <v>0.67</v>
      </c>
      <c r="E473" s="44">
        <v>0.43</v>
      </c>
      <c r="F473" s="44">
        <v>0.27</v>
      </c>
      <c r="G473" s="44">
        <v>1.17</v>
      </c>
      <c r="H473" s="44">
        <v>0.13</v>
      </c>
      <c r="I473" s="44">
        <v>0.04</v>
      </c>
      <c r="J473" s="44">
        <v>0</v>
      </c>
      <c r="K473" s="44">
        <v>0.53</v>
      </c>
      <c r="L473" s="44">
        <v>0.67</v>
      </c>
      <c r="M473" s="44">
        <v>1.24</v>
      </c>
      <c r="N473" s="44">
        <v>0.6</v>
      </c>
      <c r="O473" s="44">
        <v>2.06</v>
      </c>
      <c r="P473" s="44">
        <v>1.17</v>
      </c>
      <c r="Q473" s="44">
        <v>1.63</v>
      </c>
      <c r="R473" s="44">
        <v>1.63</v>
      </c>
      <c r="S473" s="44">
        <v>0.86</v>
      </c>
      <c r="T473" s="44">
        <v>2.17</v>
      </c>
      <c r="U473" s="44">
        <v>1.08</v>
      </c>
      <c r="V473" s="44">
        <v>0.25</v>
      </c>
      <c r="W473" s="44">
        <v>2.97</v>
      </c>
      <c r="X473" s="44">
        <v>0.56999999999999995</v>
      </c>
      <c r="Y473" s="147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3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BM474" s="53"/>
    </row>
    <row r="475" spans="1:65" ht="15">
      <c r="B475" s="8" t="s">
        <v>521</v>
      </c>
      <c r="BM475" s="27" t="s">
        <v>66</v>
      </c>
    </row>
    <row r="476" spans="1:65" ht="15">
      <c r="A476" s="24" t="s">
        <v>17</v>
      </c>
      <c r="B476" s="18" t="s">
        <v>118</v>
      </c>
      <c r="C476" s="15" t="s">
        <v>119</v>
      </c>
      <c r="D476" s="16" t="s">
        <v>240</v>
      </c>
      <c r="E476" s="17" t="s">
        <v>240</v>
      </c>
      <c r="F476" s="17" t="s">
        <v>240</v>
      </c>
      <c r="G476" s="17" t="s">
        <v>240</v>
      </c>
      <c r="H476" s="17" t="s">
        <v>240</v>
      </c>
      <c r="I476" s="17" t="s">
        <v>240</v>
      </c>
      <c r="J476" s="17" t="s">
        <v>240</v>
      </c>
      <c r="K476" s="17" t="s">
        <v>240</v>
      </c>
      <c r="L476" s="17" t="s">
        <v>240</v>
      </c>
      <c r="M476" s="17" t="s">
        <v>240</v>
      </c>
      <c r="N476" s="17" t="s">
        <v>240</v>
      </c>
      <c r="O476" s="17" t="s">
        <v>240</v>
      </c>
      <c r="P476" s="17" t="s">
        <v>240</v>
      </c>
      <c r="Q476" s="17" t="s">
        <v>240</v>
      </c>
      <c r="R476" s="17" t="s">
        <v>240</v>
      </c>
      <c r="S476" s="17" t="s">
        <v>240</v>
      </c>
      <c r="T476" s="17" t="s">
        <v>240</v>
      </c>
      <c r="U476" s="17" t="s">
        <v>240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241</v>
      </c>
      <c r="C477" s="9" t="s">
        <v>241</v>
      </c>
      <c r="D477" s="145" t="s">
        <v>243</v>
      </c>
      <c r="E477" s="146" t="s">
        <v>244</v>
      </c>
      <c r="F477" s="146" t="s">
        <v>245</v>
      </c>
      <c r="G477" s="146" t="s">
        <v>246</v>
      </c>
      <c r="H477" s="146" t="s">
        <v>283</v>
      </c>
      <c r="I477" s="146" t="s">
        <v>247</v>
      </c>
      <c r="J477" s="146" t="s">
        <v>248</v>
      </c>
      <c r="K477" s="146" t="s">
        <v>249</v>
      </c>
      <c r="L477" s="146" t="s">
        <v>250</v>
      </c>
      <c r="M477" s="146" t="s">
        <v>251</v>
      </c>
      <c r="N477" s="146" t="s">
        <v>253</v>
      </c>
      <c r="O477" s="146" t="s">
        <v>254</v>
      </c>
      <c r="P477" s="146" t="s">
        <v>256</v>
      </c>
      <c r="Q477" s="146" t="s">
        <v>257</v>
      </c>
      <c r="R477" s="146" t="s">
        <v>258</v>
      </c>
      <c r="S477" s="146" t="s">
        <v>259</v>
      </c>
      <c r="T477" s="146" t="s">
        <v>286</v>
      </c>
      <c r="U477" s="146" t="s">
        <v>260</v>
      </c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287</v>
      </c>
      <c r="E478" s="11" t="s">
        <v>287</v>
      </c>
      <c r="F478" s="11" t="s">
        <v>288</v>
      </c>
      <c r="G478" s="11" t="s">
        <v>287</v>
      </c>
      <c r="H478" s="11" t="s">
        <v>287</v>
      </c>
      <c r="I478" s="11" t="s">
        <v>288</v>
      </c>
      <c r="J478" s="11" t="s">
        <v>288</v>
      </c>
      <c r="K478" s="11" t="s">
        <v>287</v>
      </c>
      <c r="L478" s="11" t="s">
        <v>287</v>
      </c>
      <c r="M478" s="11" t="s">
        <v>287</v>
      </c>
      <c r="N478" s="11" t="s">
        <v>121</v>
      </c>
      <c r="O478" s="11" t="s">
        <v>287</v>
      </c>
      <c r="P478" s="11" t="s">
        <v>288</v>
      </c>
      <c r="Q478" s="11" t="s">
        <v>288</v>
      </c>
      <c r="R478" s="11" t="s">
        <v>288</v>
      </c>
      <c r="S478" s="11" t="s">
        <v>121</v>
      </c>
      <c r="T478" s="11" t="s">
        <v>287</v>
      </c>
      <c r="U478" s="11" t="s">
        <v>287</v>
      </c>
      <c r="V478" s="147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14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208">
        <v>17.2</v>
      </c>
      <c r="E480" s="208">
        <v>19.2</v>
      </c>
      <c r="F480" s="208">
        <v>18.149999999999999</v>
      </c>
      <c r="G480" s="208">
        <v>19</v>
      </c>
      <c r="H480" s="209">
        <v>15</v>
      </c>
      <c r="I480" s="208">
        <v>17.5613313000371</v>
      </c>
      <c r="J480" s="208">
        <v>18.600000000000001</v>
      </c>
      <c r="K480" s="208">
        <v>19.399999999999999</v>
      </c>
      <c r="L480" s="208">
        <v>18.3</v>
      </c>
      <c r="M480" s="208">
        <v>17.899999999999999</v>
      </c>
      <c r="N480" s="208">
        <v>18.8</v>
      </c>
      <c r="O480" s="208">
        <v>18.100000000000001</v>
      </c>
      <c r="P480" s="208">
        <v>19.07</v>
      </c>
      <c r="Q480" s="208">
        <v>18.2</v>
      </c>
      <c r="R480" s="208">
        <v>20.938316557107424</v>
      </c>
      <c r="S480" s="209">
        <v>17</v>
      </c>
      <c r="T480" s="208">
        <v>18.2</v>
      </c>
      <c r="U480" s="208">
        <v>19.899999999999999</v>
      </c>
      <c r="V480" s="210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1"/>
      <c r="AT480" s="211"/>
      <c r="AU480" s="211"/>
      <c r="AV480" s="211"/>
      <c r="AW480" s="211"/>
      <c r="AX480" s="211"/>
      <c r="AY480" s="211"/>
      <c r="AZ480" s="211"/>
      <c r="BA480" s="211"/>
      <c r="BB480" s="211"/>
      <c r="BC480" s="211"/>
      <c r="BD480" s="211"/>
      <c r="BE480" s="211"/>
      <c r="BF480" s="211"/>
      <c r="BG480" s="211"/>
      <c r="BH480" s="211"/>
      <c r="BI480" s="211"/>
      <c r="BJ480" s="211"/>
      <c r="BK480" s="211"/>
      <c r="BL480" s="211"/>
      <c r="BM480" s="212">
        <v>1</v>
      </c>
    </row>
    <row r="481" spans="1:65">
      <c r="A481" s="29"/>
      <c r="B481" s="19">
        <v>1</v>
      </c>
      <c r="C481" s="9">
        <v>2</v>
      </c>
      <c r="D481" s="214">
        <v>17.8</v>
      </c>
      <c r="E481" s="214">
        <v>20.6</v>
      </c>
      <c r="F481" s="214">
        <v>16.84</v>
      </c>
      <c r="G481" s="214">
        <v>18.5</v>
      </c>
      <c r="H481" s="215">
        <v>15.5</v>
      </c>
      <c r="I481" s="214">
        <v>17.418716195419783</v>
      </c>
      <c r="J481" s="214">
        <v>19.5</v>
      </c>
      <c r="K481" s="214">
        <v>19.2</v>
      </c>
      <c r="L481" s="214">
        <v>17.8</v>
      </c>
      <c r="M481" s="214">
        <v>18.2</v>
      </c>
      <c r="N481" s="214">
        <v>18.7</v>
      </c>
      <c r="O481" s="214">
        <v>17.5</v>
      </c>
      <c r="P481" s="214">
        <v>18.87</v>
      </c>
      <c r="Q481" s="214">
        <v>18.3</v>
      </c>
      <c r="R481" s="214">
        <v>18.886530762422726</v>
      </c>
      <c r="S481" s="215">
        <v>17</v>
      </c>
      <c r="T481" s="214">
        <v>18.5</v>
      </c>
      <c r="U481" s="214">
        <v>19.7</v>
      </c>
      <c r="V481" s="210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212">
        <v>18</v>
      </c>
    </row>
    <row r="482" spans="1:65">
      <c r="A482" s="29"/>
      <c r="B482" s="19">
        <v>1</v>
      </c>
      <c r="C482" s="9">
        <v>3</v>
      </c>
      <c r="D482" s="214">
        <v>17.8</v>
      </c>
      <c r="E482" s="214">
        <v>20.2</v>
      </c>
      <c r="F482" s="214">
        <v>17.89</v>
      </c>
      <c r="G482" s="214">
        <v>18.3</v>
      </c>
      <c r="H482" s="215">
        <v>15.2</v>
      </c>
      <c r="I482" s="214">
        <v>17.374730649241901</v>
      </c>
      <c r="J482" s="214">
        <v>18.399999999999999</v>
      </c>
      <c r="K482" s="214">
        <v>19.100000000000001</v>
      </c>
      <c r="L482" s="214">
        <v>18.399999999999999</v>
      </c>
      <c r="M482" s="214">
        <v>18.399999999999999</v>
      </c>
      <c r="N482" s="214">
        <v>19</v>
      </c>
      <c r="O482" s="214">
        <v>17.100000000000001</v>
      </c>
      <c r="P482" s="214">
        <v>19.55</v>
      </c>
      <c r="Q482" s="214">
        <v>18.5</v>
      </c>
      <c r="R482" s="214">
        <v>19.809955180029121</v>
      </c>
      <c r="S482" s="215">
        <v>17</v>
      </c>
      <c r="T482" s="214">
        <v>17.899999999999999</v>
      </c>
      <c r="U482" s="214">
        <v>19.899999999999999</v>
      </c>
      <c r="V482" s="210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12">
        <v>16</v>
      </c>
    </row>
    <row r="483" spans="1:65">
      <c r="A483" s="29"/>
      <c r="B483" s="19">
        <v>1</v>
      </c>
      <c r="C483" s="9">
        <v>4</v>
      </c>
      <c r="D483" s="214">
        <v>17.8</v>
      </c>
      <c r="E483" s="214">
        <v>19.399999999999999</v>
      </c>
      <c r="F483" s="214">
        <v>17.71</v>
      </c>
      <c r="G483" s="214">
        <v>19.2</v>
      </c>
      <c r="H483" s="215">
        <v>15.2</v>
      </c>
      <c r="I483" s="214">
        <v>17.836015994366686</v>
      </c>
      <c r="J483" s="214">
        <v>19.100000000000001</v>
      </c>
      <c r="K483" s="214">
        <v>18.899999999999999</v>
      </c>
      <c r="L483" s="214">
        <v>18.2</v>
      </c>
      <c r="M483" s="214">
        <v>18.8</v>
      </c>
      <c r="N483" s="214">
        <v>18.5</v>
      </c>
      <c r="O483" s="214">
        <v>17.7</v>
      </c>
      <c r="P483" s="214">
        <v>19.010000000000002</v>
      </c>
      <c r="Q483" s="214">
        <v>18.600000000000001</v>
      </c>
      <c r="R483" s="214">
        <v>19.342617552008907</v>
      </c>
      <c r="S483" s="215">
        <v>17</v>
      </c>
      <c r="T483" s="214">
        <v>18.3</v>
      </c>
      <c r="U483" s="214">
        <v>20.6</v>
      </c>
      <c r="V483" s="210"/>
      <c r="W483" s="211"/>
      <c r="X483" s="211"/>
      <c r="Y483" s="211"/>
      <c r="Z483" s="211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  <c r="BI483" s="211"/>
      <c r="BJ483" s="211"/>
      <c r="BK483" s="211"/>
      <c r="BL483" s="211"/>
      <c r="BM483" s="212">
        <v>18.616819493209228</v>
      </c>
    </row>
    <row r="484" spans="1:65">
      <c r="A484" s="29"/>
      <c r="B484" s="19">
        <v>1</v>
      </c>
      <c r="C484" s="9">
        <v>5</v>
      </c>
      <c r="D484" s="214">
        <v>17.7</v>
      </c>
      <c r="E484" s="214">
        <v>19</v>
      </c>
      <c r="F484" s="214">
        <v>17.940000000000001</v>
      </c>
      <c r="G484" s="214">
        <v>19.600000000000001</v>
      </c>
      <c r="H484" s="215">
        <v>15.9</v>
      </c>
      <c r="I484" s="214">
        <v>17.503904560070001</v>
      </c>
      <c r="J484" s="214">
        <v>19.100000000000001</v>
      </c>
      <c r="K484" s="214">
        <v>18.899999999999999</v>
      </c>
      <c r="L484" s="214">
        <v>18.2</v>
      </c>
      <c r="M484" s="214">
        <v>18.2</v>
      </c>
      <c r="N484" s="214">
        <v>19</v>
      </c>
      <c r="O484" s="214">
        <v>17.5</v>
      </c>
      <c r="P484" s="214">
        <v>19.09</v>
      </c>
      <c r="Q484" s="214">
        <v>18.3</v>
      </c>
      <c r="R484" s="214">
        <v>19.749384544523284</v>
      </c>
      <c r="S484" s="215">
        <v>17</v>
      </c>
      <c r="T484" s="214">
        <v>18.600000000000001</v>
      </c>
      <c r="U484" s="214">
        <v>19.2</v>
      </c>
      <c r="V484" s="210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  <c r="BI484" s="211"/>
      <c r="BJ484" s="211"/>
      <c r="BK484" s="211"/>
      <c r="BL484" s="211"/>
      <c r="BM484" s="212">
        <v>40</v>
      </c>
    </row>
    <row r="485" spans="1:65">
      <c r="A485" s="29"/>
      <c r="B485" s="19">
        <v>1</v>
      </c>
      <c r="C485" s="9">
        <v>6</v>
      </c>
      <c r="D485" s="214">
        <v>17.5</v>
      </c>
      <c r="E485" s="214">
        <v>19.7</v>
      </c>
      <c r="F485" s="214">
        <v>17.39</v>
      </c>
      <c r="G485" s="214">
        <v>19.399999999999999</v>
      </c>
      <c r="H485" s="215">
        <v>15.6</v>
      </c>
      <c r="I485" s="214">
        <v>17.527887536464572</v>
      </c>
      <c r="J485" s="214">
        <v>18.600000000000001</v>
      </c>
      <c r="K485" s="214">
        <v>19.100000000000001</v>
      </c>
      <c r="L485" s="214">
        <v>18</v>
      </c>
      <c r="M485" s="214">
        <v>18.600000000000001</v>
      </c>
      <c r="N485" s="214">
        <v>18.7</v>
      </c>
      <c r="O485" s="214">
        <v>17.399999999999999</v>
      </c>
      <c r="P485" s="214">
        <v>19.420000000000002</v>
      </c>
      <c r="Q485" s="214">
        <v>18.3</v>
      </c>
      <c r="R485" s="214">
        <v>19.535280516394632</v>
      </c>
      <c r="S485" s="215">
        <v>17</v>
      </c>
      <c r="T485" s="214">
        <v>19.3</v>
      </c>
      <c r="U485" s="214">
        <v>19.7</v>
      </c>
      <c r="V485" s="210"/>
      <c r="W485" s="211"/>
      <c r="X485" s="211"/>
      <c r="Y485" s="211"/>
      <c r="Z485" s="211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16"/>
    </row>
    <row r="486" spans="1:65">
      <c r="A486" s="29"/>
      <c r="B486" s="20" t="s">
        <v>267</v>
      </c>
      <c r="C486" s="12"/>
      <c r="D486" s="217">
        <v>17.633333333333333</v>
      </c>
      <c r="E486" s="217">
        <v>19.683333333333334</v>
      </c>
      <c r="F486" s="217">
        <v>17.653333333333332</v>
      </c>
      <c r="G486" s="217">
        <v>19</v>
      </c>
      <c r="H486" s="217">
        <v>15.4</v>
      </c>
      <c r="I486" s="217">
        <v>17.537097705933341</v>
      </c>
      <c r="J486" s="217">
        <v>18.883333333333329</v>
      </c>
      <c r="K486" s="217">
        <v>19.099999999999998</v>
      </c>
      <c r="L486" s="217">
        <v>18.150000000000002</v>
      </c>
      <c r="M486" s="217">
        <v>18.349999999999998</v>
      </c>
      <c r="N486" s="217">
        <v>18.783333333333335</v>
      </c>
      <c r="O486" s="217">
        <v>17.55</v>
      </c>
      <c r="P486" s="217">
        <v>19.168333333333333</v>
      </c>
      <c r="Q486" s="217">
        <v>18.366666666666664</v>
      </c>
      <c r="R486" s="217">
        <v>19.710347518747682</v>
      </c>
      <c r="S486" s="217">
        <v>17</v>
      </c>
      <c r="T486" s="217">
        <v>18.466666666666665</v>
      </c>
      <c r="U486" s="217">
        <v>19.833333333333332</v>
      </c>
      <c r="V486" s="210"/>
      <c r="W486" s="211"/>
      <c r="X486" s="211"/>
      <c r="Y486" s="211"/>
      <c r="Z486" s="211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6"/>
    </row>
    <row r="487" spans="1:65">
      <c r="A487" s="29"/>
      <c r="B487" s="3" t="s">
        <v>268</v>
      </c>
      <c r="C487" s="28"/>
      <c r="D487" s="214">
        <v>17.75</v>
      </c>
      <c r="E487" s="214">
        <v>19.549999999999997</v>
      </c>
      <c r="F487" s="214">
        <v>17.8</v>
      </c>
      <c r="G487" s="214">
        <v>19.100000000000001</v>
      </c>
      <c r="H487" s="214">
        <v>15.35</v>
      </c>
      <c r="I487" s="214">
        <v>17.515896048267287</v>
      </c>
      <c r="J487" s="214">
        <v>18.850000000000001</v>
      </c>
      <c r="K487" s="214">
        <v>19.100000000000001</v>
      </c>
      <c r="L487" s="214">
        <v>18.2</v>
      </c>
      <c r="M487" s="214">
        <v>18.299999999999997</v>
      </c>
      <c r="N487" s="214">
        <v>18.75</v>
      </c>
      <c r="O487" s="214">
        <v>17.5</v>
      </c>
      <c r="P487" s="214">
        <v>19.079999999999998</v>
      </c>
      <c r="Q487" s="214">
        <v>18.3</v>
      </c>
      <c r="R487" s="214">
        <v>19.642332530458958</v>
      </c>
      <c r="S487" s="214">
        <v>17</v>
      </c>
      <c r="T487" s="214">
        <v>18.399999999999999</v>
      </c>
      <c r="U487" s="214">
        <v>19.799999999999997</v>
      </c>
      <c r="V487" s="210"/>
      <c r="W487" s="211"/>
      <c r="X487" s="211"/>
      <c r="Y487" s="211"/>
      <c r="Z487" s="211"/>
      <c r="AA487" s="211"/>
      <c r="AB487" s="211"/>
      <c r="AC487" s="211"/>
      <c r="AD487" s="211"/>
      <c r="AE487" s="211"/>
      <c r="AF487" s="211"/>
      <c r="AG487" s="211"/>
      <c r="AH487" s="211"/>
      <c r="AI487" s="211"/>
      <c r="AJ487" s="211"/>
      <c r="AK487" s="211"/>
      <c r="AL487" s="211"/>
      <c r="AM487" s="211"/>
      <c r="AN487" s="211"/>
      <c r="AO487" s="211"/>
      <c r="AP487" s="211"/>
      <c r="AQ487" s="211"/>
      <c r="AR487" s="211"/>
      <c r="AS487" s="211"/>
      <c r="AT487" s="211"/>
      <c r="AU487" s="211"/>
      <c r="AV487" s="211"/>
      <c r="AW487" s="211"/>
      <c r="AX487" s="211"/>
      <c r="AY487" s="211"/>
      <c r="AZ487" s="211"/>
      <c r="BA487" s="211"/>
      <c r="BB487" s="211"/>
      <c r="BC487" s="211"/>
      <c r="BD487" s="211"/>
      <c r="BE487" s="211"/>
      <c r="BF487" s="211"/>
      <c r="BG487" s="211"/>
      <c r="BH487" s="211"/>
      <c r="BI487" s="211"/>
      <c r="BJ487" s="211"/>
      <c r="BK487" s="211"/>
      <c r="BL487" s="211"/>
      <c r="BM487" s="216"/>
    </row>
    <row r="488" spans="1:65">
      <c r="A488" s="29"/>
      <c r="B488" s="3" t="s">
        <v>269</v>
      </c>
      <c r="C488" s="28"/>
      <c r="D488" s="23">
        <v>0.24221202832779987</v>
      </c>
      <c r="E488" s="23">
        <v>0.61454590281497068</v>
      </c>
      <c r="F488" s="23">
        <v>0.47306095449388619</v>
      </c>
      <c r="G488" s="23">
        <v>0.50990195135927829</v>
      </c>
      <c r="H488" s="23">
        <v>0.3286335345030999</v>
      </c>
      <c r="I488" s="23">
        <v>0.16217476100008152</v>
      </c>
      <c r="J488" s="23">
        <v>0.41673332800085339</v>
      </c>
      <c r="K488" s="23">
        <v>0.18973665961010283</v>
      </c>
      <c r="L488" s="23">
        <v>0.21679483388678747</v>
      </c>
      <c r="M488" s="23">
        <v>0.32093613071762517</v>
      </c>
      <c r="N488" s="23">
        <v>0.19407902170679531</v>
      </c>
      <c r="O488" s="23">
        <v>0.33316662497915372</v>
      </c>
      <c r="P488" s="23">
        <v>0.26033952190681064</v>
      </c>
      <c r="Q488" s="23">
        <v>0.15055453054181661</v>
      </c>
      <c r="R488" s="23">
        <v>0.68759019284598111</v>
      </c>
      <c r="S488" s="23">
        <v>0</v>
      </c>
      <c r="T488" s="23">
        <v>0.47609522856952402</v>
      </c>
      <c r="U488" s="23">
        <v>0.4546060565661959</v>
      </c>
      <c r="V488" s="147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86</v>
      </c>
      <c r="C489" s="28"/>
      <c r="D489" s="13">
        <v>1.3736031852238179E-2</v>
      </c>
      <c r="E489" s="13">
        <v>3.1221637738271159E-2</v>
      </c>
      <c r="F489" s="13">
        <v>2.6797259506828902E-2</v>
      </c>
      <c r="G489" s="13">
        <v>2.6836944808383067E-2</v>
      </c>
      <c r="H489" s="13">
        <v>2.1339839902798693E-2</v>
      </c>
      <c r="I489" s="13">
        <v>9.2475256578637179E-3</v>
      </c>
      <c r="J489" s="13">
        <v>2.2068843495190827E-2</v>
      </c>
      <c r="K489" s="13">
        <v>9.9338565240891553E-3</v>
      </c>
      <c r="L489" s="13">
        <v>1.1944618946930437E-2</v>
      </c>
      <c r="M489" s="13">
        <v>1.7489707396055869E-2</v>
      </c>
      <c r="N489" s="13">
        <v>1.0332512247034355E-2</v>
      </c>
      <c r="O489" s="13">
        <v>1.8983853275165455E-2</v>
      </c>
      <c r="P489" s="13">
        <v>1.3581750555959168E-2</v>
      </c>
      <c r="Q489" s="13">
        <v>8.1971613725127027E-3</v>
      </c>
      <c r="R489" s="13">
        <v>3.4884732102869992E-2</v>
      </c>
      <c r="S489" s="13">
        <v>0</v>
      </c>
      <c r="T489" s="13">
        <v>2.5781330066941735E-2</v>
      </c>
      <c r="U489" s="13">
        <v>2.2921313776446853E-2</v>
      </c>
      <c r="V489" s="14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3" t="s">
        <v>270</v>
      </c>
      <c r="C490" s="28"/>
      <c r="D490" s="13">
        <v>-5.2827829169995288E-2</v>
      </c>
      <c r="E490" s="13">
        <v>5.7287650047481709E-2</v>
      </c>
      <c r="F490" s="13">
        <v>-5.1753531811775999E-2</v>
      </c>
      <c r="G490" s="13">
        <v>2.058249030832271E-2</v>
      </c>
      <c r="H490" s="13">
        <v>-0.17279103417114894</v>
      </c>
      <c r="I490" s="13">
        <v>-5.7997113184114601E-2</v>
      </c>
      <c r="J490" s="13">
        <v>1.431575571870991E-2</v>
      </c>
      <c r="K490" s="13">
        <v>2.5953977099419046E-2</v>
      </c>
      <c r="L490" s="13">
        <v>-2.5075147415996923E-2</v>
      </c>
      <c r="M490" s="13">
        <v>-1.4332173833804251E-2</v>
      </c>
      <c r="N490" s="13">
        <v>8.9442689276137965E-3</v>
      </c>
      <c r="O490" s="13">
        <v>-5.7304068162575605E-2</v>
      </c>
      <c r="P490" s="13">
        <v>2.9624493073334923E-2</v>
      </c>
      <c r="Q490" s="13">
        <v>-1.3436926035288232E-2</v>
      </c>
      <c r="R490" s="13">
        <v>5.8738713448735824E-2</v>
      </c>
      <c r="S490" s="13">
        <v>-8.6847245513606008E-2</v>
      </c>
      <c r="T490" s="13">
        <v>-8.0654392441916745E-3</v>
      </c>
      <c r="U490" s="13">
        <v>6.5344880234126324E-2</v>
      </c>
      <c r="V490" s="147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A491" s="29"/>
      <c r="B491" s="45" t="s">
        <v>271</v>
      </c>
      <c r="C491" s="46"/>
      <c r="D491" s="44">
        <v>0.8</v>
      </c>
      <c r="E491" s="44">
        <v>1.17</v>
      </c>
      <c r="F491" s="44">
        <v>0.78</v>
      </c>
      <c r="G491" s="44">
        <v>0.51</v>
      </c>
      <c r="H491" s="44">
        <v>2.95</v>
      </c>
      <c r="I491" s="44">
        <v>0.89</v>
      </c>
      <c r="J491" s="44">
        <v>0.4</v>
      </c>
      <c r="K491" s="44">
        <v>0.61</v>
      </c>
      <c r="L491" s="44">
        <v>0.3</v>
      </c>
      <c r="M491" s="44">
        <v>0.11</v>
      </c>
      <c r="N491" s="44">
        <v>0.3</v>
      </c>
      <c r="O491" s="44">
        <v>0.88</v>
      </c>
      <c r="P491" s="44">
        <v>0.67</v>
      </c>
      <c r="Q491" s="44">
        <v>0.1</v>
      </c>
      <c r="R491" s="44">
        <v>1.2</v>
      </c>
      <c r="S491" s="44" t="s">
        <v>272</v>
      </c>
      <c r="T491" s="44">
        <v>0</v>
      </c>
      <c r="U491" s="44">
        <v>1.31</v>
      </c>
      <c r="V491" s="147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3"/>
    </row>
    <row r="492" spans="1:65">
      <c r="B492" s="30" t="s">
        <v>295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BM492" s="53"/>
    </row>
    <row r="493" spans="1:65">
      <c r="BM493" s="53"/>
    </row>
    <row r="494" spans="1:65" ht="15">
      <c r="B494" s="8" t="s">
        <v>522</v>
      </c>
      <c r="BM494" s="27" t="s">
        <v>66</v>
      </c>
    </row>
    <row r="495" spans="1:65" ht="15">
      <c r="A495" s="24" t="s">
        <v>20</v>
      </c>
      <c r="B495" s="18" t="s">
        <v>118</v>
      </c>
      <c r="C495" s="15" t="s">
        <v>119</v>
      </c>
      <c r="D495" s="16" t="s">
        <v>240</v>
      </c>
      <c r="E495" s="17" t="s">
        <v>240</v>
      </c>
      <c r="F495" s="17" t="s">
        <v>240</v>
      </c>
      <c r="G495" s="17" t="s">
        <v>240</v>
      </c>
      <c r="H495" s="17" t="s">
        <v>240</v>
      </c>
      <c r="I495" s="17" t="s">
        <v>240</v>
      </c>
      <c r="J495" s="17" t="s">
        <v>240</v>
      </c>
      <c r="K495" s="17" t="s">
        <v>240</v>
      </c>
      <c r="L495" s="17" t="s">
        <v>240</v>
      </c>
      <c r="M495" s="17" t="s">
        <v>240</v>
      </c>
      <c r="N495" s="17" t="s">
        <v>240</v>
      </c>
      <c r="O495" s="17" t="s">
        <v>240</v>
      </c>
      <c r="P495" s="17" t="s">
        <v>240</v>
      </c>
      <c r="Q495" s="17" t="s">
        <v>240</v>
      </c>
      <c r="R495" s="17" t="s">
        <v>240</v>
      </c>
      <c r="S495" s="17" t="s">
        <v>240</v>
      </c>
      <c r="T495" s="17" t="s">
        <v>240</v>
      </c>
      <c r="U495" s="17" t="s">
        <v>240</v>
      </c>
      <c r="V495" s="17" t="s">
        <v>240</v>
      </c>
      <c r="W495" s="17" t="s">
        <v>240</v>
      </c>
      <c r="X495" s="147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241</v>
      </c>
      <c r="C496" s="9" t="s">
        <v>241</v>
      </c>
      <c r="D496" s="145" t="s">
        <v>243</v>
      </c>
      <c r="E496" s="146" t="s">
        <v>244</v>
      </c>
      <c r="F496" s="146" t="s">
        <v>245</v>
      </c>
      <c r="G496" s="146" t="s">
        <v>246</v>
      </c>
      <c r="H496" s="146" t="s">
        <v>283</v>
      </c>
      <c r="I496" s="146" t="s">
        <v>247</v>
      </c>
      <c r="J496" s="146" t="s">
        <v>248</v>
      </c>
      <c r="K496" s="146" t="s">
        <v>249</v>
      </c>
      <c r="L496" s="146" t="s">
        <v>250</v>
      </c>
      <c r="M496" s="146" t="s">
        <v>251</v>
      </c>
      <c r="N496" s="146" t="s">
        <v>252</v>
      </c>
      <c r="O496" s="146" t="s">
        <v>253</v>
      </c>
      <c r="P496" s="146" t="s">
        <v>254</v>
      </c>
      <c r="Q496" s="146" t="s">
        <v>256</v>
      </c>
      <c r="R496" s="146" t="s">
        <v>257</v>
      </c>
      <c r="S496" s="146" t="s">
        <v>258</v>
      </c>
      <c r="T496" s="146" t="s">
        <v>259</v>
      </c>
      <c r="U496" s="146" t="s">
        <v>284</v>
      </c>
      <c r="V496" s="146" t="s">
        <v>286</v>
      </c>
      <c r="W496" s="146" t="s">
        <v>260</v>
      </c>
      <c r="X496" s="147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287</v>
      </c>
      <c r="E497" s="11" t="s">
        <v>287</v>
      </c>
      <c r="F497" s="11" t="s">
        <v>288</v>
      </c>
      <c r="G497" s="11" t="s">
        <v>287</v>
      </c>
      <c r="H497" s="11" t="s">
        <v>287</v>
      </c>
      <c r="I497" s="11" t="s">
        <v>288</v>
      </c>
      <c r="J497" s="11" t="s">
        <v>288</v>
      </c>
      <c r="K497" s="11" t="s">
        <v>287</v>
      </c>
      <c r="L497" s="11" t="s">
        <v>287</v>
      </c>
      <c r="M497" s="11" t="s">
        <v>287</v>
      </c>
      <c r="N497" s="11" t="s">
        <v>288</v>
      </c>
      <c r="O497" s="11" t="s">
        <v>288</v>
      </c>
      <c r="P497" s="11" t="s">
        <v>287</v>
      </c>
      <c r="Q497" s="11" t="s">
        <v>287</v>
      </c>
      <c r="R497" s="11" t="s">
        <v>288</v>
      </c>
      <c r="S497" s="11" t="s">
        <v>288</v>
      </c>
      <c r="T497" s="11" t="s">
        <v>121</v>
      </c>
      <c r="U497" s="11" t="s">
        <v>121</v>
      </c>
      <c r="V497" s="11" t="s">
        <v>287</v>
      </c>
      <c r="W497" s="11" t="s">
        <v>287</v>
      </c>
      <c r="X497" s="147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147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08">
        <v>11.9</v>
      </c>
      <c r="E499" s="208">
        <v>12.8</v>
      </c>
      <c r="F499" s="208">
        <v>11.8</v>
      </c>
      <c r="G499" s="208">
        <v>11.2</v>
      </c>
      <c r="H499" s="209">
        <v>11</v>
      </c>
      <c r="I499" s="208">
        <v>12.362095</v>
      </c>
      <c r="J499" s="208">
        <v>12.7</v>
      </c>
      <c r="K499" s="208">
        <v>13.1</v>
      </c>
      <c r="L499" s="209" t="s">
        <v>108</v>
      </c>
      <c r="M499" s="208">
        <v>12.3</v>
      </c>
      <c r="N499" s="208">
        <v>12.1</v>
      </c>
      <c r="O499" s="208">
        <v>11.9</v>
      </c>
      <c r="P499" s="208">
        <v>12.4</v>
      </c>
      <c r="Q499" s="209">
        <v>13</v>
      </c>
      <c r="R499" s="209">
        <v>13.3</v>
      </c>
      <c r="S499" s="208">
        <v>12.566888986884278</v>
      </c>
      <c r="T499" s="209">
        <v>11</v>
      </c>
      <c r="U499" s="208">
        <v>12.511831131223563</v>
      </c>
      <c r="V499" s="208">
        <v>11.7</v>
      </c>
      <c r="W499" s="209">
        <v>12</v>
      </c>
      <c r="X499" s="210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11"/>
      <c r="AT499" s="211"/>
      <c r="AU499" s="211"/>
      <c r="AV499" s="211"/>
      <c r="AW499" s="211"/>
      <c r="AX499" s="211"/>
      <c r="AY499" s="211"/>
      <c r="AZ499" s="211"/>
      <c r="BA499" s="211"/>
      <c r="BB499" s="211"/>
      <c r="BC499" s="211"/>
      <c r="BD499" s="211"/>
      <c r="BE499" s="211"/>
      <c r="BF499" s="211"/>
      <c r="BG499" s="211"/>
      <c r="BH499" s="211"/>
      <c r="BI499" s="211"/>
      <c r="BJ499" s="211"/>
      <c r="BK499" s="211"/>
      <c r="BL499" s="211"/>
      <c r="BM499" s="212">
        <v>1</v>
      </c>
    </row>
    <row r="500" spans="1:65">
      <c r="A500" s="29"/>
      <c r="B500" s="19">
        <v>1</v>
      </c>
      <c r="C500" s="9">
        <v>2</v>
      </c>
      <c r="D500" s="214">
        <v>12.2</v>
      </c>
      <c r="E500" s="214">
        <v>12.7</v>
      </c>
      <c r="F500" s="214">
        <v>11</v>
      </c>
      <c r="G500" s="214">
        <v>11.5</v>
      </c>
      <c r="H500" s="215">
        <v>12</v>
      </c>
      <c r="I500" s="214">
        <v>12.52872</v>
      </c>
      <c r="J500" s="214">
        <v>12.5</v>
      </c>
      <c r="K500" s="214">
        <v>13.4</v>
      </c>
      <c r="L500" s="215" t="s">
        <v>108</v>
      </c>
      <c r="M500" s="214">
        <v>12.9</v>
      </c>
      <c r="N500" s="214">
        <v>12</v>
      </c>
      <c r="O500" s="214">
        <v>11.5</v>
      </c>
      <c r="P500" s="214">
        <v>12.1</v>
      </c>
      <c r="Q500" s="215">
        <v>14</v>
      </c>
      <c r="R500" s="215">
        <v>13.4</v>
      </c>
      <c r="S500" s="214">
        <v>12.196121993238611</v>
      </c>
      <c r="T500" s="215">
        <v>11</v>
      </c>
      <c r="U500" s="214">
        <v>12.589203164714332</v>
      </c>
      <c r="V500" s="214">
        <v>12.2</v>
      </c>
      <c r="W500" s="215">
        <v>12</v>
      </c>
      <c r="X500" s="210"/>
      <c r="Y500" s="211"/>
      <c r="Z500" s="211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11"/>
      <c r="AT500" s="211"/>
      <c r="AU500" s="211"/>
      <c r="AV500" s="211"/>
      <c r="AW500" s="211"/>
      <c r="AX500" s="211"/>
      <c r="AY500" s="211"/>
      <c r="AZ500" s="211"/>
      <c r="BA500" s="211"/>
      <c r="BB500" s="211"/>
      <c r="BC500" s="211"/>
      <c r="BD500" s="211"/>
      <c r="BE500" s="211"/>
      <c r="BF500" s="211"/>
      <c r="BG500" s="211"/>
      <c r="BH500" s="211"/>
      <c r="BI500" s="211"/>
      <c r="BJ500" s="211"/>
      <c r="BK500" s="211"/>
      <c r="BL500" s="211"/>
      <c r="BM500" s="212" t="e">
        <v>#N/A</v>
      </c>
    </row>
    <row r="501" spans="1:65">
      <c r="A501" s="29"/>
      <c r="B501" s="19">
        <v>1</v>
      </c>
      <c r="C501" s="9">
        <v>3</v>
      </c>
      <c r="D501" s="214">
        <v>12.1</v>
      </c>
      <c r="E501" s="214">
        <v>13</v>
      </c>
      <c r="F501" s="214">
        <v>11.7</v>
      </c>
      <c r="G501" s="214">
        <v>11.3</v>
      </c>
      <c r="H501" s="215">
        <v>11</v>
      </c>
      <c r="I501" s="214">
        <v>12.449845</v>
      </c>
      <c r="J501" s="214">
        <v>12.5</v>
      </c>
      <c r="K501" s="214">
        <v>13.3</v>
      </c>
      <c r="L501" s="215" t="s">
        <v>108</v>
      </c>
      <c r="M501" s="214">
        <v>13.2</v>
      </c>
      <c r="N501" s="214">
        <v>12.2</v>
      </c>
      <c r="O501" s="214">
        <v>11.7</v>
      </c>
      <c r="P501" s="214">
        <v>12.1</v>
      </c>
      <c r="Q501" s="215">
        <v>14</v>
      </c>
      <c r="R501" s="215">
        <v>13.3</v>
      </c>
      <c r="S501" s="214">
        <v>12.102816841184813</v>
      </c>
      <c r="T501" s="215">
        <v>11</v>
      </c>
      <c r="U501" s="214">
        <v>13.08433321277349</v>
      </c>
      <c r="V501" s="214">
        <v>11.2</v>
      </c>
      <c r="W501" s="215">
        <v>12</v>
      </c>
      <c r="X501" s="210"/>
      <c r="Y501" s="211"/>
      <c r="Z501" s="211"/>
      <c r="AA501" s="211"/>
      <c r="AB501" s="211"/>
      <c r="AC501" s="211"/>
      <c r="AD501" s="211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1"/>
      <c r="AT501" s="211"/>
      <c r="AU501" s="211"/>
      <c r="AV501" s="211"/>
      <c r="AW501" s="211"/>
      <c r="AX501" s="211"/>
      <c r="AY501" s="211"/>
      <c r="AZ501" s="211"/>
      <c r="BA501" s="211"/>
      <c r="BB501" s="211"/>
      <c r="BC501" s="211"/>
      <c r="BD501" s="211"/>
      <c r="BE501" s="211"/>
      <c r="BF501" s="211"/>
      <c r="BG501" s="211"/>
      <c r="BH501" s="211"/>
      <c r="BI501" s="211"/>
      <c r="BJ501" s="211"/>
      <c r="BK501" s="211"/>
      <c r="BL501" s="211"/>
      <c r="BM501" s="212">
        <v>16</v>
      </c>
    </row>
    <row r="502" spans="1:65">
      <c r="A502" s="29"/>
      <c r="B502" s="19">
        <v>1</v>
      </c>
      <c r="C502" s="9">
        <v>4</v>
      </c>
      <c r="D502" s="214">
        <v>12.7</v>
      </c>
      <c r="E502" s="214">
        <v>12.6</v>
      </c>
      <c r="F502" s="214">
        <v>11.7</v>
      </c>
      <c r="G502" s="214">
        <v>11.3</v>
      </c>
      <c r="H502" s="215">
        <v>11</v>
      </c>
      <c r="I502" s="214">
        <v>12.450094999999999</v>
      </c>
      <c r="J502" s="214">
        <v>12.5</v>
      </c>
      <c r="K502" s="214">
        <v>13.3</v>
      </c>
      <c r="L502" s="215" t="s">
        <v>108</v>
      </c>
      <c r="M502" s="214">
        <v>13.1</v>
      </c>
      <c r="N502" s="214">
        <v>12.1</v>
      </c>
      <c r="O502" s="214">
        <v>12.4</v>
      </c>
      <c r="P502" s="214">
        <v>12.2</v>
      </c>
      <c r="Q502" s="215">
        <v>13</v>
      </c>
      <c r="R502" s="215">
        <v>13.5</v>
      </c>
      <c r="S502" s="214">
        <v>11.945898127409253</v>
      </c>
      <c r="T502" s="215">
        <v>11</v>
      </c>
      <c r="U502" s="214">
        <v>11.774904595267524</v>
      </c>
      <c r="V502" s="214">
        <v>11.9</v>
      </c>
      <c r="W502" s="215">
        <v>12</v>
      </c>
      <c r="X502" s="210"/>
      <c r="Y502" s="211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1"/>
      <c r="BD502" s="211"/>
      <c r="BE502" s="211"/>
      <c r="BF502" s="211"/>
      <c r="BG502" s="211"/>
      <c r="BH502" s="211"/>
      <c r="BI502" s="211"/>
      <c r="BJ502" s="211"/>
      <c r="BK502" s="211"/>
      <c r="BL502" s="211"/>
      <c r="BM502" s="212">
        <v>12.298206164697374</v>
      </c>
    </row>
    <row r="503" spans="1:65">
      <c r="A503" s="29"/>
      <c r="B503" s="19">
        <v>1</v>
      </c>
      <c r="C503" s="9">
        <v>5</v>
      </c>
      <c r="D503" s="214">
        <v>12.4</v>
      </c>
      <c r="E503" s="214">
        <v>12.2</v>
      </c>
      <c r="F503" s="214">
        <v>11.4</v>
      </c>
      <c r="G503" s="214">
        <v>11.7</v>
      </c>
      <c r="H503" s="215">
        <v>12</v>
      </c>
      <c r="I503" s="214">
        <v>12.3497</v>
      </c>
      <c r="J503" s="214">
        <v>12.4</v>
      </c>
      <c r="K503" s="214">
        <v>13.2</v>
      </c>
      <c r="L503" s="215" t="s">
        <v>108</v>
      </c>
      <c r="M503" s="214">
        <v>13</v>
      </c>
      <c r="N503" s="214">
        <v>12.2</v>
      </c>
      <c r="O503" s="214">
        <v>12.4</v>
      </c>
      <c r="P503" s="214">
        <v>12.1</v>
      </c>
      <c r="Q503" s="215">
        <v>14</v>
      </c>
      <c r="R503" s="215">
        <v>13.2</v>
      </c>
      <c r="S503" s="214">
        <v>12.256000378547053</v>
      </c>
      <c r="T503" s="215">
        <v>11</v>
      </c>
      <c r="U503" s="214">
        <v>12.129874603351206</v>
      </c>
      <c r="V503" s="214">
        <v>11.6</v>
      </c>
      <c r="W503" s="215">
        <v>12</v>
      </c>
      <c r="X503" s="210"/>
      <c r="Y503" s="211"/>
      <c r="Z503" s="211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  <c r="BI503" s="211"/>
      <c r="BJ503" s="211"/>
      <c r="BK503" s="211"/>
      <c r="BL503" s="211"/>
      <c r="BM503" s="212">
        <v>41</v>
      </c>
    </row>
    <row r="504" spans="1:65">
      <c r="A504" s="29"/>
      <c r="B504" s="19">
        <v>1</v>
      </c>
      <c r="C504" s="9">
        <v>6</v>
      </c>
      <c r="D504" s="214">
        <v>12.5</v>
      </c>
      <c r="E504" s="214">
        <v>13.3</v>
      </c>
      <c r="F504" s="214">
        <v>11.7</v>
      </c>
      <c r="G504" s="214">
        <v>12</v>
      </c>
      <c r="H504" s="215">
        <v>11</v>
      </c>
      <c r="I504" s="214">
        <v>12.366244999999999</v>
      </c>
      <c r="J504" s="214">
        <v>12.2</v>
      </c>
      <c r="K504" s="214">
        <v>13</v>
      </c>
      <c r="L504" s="215" t="s">
        <v>108</v>
      </c>
      <c r="M504" s="214">
        <v>13.3</v>
      </c>
      <c r="N504" s="214">
        <v>12.1</v>
      </c>
      <c r="O504" s="214">
        <v>12.6</v>
      </c>
      <c r="P504" s="214">
        <v>12.1</v>
      </c>
      <c r="Q504" s="215">
        <v>14</v>
      </c>
      <c r="R504" s="215">
        <v>13.4</v>
      </c>
      <c r="S504" s="214">
        <v>12.472845567982301</v>
      </c>
      <c r="T504" s="215">
        <v>11</v>
      </c>
      <c r="U504" s="214">
        <v>13.21189923200299</v>
      </c>
      <c r="V504" s="214">
        <v>12.3</v>
      </c>
      <c r="W504" s="215">
        <v>13</v>
      </c>
      <c r="X504" s="210"/>
      <c r="Y504" s="211"/>
      <c r="Z504" s="211"/>
      <c r="AA504" s="211"/>
      <c r="AB504" s="211"/>
      <c r="AC504" s="211"/>
      <c r="AD504" s="211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16"/>
    </row>
    <row r="505" spans="1:65">
      <c r="A505" s="29"/>
      <c r="B505" s="20" t="s">
        <v>267</v>
      </c>
      <c r="C505" s="12"/>
      <c r="D505" s="217">
        <v>12.300000000000002</v>
      </c>
      <c r="E505" s="217">
        <v>12.766666666666666</v>
      </c>
      <c r="F505" s="217">
        <v>11.549999999999999</v>
      </c>
      <c r="G505" s="217">
        <v>11.5</v>
      </c>
      <c r="H505" s="217">
        <v>11.333333333333334</v>
      </c>
      <c r="I505" s="217">
        <v>12.417783333333333</v>
      </c>
      <c r="J505" s="217">
        <v>12.466666666666667</v>
      </c>
      <c r="K505" s="217">
        <v>13.216666666666667</v>
      </c>
      <c r="L505" s="217" t="s">
        <v>652</v>
      </c>
      <c r="M505" s="217">
        <v>12.966666666666667</v>
      </c>
      <c r="N505" s="217">
        <v>12.116666666666665</v>
      </c>
      <c r="O505" s="217">
        <v>12.08333333333333</v>
      </c>
      <c r="P505" s="217">
        <v>12.166666666666666</v>
      </c>
      <c r="Q505" s="217">
        <v>13.666666666666666</v>
      </c>
      <c r="R505" s="217">
        <v>13.350000000000001</v>
      </c>
      <c r="S505" s="217">
        <v>12.256761982541052</v>
      </c>
      <c r="T505" s="217">
        <v>11</v>
      </c>
      <c r="U505" s="217">
        <v>12.55034098988885</v>
      </c>
      <c r="V505" s="217">
        <v>11.816666666666665</v>
      </c>
      <c r="W505" s="217">
        <v>12.166666666666666</v>
      </c>
      <c r="X505" s="210"/>
      <c r="Y505" s="211"/>
      <c r="Z505" s="211"/>
      <c r="AA505" s="211"/>
      <c r="AB505" s="211"/>
      <c r="AC505" s="211"/>
      <c r="AD505" s="211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16"/>
    </row>
    <row r="506" spans="1:65">
      <c r="A506" s="29"/>
      <c r="B506" s="3" t="s">
        <v>268</v>
      </c>
      <c r="C506" s="28"/>
      <c r="D506" s="214">
        <v>12.3</v>
      </c>
      <c r="E506" s="214">
        <v>12.75</v>
      </c>
      <c r="F506" s="214">
        <v>11.7</v>
      </c>
      <c r="G506" s="214">
        <v>11.4</v>
      </c>
      <c r="H506" s="214">
        <v>11</v>
      </c>
      <c r="I506" s="214">
        <v>12.408045</v>
      </c>
      <c r="J506" s="214">
        <v>12.5</v>
      </c>
      <c r="K506" s="214">
        <v>13.25</v>
      </c>
      <c r="L506" s="214" t="s">
        <v>652</v>
      </c>
      <c r="M506" s="214">
        <v>13.05</v>
      </c>
      <c r="N506" s="214">
        <v>12.1</v>
      </c>
      <c r="O506" s="214">
        <v>12.15</v>
      </c>
      <c r="P506" s="214">
        <v>12.1</v>
      </c>
      <c r="Q506" s="214">
        <v>14</v>
      </c>
      <c r="R506" s="214">
        <v>13.350000000000001</v>
      </c>
      <c r="S506" s="214">
        <v>12.226061185892831</v>
      </c>
      <c r="T506" s="214">
        <v>11</v>
      </c>
      <c r="U506" s="214">
        <v>12.550517147968947</v>
      </c>
      <c r="V506" s="214">
        <v>11.8</v>
      </c>
      <c r="W506" s="214">
        <v>12</v>
      </c>
      <c r="X506" s="210"/>
      <c r="Y506" s="211"/>
      <c r="Z506" s="211"/>
      <c r="AA506" s="211"/>
      <c r="AB506" s="211"/>
      <c r="AC506" s="211"/>
      <c r="AD506" s="211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6"/>
    </row>
    <row r="507" spans="1:65">
      <c r="A507" s="29"/>
      <c r="B507" s="3" t="s">
        <v>269</v>
      </c>
      <c r="C507" s="28"/>
      <c r="D507" s="23">
        <v>0.2898275349237886</v>
      </c>
      <c r="E507" s="23">
        <v>0.3723797345005056</v>
      </c>
      <c r="F507" s="23">
        <v>0.30166206257996703</v>
      </c>
      <c r="G507" s="23">
        <v>0.30331501776206188</v>
      </c>
      <c r="H507" s="23">
        <v>0.51639777949432231</v>
      </c>
      <c r="I507" s="23">
        <v>7.0387028397757026E-2</v>
      </c>
      <c r="J507" s="23">
        <v>0.16329931618554519</v>
      </c>
      <c r="K507" s="23">
        <v>0.14719601443879776</v>
      </c>
      <c r="L507" s="23" t="s">
        <v>652</v>
      </c>
      <c r="M507" s="23">
        <v>0.35590260840104343</v>
      </c>
      <c r="N507" s="23">
        <v>7.527726527090782E-2</v>
      </c>
      <c r="O507" s="23">
        <v>0.44459719597256436</v>
      </c>
      <c r="P507" s="23">
        <v>0.12110601416389993</v>
      </c>
      <c r="Q507" s="23">
        <v>0.51639777949432231</v>
      </c>
      <c r="R507" s="23">
        <v>0.1048808848170153</v>
      </c>
      <c r="S507" s="23">
        <v>0.23103424250006285</v>
      </c>
      <c r="T507" s="23">
        <v>0</v>
      </c>
      <c r="U507" s="23">
        <v>0.54843301577646875</v>
      </c>
      <c r="V507" s="23">
        <v>0.40702170294305801</v>
      </c>
      <c r="W507" s="23">
        <v>0.40824829046386302</v>
      </c>
      <c r="X507" s="147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86</v>
      </c>
      <c r="C508" s="28"/>
      <c r="D508" s="13">
        <v>2.3563214221446221E-2</v>
      </c>
      <c r="E508" s="13">
        <v>2.9168125417794174E-2</v>
      </c>
      <c r="F508" s="13">
        <v>2.6117927496101045E-2</v>
      </c>
      <c r="G508" s="13">
        <v>2.6375218935831467E-2</v>
      </c>
      <c r="H508" s="13">
        <v>4.5564509955381374E-2</v>
      </c>
      <c r="I508" s="13">
        <v>5.6682442033608007E-3</v>
      </c>
      <c r="J508" s="13">
        <v>1.3098875629856566E-2</v>
      </c>
      <c r="K508" s="13">
        <v>1.1137151155520638E-2</v>
      </c>
      <c r="L508" s="13" t="s">
        <v>652</v>
      </c>
      <c r="M508" s="13">
        <v>2.7447501933242423E-2</v>
      </c>
      <c r="N508" s="13">
        <v>6.2127041489057353E-3</v>
      </c>
      <c r="O508" s="13">
        <v>3.6794250701177748E-2</v>
      </c>
      <c r="P508" s="13">
        <v>9.9539189723753373E-3</v>
      </c>
      <c r="Q508" s="13">
        <v>3.7785203377633345E-2</v>
      </c>
      <c r="R508" s="13">
        <v>7.8562460537090102E-3</v>
      </c>
      <c r="S508" s="13">
        <v>1.8849533247782397E-2</v>
      </c>
      <c r="T508" s="13">
        <v>0</v>
      </c>
      <c r="U508" s="13">
        <v>4.3698654579848659E-2</v>
      </c>
      <c r="V508" s="13">
        <v>3.4444713930301109E-2</v>
      </c>
      <c r="W508" s="13">
        <v>3.355465401072847E-2</v>
      </c>
      <c r="X508" s="147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3" t="s">
        <v>270</v>
      </c>
      <c r="C509" s="28"/>
      <c r="D509" s="13">
        <v>1.4586154099260895E-4</v>
      </c>
      <c r="E509" s="13">
        <v>3.8091774986992011E-2</v>
      </c>
      <c r="F509" s="13">
        <v>-6.0838642211507143E-2</v>
      </c>
      <c r="G509" s="13">
        <v>-6.4904275795007016E-2</v>
      </c>
      <c r="H509" s="13">
        <v>-7.8456387740006961E-2</v>
      </c>
      <c r="I509" s="13">
        <v>9.7231390525238659E-3</v>
      </c>
      <c r="J509" s="13">
        <v>1.3697973485992332E-2</v>
      </c>
      <c r="K509" s="13">
        <v>7.4682477238491973E-2</v>
      </c>
      <c r="L509" s="13" t="s">
        <v>652</v>
      </c>
      <c r="M509" s="13">
        <v>5.4354309320991945E-2</v>
      </c>
      <c r="N509" s="13">
        <v>-1.4761461598507553E-2</v>
      </c>
      <c r="O509" s="13">
        <v>-1.7471883987507653E-2</v>
      </c>
      <c r="P509" s="13">
        <v>-1.0695828015007569E-2</v>
      </c>
      <c r="Q509" s="13">
        <v>0.11127317948999149</v>
      </c>
      <c r="R509" s="13">
        <v>8.5524166794491929E-2</v>
      </c>
      <c r="S509" s="13">
        <v>-3.3699371763087349E-3</v>
      </c>
      <c r="T509" s="13">
        <v>-0.10556061163000674</v>
      </c>
      <c r="U509" s="13">
        <v>2.0501756257367276E-2</v>
      </c>
      <c r="V509" s="13">
        <v>-3.9155263099507454E-2</v>
      </c>
      <c r="W509" s="13">
        <v>-1.0695828015007569E-2</v>
      </c>
      <c r="X509" s="147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A510" s="29"/>
      <c r="B510" s="45" t="s">
        <v>271</v>
      </c>
      <c r="C510" s="46"/>
      <c r="D510" s="44">
        <v>0.04</v>
      </c>
      <c r="E510" s="44">
        <v>0.9</v>
      </c>
      <c r="F510" s="44">
        <v>1.34</v>
      </c>
      <c r="G510" s="44">
        <v>1.43</v>
      </c>
      <c r="H510" s="44" t="s">
        <v>272</v>
      </c>
      <c r="I510" s="44">
        <v>0.26</v>
      </c>
      <c r="J510" s="44">
        <v>0.35</v>
      </c>
      <c r="K510" s="44">
        <v>1.72</v>
      </c>
      <c r="L510" s="44">
        <v>21.65</v>
      </c>
      <c r="M510" s="44">
        <v>1.27</v>
      </c>
      <c r="N510" s="44">
        <v>0.3</v>
      </c>
      <c r="O510" s="44">
        <v>0.36</v>
      </c>
      <c r="P510" s="44">
        <v>0.21</v>
      </c>
      <c r="Q510" s="44" t="s">
        <v>272</v>
      </c>
      <c r="R510" s="44">
        <v>1.97</v>
      </c>
      <c r="S510" s="44">
        <v>0.04</v>
      </c>
      <c r="T510" s="44" t="s">
        <v>272</v>
      </c>
      <c r="U510" s="44">
        <v>0.5</v>
      </c>
      <c r="V510" s="44">
        <v>0.85</v>
      </c>
      <c r="W510" s="44" t="s">
        <v>272</v>
      </c>
      <c r="X510" s="147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3"/>
    </row>
    <row r="511" spans="1:65">
      <c r="B511" s="30" t="s">
        <v>296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BM511" s="53"/>
    </row>
    <row r="512" spans="1:65">
      <c r="BM512" s="53"/>
    </row>
    <row r="513" spans="1:65" ht="15">
      <c r="B513" s="8" t="s">
        <v>523</v>
      </c>
      <c r="BM513" s="27" t="s">
        <v>66</v>
      </c>
    </row>
    <row r="514" spans="1:65" ht="15">
      <c r="A514" s="24" t="s">
        <v>23</v>
      </c>
      <c r="B514" s="18" t="s">
        <v>118</v>
      </c>
      <c r="C514" s="15" t="s">
        <v>119</v>
      </c>
      <c r="D514" s="16" t="s">
        <v>240</v>
      </c>
      <c r="E514" s="17" t="s">
        <v>240</v>
      </c>
      <c r="F514" s="17" t="s">
        <v>240</v>
      </c>
      <c r="G514" s="17" t="s">
        <v>240</v>
      </c>
      <c r="H514" s="17" t="s">
        <v>240</v>
      </c>
      <c r="I514" s="17" t="s">
        <v>240</v>
      </c>
      <c r="J514" s="17" t="s">
        <v>240</v>
      </c>
      <c r="K514" s="17" t="s">
        <v>240</v>
      </c>
      <c r="L514" s="17" t="s">
        <v>240</v>
      </c>
      <c r="M514" s="17" t="s">
        <v>240</v>
      </c>
      <c r="N514" s="14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241</v>
      </c>
      <c r="C515" s="9" t="s">
        <v>241</v>
      </c>
      <c r="D515" s="145" t="s">
        <v>243</v>
      </c>
      <c r="E515" s="146" t="s">
        <v>245</v>
      </c>
      <c r="F515" s="146" t="s">
        <v>283</v>
      </c>
      <c r="G515" s="146" t="s">
        <v>248</v>
      </c>
      <c r="H515" s="146" t="s">
        <v>250</v>
      </c>
      <c r="I515" s="146" t="s">
        <v>253</v>
      </c>
      <c r="J515" s="146" t="s">
        <v>256</v>
      </c>
      <c r="K515" s="146" t="s">
        <v>257</v>
      </c>
      <c r="L515" s="146" t="s">
        <v>258</v>
      </c>
      <c r="M515" s="146" t="s">
        <v>260</v>
      </c>
      <c r="N515" s="14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287</v>
      </c>
      <c r="E516" s="11" t="s">
        <v>288</v>
      </c>
      <c r="F516" s="11" t="s">
        <v>287</v>
      </c>
      <c r="G516" s="11" t="s">
        <v>288</v>
      </c>
      <c r="H516" s="11" t="s">
        <v>287</v>
      </c>
      <c r="I516" s="11" t="s">
        <v>288</v>
      </c>
      <c r="J516" s="11" t="s">
        <v>288</v>
      </c>
      <c r="K516" s="11" t="s">
        <v>288</v>
      </c>
      <c r="L516" s="11" t="s">
        <v>288</v>
      </c>
      <c r="M516" s="11" t="s">
        <v>287</v>
      </c>
      <c r="N516" s="14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9"/>
      <c r="C517" s="9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14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1">
        <v>0.21</v>
      </c>
      <c r="E518" s="21">
        <v>0.21</v>
      </c>
      <c r="F518" s="21">
        <v>0.23</v>
      </c>
      <c r="G518" s="21">
        <v>0.23</v>
      </c>
      <c r="H518" s="141">
        <v>0.2</v>
      </c>
      <c r="I518" s="21">
        <v>0.23</v>
      </c>
      <c r="J518" s="141">
        <v>0.26</v>
      </c>
      <c r="K518" s="21">
        <v>0.25</v>
      </c>
      <c r="L518" s="21">
        <v>0.23861714706139858</v>
      </c>
      <c r="M518" s="21">
        <v>0.23</v>
      </c>
      <c r="N518" s="14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</v>
      </c>
    </row>
    <row r="519" spans="1:65">
      <c r="A519" s="29"/>
      <c r="B519" s="19">
        <v>1</v>
      </c>
      <c r="C519" s="9">
        <v>2</v>
      </c>
      <c r="D519" s="11">
        <v>0.22</v>
      </c>
      <c r="E519" s="11">
        <v>0.2</v>
      </c>
      <c r="F519" s="11">
        <v>0.23</v>
      </c>
      <c r="G519" s="11">
        <v>0.24</v>
      </c>
      <c r="H519" s="142">
        <v>0.2</v>
      </c>
      <c r="I519" s="11">
        <v>0.22</v>
      </c>
      <c r="J519" s="142">
        <v>0.26</v>
      </c>
      <c r="K519" s="11">
        <v>0.23</v>
      </c>
      <c r="L519" s="11">
        <v>0.23054857227162337</v>
      </c>
      <c r="M519" s="11">
        <v>0.23</v>
      </c>
      <c r="N519" s="14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 t="e">
        <v>#N/A</v>
      </c>
    </row>
    <row r="520" spans="1:65">
      <c r="A520" s="29"/>
      <c r="B520" s="19">
        <v>1</v>
      </c>
      <c r="C520" s="9">
        <v>3</v>
      </c>
      <c r="D520" s="11">
        <v>0.22</v>
      </c>
      <c r="E520" s="11">
        <v>0.24</v>
      </c>
      <c r="F520" s="11">
        <v>0.19</v>
      </c>
      <c r="G520" s="11">
        <v>0.23</v>
      </c>
      <c r="H520" s="142">
        <v>0.21</v>
      </c>
      <c r="I520" s="11">
        <v>0.22</v>
      </c>
      <c r="J520" s="142">
        <v>0.26</v>
      </c>
      <c r="K520" s="11">
        <v>0.25</v>
      </c>
      <c r="L520" s="11">
        <v>0.23725038715783664</v>
      </c>
      <c r="M520" s="11">
        <v>0.22</v>
      </c>
      <c r="N520" s="14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16</v>
      </c>
    </row>
    <row r="521" spans="1:65">
      <c r="A521" s="29"/>
      <c r="B521" s="19">
        <v>1</v>
      </c>
      <c r="C521" s="9">
        <v>4</v>
      </c>
      <c r="D521" s="11">
        <v>0.22</v>
      </c>
      <c r="E521" s="11">
        <v>0.22</v>
      </c>
      <c r="F521" s="11">
        <v>0.19</v>
      </c>
      <c r="G521" s="11">
        <v>0.24</v>
      </c>
      <c r="H521" s="142">
        <v>0.21</v>
      </c>
      <c r="I521" s="11">
        <v>0.25</v>
      </c>
      <c r="J521" s="142">
        <v>0.25</v>
      </c>
      <c r="K521" s="11">
        <v>0.24</v>
      </c>
      <c r="L521" s="11">
        <v>0.23311151680115311</v>
      </c>
      <c r="M521" s="11">
        <v>0.24</v>
      </c>
      <c r="N521" s="14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0.22944201803225769</v>
      </c>
    </row>
    <row r="522" spans="1:65">
      <c r="A522" s="29"/>
      <c r="B522" s="19">
        <v>1</v>
      </c>
      <c r="C522" s="9">
        <v>5</v>
      </c>
      <c r="D522" s="11">
        <v>0.25</v>
      </c>
      <c r="E522" s="11">
        <v>0.22</v>
      </c>
      <c r="F522" s="148">
        <v>0.17</v>
      </c>
      <c r="G522" s="11">
        <v>0.24</v>
      </c>
      <c r="H522" s="142">
        <v>0.2</v>
      </c>
      <c r="I522" s="11">
        <v>0.25</v>
      </c>
      <c r="J522" s="142">
        <v>0.26</v>
      </c>
      <c r="K522" s="11">
        <v>0.24</v>
      </c>
      <c r="L522" s="11">
        <v>0.23320944559523843</v>
      </c>
      <c r="M522" s="11">
        <v>0.22</v>
      </c>
      <c r="N522" s="14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42</v>
      </c>
    </row>
    <row r="523" spans="1:65">
      <c r="A523" s="29"/>
      <c r="B523" s="19">
        <v>1</v>
      </c>
      <c r="C523" s="9">
        <v>6</v>
      </c>
      <c r="D523" s="11">
        <v>0.23</v>
      </c>
      <c r="E523" s="11">
        <v>0.22</v>
      </c>
      <c r="F523" s="11">
        <v>0.23</v>
      </c>
      <c r="G523" s="11">
        <v>0.25</v>
      </c>
      <c r="H523" s="142">
        <v>0.2</v>
      </c>
      <c r="I523" s="11">
        <v>0.25</v>
      </c>
      <c r="J523" s="142">
        <v>0.27</v>
      </c>
      <c r="K523" s="11">
        <v>0.23</v>
      </c>
      <c r="L523" s="11">
        <v>0.23647979666111993</v>
      </c>
      <c r="M523" s="11">
        <v>0.23</v>
      </c>
      <c r="N523" s="14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20" t="s">
        <v>267</v>
      </c>
      <c r="C524" s="12"/>
      <c r="D524" s="22">
        <v>0.22500000000000001</v>
      </c>
      <c r="E524" s="22">
        <v>0.21833333333333335</v>
      </c>
      <c r="F524" s="22">
        <v>0.20666666666666667</v>
      </c>
      <c r="G524" s="22">
        <v>0.23833333333333331</v>
      </c>
      <c r="H524" s="22">
        <v>0.20333333333333334</v>
      </c>
      <c r="I524" s="22">
        <v>0.23666666666666666</v>
      </c>
      <c r="J524" s="22">
        <v>0.26</v>
      </c>
      <c r="K524" s="22">
        <v>0.24</v>
      </c>
      <c r="L524" s="22">
        <v>0.23486947759139501</v>
      </c>
      <c r="M524" s="22">
        <v>0.22833333333333336</v>
      </c>
      <c r="N524" s="14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268</v>
      </c>
      <c r="C525" s="28"/>
      <c r="D525" s="11">
        <v>0.22</v>
      </c>
      <c r="E525" s="11">
        <v>0.22</v>
      </c>
      <c r="F525" s="11">
        <v>0.21000000000000002</v>
      </c>
      <c r="G525" s="11">
        <v>0.24</v>
      </c>
      <c r="H525" s="11">
        <v>0.2</v>
      </c>
      <c r="I525" s="11">
        <v>0.24</v>
      </c>
      <c r="J525" s="11">
        <v>0.26</v>
      </c>
      <c r="K525" s="11">
        <v>0.24</v>
      </c>
      <c r="L525" s="11">
        <v>0.23484462112817917</v>
      </c>
      <c r="M525" s="11">
        <v>0.23</v>
      </c>
      <c r="N525" s="14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269</v>
      </c>
      <c r="C526" s="28"/>
      <c r="D526" s="23">
        <v>1.3784048752090224E-2</v>
      </c>
      <c r="E526" s="23">
        <v>1.3291601358251253E-2</v>
      </c>
      <c r="F526" s="23">
        <v>2.658320271650251E-2</v>
      </c>
      <c r="G526" s="23">
        <v>7.5277265270908044E-3</v>
      </c>
      <c r="H526" s="23">
        <v>5.163977794943213E-3</v>
      </c>
      <c r="I526" s="23">
        <v>1.5055453054181617E-2</v>
      </c>
      <c r="J526" s="23">
        <v>6.324555320336764E-3</v>
      </c>
      <c r="K526" s="23">
        <v>8.9442719099991543E-3</v>
      </c>
      <c r="L526" s="23">
        <v>3.0601712199487224E-3</v>
      </c>
      <c r="M526" s="23">
        <v>7.5277265270908078E-3</v>
      </c>
      <c r="N526" s="228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  <c r="AJ526" s="229"/>
      <c r="AK526" s="229"/>
      <c r="AL526" s="229"/>
      <c r="AM526" s="229"/>
      <c r="AN526" s="229"/>
      <c r="AO526" s="229"/>
      <c r="AP526" s="229"/>
      <c r="AQ526" s="229"/>
      <c r="AR526" s="229"/>
      <c r="AS526" s="229"/>
      <c r="AT526" s="229"/>
      <c r="AU526" s="229"/>
      <c r="AV526" s="229"/>
      <c r="AW526" s="229"/>
      <c r="AX526" s="229"/>
      <c r="AY526" s="229"/>
      <c r="AZ526" s="229"/>
      <c r="BA526" s="229"/>
      <c r="BB526" s="229"/>
      <c r="BC526" s="229"/>
      <c r="BD526" s="229"/>
      <c r="BE526" s="229"/>
      <c r="BF526" s="229"/>
      <c r="BG526" s="229"/>
      <c r="BH526" s="229"/>
      <c r="BI526" s="229"/>
      <c r="BJ526" s="229"/>
      <c r="BK526" s="229"/>
      <c r="BL526" s="229"/>
      <c r="BM526" s="54"/>
    </row>
    <row r="527" spans="1:65">
      <c r="A527" s="29"/>
      <c r="B527" s="3" t="s">
        <v>86</v>
      </c>
      <c r="C527" s="28"/>
      <c r="D527" s="13">
        <v>6.126243889817877E-2</v>
      </c>
      <c r="E527" s="13">
        <v>6.0877563472906501E-2</v>
      </c>
      <c r="F527" s="13">
        <v>0.12862840024114117</v>
      </c>
      <c r="G527" s="13">
        <v>3.158486654723415E-2</v>
      </c>
      <c r="H527" s="13">
        <v>2.5396612106278096E-2</v>
      </c>
      <c r="I527" s="13">
        <v>6.3614590369781482E-2</v>
      </c>
      <c r="J527" s="13">
        <v>2.4325212770526013E-2</v>
      </c>
      <c r="K527" s="13">
        <v>3.7267799624996475E-2</v>
      </c>
      <c r="L527" s="13">
        <v>1.3029241821163905E-2</v>
      </c>
      <c r="M527" s="13">
        <v>3.2968145374120322E-2</v>
      </c>
      <c r="N527" s="14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A528" s="29"/>
      <c r="B528" s="3" t="s">
        <v>270</v>
      </c>
      <c r="C528" s="28"/>
      <c r="D528" s="13">
        <v>-1.9360089622438625E-2</v>
      </c>
      <c r="E528" s="13">
        <v>-4.8416086966958871E-2</v>
      </c>
      <c r="F528" s="13">
        <v>-9.9264082319869607E-2</v>
      </c>
      <c r="G528" s="13">
        <v>3.8751905066601866E-2</v>
      </c>
      <c r="H528" s="13">
        <v>-0.11379208099212967</v>
      </c>
      <c r="I528" s="13">
        <v>3.1487905730471999E-2</v>
      </c>
      <c r="J528" s="13">
        <v>0.13318389643629325</v>
      </c>
      <c r="K528" s="13">
        <v>4.6015904402732177E-2</v>
      </c>
      <c r="L528" s="13">
        <v>2.3655037580667893E-2</v>
      </c>
      <c r="M528" s="13">
        <v>-4.832090950178336E-3</v>
      </c>
      <c r="N528" s="147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3"/>
    </row>
    <row r="529" spans="1:65">
      <c r="A529" s="29"/>
      <c r="B529" s="45" t="s">
        <v>271</v>
      </c>
      <c r="C529" s="46"/>
      <c r="D529" s="44">
        <v>0.59</v>
      </c>
      <c r="E529" s="44">
        <v>1.18</v>
      </c>
      <c r="F529" s="44">
        <v>2.2200000000000002</v>
      </c>
      <c r="G529" s="44">
        <v>0.6</v>
      </c>
      <c r="H529" s="44">
        <v>2.52</v>
      </c>
      <c r="I529" s="44">
        <v>0.45</v>
      </c>
      <c r="J529" s="44">
        <v>2.5299999999999998</v>
      </c>
      <c r="K529" s="44">
        <v>0.75</v>
      </c>
      <c r="L529" s="44">
        <v>0.28999999999999998</v>
      </c>
      <c r="M529" s="44">
        <v>0.28999999999999998</v>
      </c>
      <c r="N529" s="147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3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BM530" s="53"/>
    </row>
    <row r="531" spans="1:65" ht="15">
      <c r="B531" s="8" t="s">
        <v>524</v>
      </c>
      <c r="BM531" s="27" t="s">
        <v>66</v>
      </c>
    </row>
    <row r="532" spans="1:65" ht="15">
      <c r="A532" s="24" t="s">
        <v>55</v>
      </c>
      <c r="B532" s="18" t="s">
        <v>118</v>
      </c>
      <c r="C532" s="15" t="s">
        <v>119</v>
      </c>
      <c r="D532" s="16" t="s">
        <v>240</v>
      </c>
      <c r="E532" s="17" t="s">
        <v>240</v>
      </c>
      <c r="F532" s="17" t="s">
        <v>240</v>
      </c>
      <c r="G532" s="17" t="s">
        <v>240</v>
      </c>
      <c r="H532" s="17" t="s">
        <v>240</v>
      </c>
      <c r="I532" s="17" t="s">
        <v>240</v>
      </c>
      <c r="J532" s="17" t="s">
        <v>240</v>
      </c>
      <c r="K532" s="17" t="s">
        <v>240</v>
      </c>
      <c r="L532" s="17" t="s">
        <v>240</v>
      </c>
      <c r="M532" s="17" t="s">
        <v>240</v>
      </c>
      <c r="N532" s="17" t="s">
        <v>240</v>
      </c>
      <c r="O532" s="17" t="s">
        <v>240</v>
      </c>
      <c r="P532" s="17" t="s">
        <v>240</v>
      </c>
      <c r="Q532" s="17" t="s">
        <v>240</v>
      </c>
      <c r="R532" s="17" t="s">
        <v>240</v>
      </c>
      <c r="S532" s="17" t="s">
        <v>240</v>
      </c>
      <c r="T532" s="17" t="s">
        <v>240</v>
      </c>
      <c r="U532" s="17" t="s">
        <v>240</v>
      </c>
      <c r="V532" s="17" t="s">
        <v>240</v>
      </c>
      <c r="W532" s="17" t="s">
        <v>240</v>
      </c>
      <c r="X532" s="14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241</v>
      </c>
      <c r="C533" s="9" t="s">
        <v>241</v>
      </c>
      <c r="D533" s="145" t="s">
        <v>243</v>
      </c>
      <c r="E533" s="146" t="s">
        <v>244</v>
      </c>
      <c r="F533" s="146" t="s">
        <v>245</v>
      </c>
      <c r="G533" s="146" t="s">
        <v>246</v>
      </c>
      <c r="H533" s="146" t="s">
        <v>283</v>
      </c>
      <c r="I533" s="146" t="s">
        <v>247</v>
      </c>
      <c r="J533" s="146" t="s">
        <v>248</v>
      </c>
      <c r="K533" s="146" t="s">
        <v>249</v>
      </c>
      <c r="L533" s="146" t="s">
        <v>250</v>
      </c>
      <c r="M533" s="146" t="s">
        <v>251</v>
      </c>
      <c r="N533" s="146" t="s">
        <v>252</v>
      </c>
      <c r="O533" s="146" t="s">
        <v>253</v>
      </c>
      <c r="P533" s="146" t="s">
        <v>254</v>
      </c>
      <c r="Q533" s="146" t="s">
        <v>256</v>
      </c>
      <c r="R533" s="146" t="s">
        <v>257</v>
      </c>
      <c r="S533" s="146" t="s">
        <v>258</v>
      </c>
      <c r="T533" s="146" t="s">
        <v>259</v>
      </c>
      <c r="U533" s="146" t="s">
        <v>284</v>
      </c>
      <c r="V533" s="146" t="s">
        <v>286</v>
      </c>
      <c r="W533" s="146" t="s">
        <v>260</v>
      </c>
      <c r="X533" s="14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287</v>
      </c>
      <c r="E534" s="11" t="s">
        <v>287</v>
      </c>
      <c r="F534" s="11" t="s">
        <v>121</v>
      </c>
      <c r="G534" s="11" t="s">
        <v>287</v>
      </c>
      <c r="H534" s="11" t="s">
        <v>287</v>
      </c>
      <c r="I534" s="11" t="s">
        <v>121</v>
      </c>
      <c r="J534" s="11" t="s">
        <v>121</v>
      </c>
      <c r="K534" s="11" t="s">
        <v>287</v>
      </c>
      <c r="L534" s="11" t="s">
        <v>287</v>
      </c>
      <c r="M534" s="11" t="s">
        <v>287</v>
      </c>
      <c r="N534" s="11" t="s">
        <v>121</v>
      </c>
      <c r="O534" s="11" t="s">
        <v>121</v>
      </c>
      <c r="P534" s="11" t="s">
        <v>287</v>
      </c>
      <c r="Q534" s="11" t="s">
        <v>287</v>
      </c>
      <c r="R534" s="11" t="s">
        <v>288</v>
      </c>
      <c r="S534" s="11" t="s">
        <v>288</v>
      </c>
      <c r="T534" s="11" t="s">
        <v>121</v>
      </c>
      <c r="U534" s="11" t="s">
        <v>121</v>
      </c>
      <c r="V534" s="11" t="s">
        <v>287</v>
      </c>
      <c r="W534" s="11" t="s">
        <v>287</v>
      </c>
      <c r="X534" s="14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2</v>
      </c>
    </row>
    <row r="535" spans="1:65">
      <c r="A535" s="29"/>
      <c r="B535" s="19"/>
      <c r="C535" s="9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14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1">
        <v>8.56</v>
      </c>
      <c r="E536" s="21">
        <v>8.2100000000000009</v>
      </c>
      <c r="F536" s="21">
        <v>8.1121999999999996</v>
      </c>
      <c r="G536" s="21">
        <v>7.99</v>
      </c>
      <c r="H536" s="141">
        <v>6.8904000000000005</v>
      </c>
      <c r="I536" s="21">
        <v>7.4639927948391307</v>
      </c>
      <c r="J536" s="21">
        <v>7.6499999999999995</v>
      </c>
      <c r="K536" s="21">
        <v>8.19</v>
      </c>
      <c r="L536" s="21">
        <v>7.76</v>
      </c>
      <c r="M536" s="21">
        <v>8.02</v>
      </c>
      <c r="N536" s="21">
        <v>8.01</v>
      </c>
      <c r="O536" s="21">
        <v>8.2530000000000001</v>
      </c>
      <c r="P536" s="21">
        <v>8.01</v>
      </c>
      <c r="Q536" s="21">
        <v>8.5619999999999994</v>
      </c>
      <c r="R536" s="21">
        <v>8.17</v>
      </c>
      <c r="S536" s="21">
        <v>8.3067327914280114</v>
      </c>
      <c r="T536" s="141">
        <v>9.5280000000000005</v>
      </c>
      <c r="U536" s="21">
        <v>7.9284713303993266</v>
      </c>
      <c r="V536" s="21">
        <v>7.66</v>
      </c>
      <c r="W536" s="21">
        <v>7.99</v>
      </c>
      <c r="X536" s="14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1</v>
      </c>
    </row>
    <row r="537" spans="1:65">
      <c r="A537" s="29"/>
      <c r="B537" s="19">
        <v>1</v>
      </c>
      <c r="C537" s="9">
        <v>2</v>
      </c>
      <c r="D537" s="11">
        <v>8.32</v>
      </c>
      <c r="E537" s="11">
        <v>8.2799999999999994</v>
      </c>
      <c r="F537" s="11">
        <v>8.023299999999999</v>
      </c>
      <c r="G537" s="11">
        <v>8.09</v>
      </c>
      <c r="H537" s="142">
        <v>7.2063000000000006</v>
      </c>
      <c r="I537" s="11">
        <v>7.4319538837562202</v>
      </c>
      <c r="J537" s="11">
        <v>7.7800000000000011</v>
      </c>
      <c r="K537" s="11">
        <v>8.4600000000000009</v>
      </c>
      <c r="L537" s="11">
        <v>7.89</v>
      </c>
      <c r="M537" s="11">
        <v>8.34</v>
      </c>
      <c r="N537" s="11">
        <v>7.9699999999999989</v>
      </c>
      <c r="O537" s="11">
        <v>8.4700000000000006</v>
      </c>
      <c r="P537" s="11">
        <v>7.919999999999999</v>
      </c>
      <c r="Q537" s="11">
        <v>8.7469999999999999</v>
      </c>
      <c r="R537" s="11">
        <v>8.2100000000000009</v>
      </c>
      <c r="S537" s="11">
        <v>8.3126777000031318</v>
      </c>
      <c r="T537" s="142">
        <v>9.5890000000000004</v>
      </c>
      <c r="U537" s="11">
        <v>8.2219727116908015</v>
      </c>
      <c r="V537" s="11">
        <v>7.61</v>
      </c>
      <c r="W537" s="11">
        <v>7.88</v>
      </c>
      <c r="X537" s="14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 t="e">
        <v>#N/A</v>
      </c>
    </row>
    <row r="538" spans="1:65">
      <c r="A538" s="29"/>
      <c r="B538" s="19">
        <v>1</v>
      </c>
      <c r="C538" s="9">
        <v>3</v>
      </c>
      <c r="D538" s="11">
        <v>8.0299999999999994</v>
      </c>
      <c r="E538" s="11">
        <v>8.5299999999999994</v>
      </c>
      <c r="F538" s="11">
        <v>8.1163000000000007</v>
      </c>
      <c r="G538" s="11">
        <v>8.15</v>
      </c>
      <c r="H538" s="142">
        <v>7.1185999999999998</v>
      </c>
      <c r="I538" s="11">
        <v>7.490817908903689</v>
      </c>
      <c r="J538" s="11">
        <v>7.6900000000000013</v>
      </c>
      <c r="K538" s="11">
        <v>8.3699999999999992</v>
      </c>
      <c r="L538" s="11">
        <v>8.0500000000000007</v>
      </c>
      <c r="M538" s="11">
        <v>8.32</v>
      </c>
      <c r="N538" s="11">
        <v>7.9799999999999995</v>
      </c>
      <c r="O538" s="11">
        <v>8.4920000000000009</v>
      </c>
      <c r="P538" s="11">
        <v>7.919999999999999</v>
      </c>
      <c r="Q538" s="11">
        <v>8.782</v>
      </c>
      <c r="R538" s="11">
        <v>8.18</v>
      </c>
      <c r="S538" s="11">
        <v>8.3313653779113945</v>
      </c>
      <c r="T538" s="142">
        <v>9.468</v>
      </c>
      <c r="U538" s="11">
        <v>8.065033292852803</v>
      </c>
      <c r="V538" s="11">
        <v>7.5</v>
      </c>
      <c r="W538" s="11">
        <v>7.8</v>
      </c>
      <c r="X538" s="14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16</v>
      </c>
    </row>
    <row r="539" spans="1:65">
      <c r="A539" s="29"/>
      <c r="B539" s="19">
        <v>1</v>
      </c>
      <c r="C539" s="9">
        <v>4</v>
      </c>
      <c r="D539" s="11">
        <v>8.41</v>
      </c>
      <c r="E539" s="11">
        <v>8.24</v>
      </c>
      <c r="F539" s="11">
        <v>7.9930000000000003</v>
      </c>
      <c r="G539" s="11">
        <v>8.06</v>
      </c>
      <c r="H539" s="142">
        <v>7.0886000000000005</v>
      </c>
      <c r="I539" s="11">
        <v>7.4456210308592397</v>
      </c>
      <c r="J539" s="11">
        <v>7.6</v>
      </c>
      <c r="K539" s="11">
        <v>8.32</v>
      </c>
      <c r="L539" s="11">
        <v>7.93</v>
      </c>
      <c r="M539" s="11">
        <v>8.39</v>
      </c>
      <c r="N539" s="11">
        <v>7.9200000000000008</v>
      </c>
      <c r="O539" s="11">
        <v>8.2899999999999991</v>
      </c>
      <c r="P539" s="11">
        <v>8.07</v>
      </c>
      <c r="Q539" s="11">
        <v>8.4960000000000004</v>
      </c>
      <c r="R539" s="11">
        <v>8.23</v>
      </c>
      <c r="S539" s="11">
        <v>8.2866521480937738</v>
      </c>
      <c r="T539" s="142">
        <v>9.468</v>
      </c>
      <c r="U539" s="11">
        <v>7.9993762870544955</v>
      </c>
      <c r="V539" s="11">
        <v>7.580000000000001</v>
      </c>
      <c r="W539" s="11">
        <v>7.93</v>
      </c>
      <c r="X539" s="14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8.0903051027913051</v>
      </c>
    </row>
    <row r="540" spans="1:65">
      <c r="A540" s="29"/>
      <c r="B540" s="19">
        <v>1</v>
      </c>
      <c r="C540" s="9">
        <v>5</v>
      </c>
      <c r="D540" s="11">
        <v>8.3699999999999992</v>
      </c>
      <c r="E540" s="11">
        <v>8.06</v>
      </c>
      <c r="F540" s="11">
        <v>8.1074000000000002</v>
      </c>
      <c r="G540" s="11">
        <v>8.17</v>
      </c>
      <c r="H540" s="142">
        <v>7.3818999999999999</v>
      </c>
      <c r="I540" s="11">
        <v>7.487677679163629</v>
      </c>
      <c r="J540" s="11">
        <v>7.7</v>
      </c>
      <c r="K540" s="11">
        <v>8.25</v>
      </c>
      <c r="L540" s="11">
        <v>7.79</v>
      </c>
      <c r="M540" s="11">
        <v>8.41</v>
      </c>
      <c r="N540" s="11">
        <v>8</v>
      </c>
      <c r="O540" s="11">
        <v>8.5</v>
      </c>
      <c r="P540" s="11">
        <v>7.88</v>
      </c>
      <c r="Q540" s="11">
        <v>8.7989999999999995</v>
      </c>
      <c r="R540" s="11">
        <v>8.27</v>
      </c>
      <c r="S540" s="11">
        <v>8.330483318207941</v>
      </c>
      <c r="T540" s="142">
        <v>9.5890000000000004</v>
      </c>
      <c r="U540" s="11">
        <v>8.0150229549869305</v>
      </c>
      <c r="V540" s="11">
        <v>7.6700000000000008</v>
      </c>
      <c r="W540" s="11">
        <v>7.84</v>
      </c>
      <c r="X540" s="14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43</v>
      </c>
    </row>
    <row r="541" spans="1:65">
      <c r="A541" s="29"/>
      <c r="B541" s="19">
        <v>1</v>
      </c>
      <c r="C541" s="9">
        <v>6</v>
      </c>
      <c r="D541" s="11">
        <v>8.26</v>
      </c>
      <c r="E541" s="11">
        <v>8.49</v>
      </c>
      <c r="F541" s="11">
        <v>8.0879000000000012</v>
      </c>
      <c r="G541" s="11">
        <v>8.34</v>
      </c>
      <c r="H541" s="142">
        <v>7.3160000000000007</v>
      </c>
      <c r="I541" s="11">
        <v>7.4864786736754105</v>
      </c>
      <c r="J541" s="11">
        <v>7.61</v>
      </c>
      <c r="K541" s="11">
        <v>8.25</v>
      </c>
      <c r="L541" s="11">
        <v>7.8299999999999992</v>
      </c>
      <c r="M541" s="11">
        <v>8.3800000000000008</v>
      </c>
      <c r="N541" s="11">
        <v>7.9799999999999995</v>
      </c>
      <c r="O541" s="11">
        <v>8.49</v>
      </c>
      <c r="P541" s="11">
        <v>7.8100000000000005</v>
      </c>
      <c r="Q541" s="11">
        <v>8.8339999999999996</v>
      </c>
      <c r="R541" s="11">
        <v>8.24</v>
      </c>
      <c r="S541" s="11">
        <v>8.3141159774558009</v>
      </c>
      <c r="T541" s="142">
        <v>9.2870000000000008</v>
      </c>
      <c r="U541" s="11">
        <v>8.18940524017912</v>
      </c>
      <c r="V541" s="11">
        <v>7.9</v>
      </c>
      <c r="W541" s="11">
        <v>7.82</v>
      </c>
      <c r="X541" s="14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20" t="s">
        <v>267</v>
      </c>
      <c r="C542" s="12"/>
      <c r="D542" s="22">
        <v>8.3250000000000011</v>
      </c>
      <c r="E542" s="22">
        <v>8.3016666666666676</v>
      </c>
      <c r="F542" s="22">
        <v>8.0733499999999996</v>
      </c>
      <c r="G542" s="22">
        <v>8.1333333333333329</v>
      </c>
      <c r="H542" s="22">
        <v>7.1669666666666672</v>
      </c>
      <c r="I542" s="22">
        <v>7.4677569951995535</v>
      </c>
      <c r="J542" s="22">
        <v>7.6716666666666669</v>
      </c>
      <c r="K542" s="22">
        <v>8.3066666666666666</v>
      </c>
      <c r="L542" s="22">
        <v>7.875</v>
      </c>
      <c r="M542" s="22">
        <v>8.31</v>
      </c>
      <c r="N542" s="22">
        <v>7.9766666666666657</v>
      </c>
      <c r="O542" s="22">
        <v>8.4158333333333335</v>
      </c>
      <c r="P542" s="22">
        <v>7.9349999999999996</v>
      </c>
      <c r="Q542" s="22">
        <v>8.7033333333333331</v>
      </c>
      <c r="R542" s="22">
        <v>8.2166666666666668</v>
      </c>
      <c r="S542" s="22">
        <v>8.3136712188500077</v>
      </c>
      <c r="T542" s="22">
        <v>9.4881666666666664</v>
      </c>
      <c r="U542" s="22">
        <v>8.0698803028605806</v>
      </c>
      <c r="V542" s="22">
        <v>7.6533333333333333</v>
      </c>
      <c r="W542" s="22">
        <v>7.876666666666666</v>
      </c>
      <c r="X542" s="14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3" t="s">
        <v>268</v>
      </c>
      <c r="C543" s="28"/>
      <c r="D543" s="11">
        <v>8.3449999999999989</v>
      </c>
      <c r="E543" s="11">
        <v>8.26</v>
      </c>
      <c r="F543" s="11">
        <v>8.0976500000000016</v>
      </c>
      <c r="G543" s="11">
        <v>8.120000000000001</v>
      </c>
      <c r="H543" s="11">
        <v>7.1624499999999998</v>
      </c>
      <c r="I543" s="11">
        <v>7.4752357342572706</v>
      </c>
      <c r="J543" s="11">
        <v>7.67</v>
      </c>
      <c r="K543" s="11">
        <v>8.2850000000000001</v>
      </c>
      <c r="L543" s="11">
        <v>7.8599999999999994</v>
      </c>
      <c r="M543" s="11">
        <v>8.36</v>
      </c>
      <c r="N543" s="11">
        <v>7.9799999999999995</v>
      </c>
      <c r="O543" s="11">
        <v>8.48</v>
      </c>
      <c r="P543" s="11">
        <v>7.919999999999999</v>
      </c>
      <c r="Q543" s="11">
        <v>8.7645</v>
      </c>
      <c r="R543" s="11">
        <v>8.2200000000000006</v>
      </c>
      <c r="S543" s="11">
        <v>8.3133968387294672</v>
      </c>
      <c r="T543" s="11">
        <v>9.4980000000000011</v>
      </c>
      <c r="U543" s="11">
        <v>8.0400281239198677</v>
      </c>
      <c r="V543" s="11">
        <v>7.6349999999999998</v>
      </c>
      <c r="W543" s="11">
        <v>7.8599999999999994</v>
      </c>
      <c r="X543" s="147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9"/>
      <c r="B544" s="3" t="s">
        <v>269</v>
      </c>
      <c r="C544" s="28"/>
      <c r="D544" s="23">
        <v>0.17649362594722826</v>
      </c>
      <c r="E544" s="23">
        <v>0.17814787864767445</v>
      </c>
      <c r="F544" s="23">
        <v>5.2318744250985476E-2</v>
      </c>
      <c r="G544" s="23">
        <v>0.12011105971835663</v>
      </c>
      <c r="H544" s="23">
        <v>0.17602509669551852</v>
      </c>
      <c r="I544" s="23">
        <v>2.4759537742342144E-2</v>
      </c>
      <c r="J544" s="23">
        <v>6.6758270399005504E-2</v>
      </c>
      <c r="K544" s="23">
        <v>9.7707045122993677E-2</v>
      </c>
      <c r="L544" s="23">
        <v>0.10616025621672201</v>
      </c>
      <c r="M544" s="23">
        <v>0.14587666023048407</v>
      </c>
      <c r="N544" s="23">
        <v>3.141125063837235E-2</v>
      </c>
      <c r="O544" s="23">
        <v>0.11284399260335816</v>
      </c>
      <c r="P544" s="23">
        <v>9.2682252885868052E-2</v>
      </c>
      <c r="Q544" s="23">
        <v>0.1394871559200582</v>
      </c>
      <c r="R544" s="23">
        <v>3.7771241264574096E-2</v>
      </c>
      <c r="S544" s="23">
        <v>1.6583647362675598E-2</v>
      </c>
      <c r="T544" s="23">
        <v>0.11243027468910072</v>
      </c>
      <c r="U544" s="23">
        <v>0.11438395632592742</v>
      </c>
      <c r="V544" s="23">
        <v>0.13559744343705996</v>
      </c>
      <c r="W544" s="23">
        <v>7.2295689129205143E-2</v>
      </c>
      <c r="X544" s="228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  <c r="AJ544" s="229"/>
      <c r="AK544" s="229"/>
      <c r="AL544" s="229"/>
      <c r="AM544" s="229"/>
      <c r="AN544" s="229"/>
      <c r="AO544" s="229"/>
      <c r="AP544" s="229"/>
      <c r="AQ544" s="229"/>
      <c r="AR544" s="229"/>
      <c r="AS544" s="229"/>
      <c r="AT544" s="229"/>
      <c r="AU544" s="229"/>
      <c r="AV544" s="229"/>
      <c r="AW544" s="229"/>
      <c r="AX544" s="229"/>
      <c r="AY544" s="229"/>
      <c r="AZ544" s="229"/>
      <c r="BA544" s="229"/>
      <c r="BB544" s="229"/>
      <c r="BC544" s="229"/>
      <c r="BD544" s="229"/>
      <c r="BE544" s="229"/>
      <c r="BF544" s="229"/>
      <c r="BG544" s="229"/>
      <c r="BH544" s="229"/>
      <c r="BI544" s="229"/>
      <c r="BJ544" s="229"/>
      <c r="BK544" s="229"/>
      <c r="BL544" s="229"/>
      <c r="BM544" s="54"/>
    </row>
    <row r="545" spans="1:65">
      <c r="A545" s="29"/>
      <c r="B545" s="3" t="s">
        <v>86</v>
      </c>
      <c r="C545" s="28"/>
      <c r="D545" s="13">
        <v>2.1200435549216603E-2</v>
      </c>
      <c r="E545" s="13">
        <v>2.1459290742542592E-2</v>
      </c>
      <c r="F545" s="13">
        <v>6.4804256288883153E-3</v>
      </c>
      <c r="G545" s="13">
        <v>1.4767753244060242E-2</v>
      </c>
      <c r="H545" s="13">
        <v>2.4560613280679204E-2</v>
      </c>
      <c r="I545" s="13">
        <v>3.3155253656831827E-3</v>
      </c>
      <c r="J545" s="13">
        <v>8.7019253181410596E-3</v>
      </c>
      <c r="K545" s="13">
        <v>1.1762485367936639E-2</v>
      </c>
      <c r="L545" s="13">
        <v>1.3480667456091684E-2</v>
      </c>
      <c r="M545" s="13">
        <v>1.7554351411610596E-2</v>
      </c>
      <c r="N545" s="13">
        <v>3.9378918476856272E-3</v>
      </c>
      <c r="O545" s="13">
        <v>1.3408534619668263E-2</v>
      </c>
      <c r="P545" s="13">
        <v>1.1680183098408072E-2</v>
      </c>
      <c r="Q545" s="13">
        <v>1.6026865865958431E-2</v>
      </c>
      <c r="R545" s="13">
        <v>4.5969056305769692E-3</v>
      </c>
      <c r="S545" s="13">
        <v>1.9947441901568895E-3</v>
      </c>
      <c r="T545" s="13">
        <v>1.1849525692258854E-2</v>
      </c>
      <c r="U545" s="13">
        <v>1.4174182519830068E-2</v>
      </c>
      <c r="V545" s="13">
        <v>1.7717435989162887E-2</v>
      </c>
      <c r="W545" s="13">
        <v>9.1784624370552445E-3</v>
      </c>
      <c r="X545" s="147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3" t="s">
        <v>270</v>
      </c>
      <c r="C546" s="28"/>
      <c r="D546" s="13">
        <v>2.9009400044470723E-2</v>
      </c>
      <c r="E546" s="13">
        <v>2.6125289613915692E-2</v>
      </c>
      <c r="F546" s="13">
        <v>-2.0957309490658993E-3</v>
      </c>
      <c r="G546" s="13">
        <v>5.3184929363396805E-3</v>
      </c>
      <c r="H546" s="13">
        <v>-0.11412900062397757</v>
      </c>
      <c r="I546" s="13">
        <v>-7.6949892455472568E-2</v>
      </c>
      <c r="J546" s="13">
        <v>-5.1745692011071376E-2</v>
      </c>
      <c r="K546" s="13">
        <v>2.6743313277605818E-2</v>
      </c>
      <c r="L546" s="13">
        <v>-2.6612729687662928E-2</v>
      </c>
      <c r="M546" s="13">
        <v>2.7155329053399457E-2</v>
      </c>
      <c r="N546" s="13">
        <v>-1.4046248525958815E-2</v>
      </c>
      <c r="O546" s="13">
        <v>4.0236829934845675E-2</v>
      </c>
      <c r="P546" s="13">
        <v>-1.919644572337853E-2</v>
      </c>
      <c r="Q546" s="13">
        <v>7.5773190597042017E-2</v>
      </c>
      <c r="R546" s="13">
        <v>1.561888733117911E-2</v>
      </c>
      <c r="S546" s="13">
        <v>2.7609109078177596E-2</v>
      </c>
      <c r="T546" s="13">
        <v>0.17278230500764091</v>
      </c>
      <c r="U546" s="13">
        <v>-2.5246019366658157E-3</v>
      </c>
      <c r="V546" s="13">
        <v>-5.401177877793617E-2</v>
      </c>
      <c r="W546" s="13">
        <v>-2.640672179976622E-2</v>
      </c>
      <c r="X546" s="14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A547" s="29"/>
      <c r="B547" s="45" t="s">
        <v>271</v>
      </c>
      <c r="C547" s="46"/>
      <c r="D547" s="44">
        <v>0.69</v>
      </c>
      <c r="E547" s="44">
        <v>0.62</v>
      </c>
      <c r="F547" s="44">
        <v>0.09</v>
      </c>
      <c r="G547" s="44">
        <v>0.09</v>
      </c>
      <c r="H547" s="44">
        <v>2.92</v>
      </c>
      <c r="I547" s="44">
        <v>1.98</v>
      </c>
      <c r="J547" s="44">
        <v>1.35</v>
      </c>
      <c r="K547" s="44">
        <v>0.63</v>
      </c>
      <c r="L547" s="44">
        <v>0.71</v>
      </c>
      <c r="M547" s="44">
        <v>0.65</v>
      </c>
      <c r="N547" s="44">
        <v>0.4</v>
      </c>
      <c r="O547" s="44">
        <v>0.98</v>
      </c>
      <c r="P547" s="44">
        <v>0.53</v>
      </c>
      <c r="Q547" s="44">
        <v>1.87</v>
      </c>
      <c r="R547" s="44">
        <v>0.35</v>
      </c>
      <c r="S547" s="44">
        <v>0.66</v>
      </c>
      <c r="T547" s="44">
        <v>4.32</v>
      </c>
      <c r="U547" s="44">
        <v>0.1</v>
      </c>
      <c r="V547" s="44">
        <v>1.4</v>
      </c>
      <c r="W547" s="44">
        <v>0.71</v>
      </c>
      <c r="X547" s="147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3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BM548" s="53"/>
    </row>
    <row r="549" spans="1:65" ht="15">
      <c r="B549" s="8" t="s">
        <v>525</v>
      </c>
      <c r="BM549" s="27" t="s">
        <v>66</v>
      </c>
    </row>
    <row r="550" spans="1:65" ht="15">
      <c r="A550" s="24" t="s">
        <v>56</v>
      </c>
      <c r="B550" s="18" t="s">
        <v>118</v>
      </c>
      <c r="C550" s="15" t="s">
        <v>119</v>
      </c>
      <c r="D550" s="16" t="s">
        <v>240</v>
      </c>
      <c r="E550" s="17" t="s">
        <v>240</v>
      </c>
      <c r="F550" s="17" t="s">
        <v>240</v>
      </c>
      <c r="G550" s="17" t="s">
        <v>240</v>
      </c>
      <c r="H550" s="17" t="s">
        <v>240</v>
      </c>
      <c r="I550" s="17" t="s">
        <v>240</v>
      </c>
      <c r="J550" s="17" t="s">
        <v>240</v>
      </c>
      <c r="K550" s="17" t="s">
        <v>240</v>
      </c>
      <c r="L550" s="17" t="s">
        <v>240</v>
      </c>
      <c r="M550" s="17" t="s">
        <v>240</v>
      </c>
      <c r="N550" s="17" t="s">
        <v>240</v>
      </c>
      <c r="O550" s="17" t="s">
        <v>240</v>
      </c>
      <c r="P550" s="17" t="s">
        <v>240</v>
      </c>
      <c r="Q550" s="17" t="s">
        <v>240</v>
      </c>
      <c r="R550" s="17" t="s">
        <v>240</v>
      </c>
      <c r="S550" s="17" t="s">
        <v>240</v>
      </c>
      <c r="T550" s="17" t="s">
        <v>240</v>
      </c>
      <c r="U550" s="17" t="s">
        <v>240</v>
      </c>
      <c r="V550" s="17" t="s">
        <v>240</v>
      </c>
      <c r="W550" s="17" t="s">
        <v>240</v>
      </c>
      <c r="X550" s="17" t="s">
        <v>240</v>
      </c>
      <c r="Y550" s="147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241</v>
      </c>
      <c r="C551" s="9" t="s">
        <v>241</v>
      </c>
      <c r="D551" s="145" t="s">
        <v>243</v>
      </c>
      <c r="E551" s="146" t="s">
        <v>244</v>
      </c>
      <c r="F551" s="146" t="s">
        <v>245</v>
      </c>
      <c r="G551" s="146" t="s">
        <v>246</v>
      </c>
      <c r="H551" s="146" t="s">
        <v>283</v>
      </c>
      <c r="I551" s="146" t="s">
        <v>247</v>
      </c>
      <c r="J551" s="146" t="s">
        <v>248</v>
      </c>
      <c r="K551" s="146" t="s">
        <v>249</v>
      </c>
      <c r="L551" s="146" t="s">
        <v>250</v>
      </c>
      <c r="M551" s="146" t="s">
        <v>251</v>
      </c>
      <c r="N551" s="146" t="s">
        <v>252</v>
      </c>
      <c r="O551" s="146" t="s">
        <v>253</v>
      </c>
      <c r="P551" s="146" t="s">
        <v>254</v>
      </c>
      <c r="Q551" s="146" t="s">
        <v>256</v>
      </c>
      <c r="R551" s="146" t="s">
        <v>257</v>
      </c>
      <c r="S551" s="146" t="s">
        <v>258</v>
      </c>
      <c r="T551" s="146" t="s">
        <v>259</v>
      </c>
      <c r="U551" s="146" t="s">
        <v>284</v>
      </c>
      <c r="V551" s="146" t="s">
        <v>286</v>
      </c>
      <c r="W551" s="146" t="s">
        <v>285</v>
      </c>
      <c r="X551" s="146" t="s">
        <v>260</v>
      </c>
      <c r="Y551" s="147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1</v>
      </c>
    </row>
    <row r="552" spans="1:65">
      <c r="A552" s="29"/>
      <c r="B552" s="19"/>
      <c r="C552" s="9"/>
      <c r="D552" s="10" t="s">
        <v>287</v>
      </c>
      <c r="E552" s="11" t="s">
        <v>287</v>
      </c>
      <c r="F552" s="11" t="s">
        <v>121</v>
      </c>
      <c r="G552" s="11" t="s">
        <v>287</v>
      </c>
      <c r="H552" s="11" t="s">
        <v>287</v>
      </c>
      <c r="I552" s="11" t="s">
        <v>121</v>
      </c>
      <c r="J552" s="11" t="s">
        <v>288</v>
      </c>
      <c r="K552" s="11" t="s">
        <v>287</v>
      </c>
      <c r="L552" s="11" t="s">
        <v>287</v>
      </c>
      <c r="M552" s="11" t="s">
        <v>287</v>
      </c>
      <c r="N552" s="11" t="s">
        <v>121</v>
      </c>
      <c r="O552" s="11" t="s">
        <v>288</v>
      </c>
      <c r="P552" s="11" t="s">
        <v>287</v>
      </c>
      <c r="Q552" s="11" t="s">
        <v>287</v>
      </c>
      <c r="R552" s="11" t="s">
        <v>288</v>
      </c>
      <c r="S552" s="11" t="s">
        <v>288</v>
      </c>
      <c r="T552" s="11" t="s">
        <v>121</v>
      </c>
      <c r="U552" s="11" t="s">
        <v>121</v>
      </c>
      <c r="V552" s="11" t="s">
        <v>287</v>
      </c>
      <c r="W552" s="11" t="s">
        <v>121</v>
      </c>
      <c r="X552" s="11" t="s">
        <v>287</v>
      </c>
      <c r="Y552" s="147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9"/>
      <c r="C553" s="9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147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8">
        <v>1</v>
      </c>
      <c r="C554" s="14">
        <v>1</v>
      </c>
      <c r="D554" s="227">
        <v>0.11499999999999999</v>
      </c>
      <c r="E554" s="227">
        <v>0.109</v>
      </c>
      <c r="F554" s="227">
        <v>0.1089</v>
      </c>
      <c r="G554" s="227">
        <v>0.1045</v>
      </c>
      <c r="H554" s="227">
        <v>9.9900000000000017E-2</v>
      </c>
      <c r="I554" s="227">
        <v>0.10765842103685735</v>
      </c>
      <c r="J554" s="227">
        <v>0.1095</v>
      </c>
      <c r="K554" s="227">
        <v>0.106</v>
      </c>
      <c r="L554" s="227">
        <v>0.11</v>
      </c>
      <c r="M554" s="227">
        <v>0.107</v>
      </c>
      <c r="N554" s="227">
        <v>0.107</v>
      </c>
      <c r="O554" s="227">
        <v>0.1104</v>
      </c>
      <c r="P554" s="227">
        <v>0.106</v>
      </c>
      <c r="Q554" s="227">
        <v>0.11199999999999999</v>
      </c>
      <c r="R554" s="227">
        <v>0.11280000000000001</v>
      </c>
      <c r="S554" s="227">
        <v>0.1220560242448606</v>
      </c>
      <c r="T554" s="227">
        <v>0.108</v>
      </c>
      <c r="U554" s="227">
        <v>0.11771334655644701</v>
      </c>
      <c r="V554" s="227">
        <v>0.10300000000000001</v>
      </c>
      <c r="W554" s="227">
        <v>0.1171642475</v>
      </c>
      <c r="X554" s="227">
        <v>0.10879999999999999</v>
      </c>
      <c r="Y554" s="228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  <c r="AJ554" s="229"/>
      <c r="AK554" s="229"/>
      <c r="AL554" s="229"/>
      <c r="AM554" s="229"/>
      <c r="AN554" s="229"/>
      <c r="AO554" s="229"/>
      <c r="AP554" s="229"/>
      <c r="AQ554" s="229"/>
      <c r="AR554" s="229"/>
      <c r="AS554" s="229"/>
      <c r="AT554" s="229"/>
      <c r="AU554" s="229"/>
      <c r="AV554" s="229"/>
      <c r="AW554" s="229"/>
      <c r="AX554" s="229"/>
      <c r="AY554" s="229"/>
      <c r="AZ554" s="229"/>
      <c r="BA554" s="229"/>
      <c r="BB554" s="229"/>
      <c r="BC554" s="229"/>
      <c r="BD554" s="229"/>
      <c r="BE554" s="229"/>
      <c r="BF554" s="229"/>
      <c r="BG554" s="229"/>
      <c r="BH554" s="229"/>
      <c r="BI554" s="229"/>
      <c r="BJ554" s="229"/>
      <c r="BK554" s="229"/>
      <c r="BL554" s="229"/>
      <c r="BM554" s="230">
        <v>1</v>
      </c>
    </row>
    <row r="555" spans="1:65">
      <c r="A555" s="29"/>
      <c r="B555" s="19">
        <v>1</v>
      </c>
      <c r="C555" s="9">
        <v>2</v>
      </c>
      <c r="D555" s="23">
        <v>0.11700000000000001</v>
      </c>
      <c r="E555" s="23">
        <v>0.11199999999999999</v>
      </c>
      <c r="F555" s="23">
        <v>0.10759999999999999</v>
      </c>
      <c r="G555" s="23">
        <v>0.1055</v>
      </c>
      <c r="H555" s="23">
        <v>0.10139999999999999</v>
      </c>
      <c r="I555" s="23">
        <v>0.10886143948978699</v>
      </c>
      <c r="J555" s="23">
        <v>0.11379999999999998</v>
      </c>
      <c r="K555" s="23">
        <v>0.1085</v>
      </c>
      <c r="L555" s="23">
        <v>0.11</v>
      </c>
      <c r="M555" s="23">
        <v>0.107</v>
      </c>
      <c r="N555" s="23">
        <v>0.108</v>
      </c>
      <c r="O555" s="23">
        <v>0.11</v>
      </c>
      <c r="P555" s="23">
        <v>0.1045</v>
      </c>
      <c r="Q555" s="23">
        <v>0.1119</v>
      </c>
      <c r="R555" s="23">
        <v>0.11299999999999999</v>
      </c>
      <c r="S555" s="23">
        <v>0.11905157018902214</v>
      </c>
      <c r="T555" s="23">
        <v>0.108</v>
      </c>
      <c r="U555" s="23">
        <v>0.11760631347813724</v>
      </c>
      <c r="V555" s="23">
        <v>0.104</v>
      </c>
      <c r="W555" s="23">
        <v>0.1167082465</v>
      </c>
      <c r="X555" s="23">
        <v>0.1099</v>
      </c>
      <c r="Y555" s="228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  <c r="AJ555" s="229"/>
      <c r="AK555" s="229"/>
      <c r="AL555" s="229"/>
      <c r="AM555" s="229"/>
      <c r="AN555" s="229"/>
      <c r="AO555" s="229"/>
      <c r="AP555" s="229"/>
      <c r="AQ555" s="229"/>
      <c r="AR555" s="229"/>
      <c r="AS555" s="229"/>
      <c r="AT555" s="229"/>
      <c r="AU555" s="229"/>
      <c r="AV555" s="229"/>
      <c r="AW555" s="229"/>
      <c r="AX555" s="229"/>
      <c r="AY555" s="229"/>
      <c r="AZ555" s="229"/>
      <c r="BA555" s="229"/>
      <c r="BB555" s="229"/>
      <c r="BC555" s="229"/>
      <c r="BD555" s="229"/>
      <c r="BE555" s="229"/>
      <c r="BF555" s="229"/>
      <c r="BG555" s="229"/>
      <c r="BH555" s="229"/>
      <c r="BI555" s="229"/>
      <c r="BJ555" s="229"/>
      <c r="BK555" s="229"/>
      <c r="BL555" s="229"/>
      <c r="BM555" s="230" t="e">
        <v>#N/A</v>
      </c>
    </row>
    <row r="556" spans="1:65">
      <c r="A556" s="29"/>
      <c r="B556" s="19">
        <v>1</v>
      </c>
      <c r="C556" s="9">
        <v>3</v>
      </c>
      <c r="D556" s="23">
        <v>0.11399999999999999</v>
      </c>
      <c r="E556" s="23">
        <v>0.11199999999999999</v>
      </c>
      <c r="F556" s="23">
        <v>0.1087</v>
      </c>
      <c r="G556" s="23">
        <v>0.1065</v>
      </c>
      <c r="H556" s="23">
        <v>0.1</v>
      </c>
      <c r="I556" s="23">
        <v>0.10834722992531498</v>
      </c>
      <c r="J556" s="23">
        <v>0.1095</v>
      </c>
      <c r="K556" s="23">
        <v>0.107</v>
      </c>
      <c r="L556" s="23">
        <v>0.11</v>
      </c>
      <c r="M556" s="23">
        <v>0.1075</v>
      </c>
      <c r="N556" s="23">
        <v>0.107</v>
      </c>
      <c r="O556" s="23">
        <v>0.11119999999999999</v>
      </c>
      <c r="P556" s="23">
        <v>0.1045</v>
      </c>
      <c r="Q556" s="23">
        <v>0.11349999999999999</v>
      </c>
      <c r="R556" s="23">
        <v>0.11310000000000001</v>
      </c>
      <c r="S556" s="23">
        <v>0.1203593732673111</v>
      </c>
      <c r="T556" s="23">
        <v>0.108</v>
      </c>
      <c r="U556" s="23">
        <v>0.11626491491299693</v>
      </c>
      <c r="V556" s="23">
        <v>0.10100000000000001</v>
      </c>
      <c r="W556" s="23">
        <v>0.11074735099999999</v>
      </c>
      <c r="X556" s="23">
        <v>0.10929999999999999</v>
      </c>
      <c r="Y556" s="228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  <c r="AJ556" s="229"/>
      <c r="AK556" s="229"/>
      <c r="AL556" s="229"/>
      <c r="AM556" s="229"/>
      <c r="AN556" s="229"/>
      <c r="AO556" s="229"/>
      <c r="AP556" s="229"/>
      <c r="AQ556" s="229"/>
      <c r="AR556" s="229"/>
      <c r="AS556" s="229"/>
      <c r="AT556" s="229"/>
      <c r="AU556" s="229"/>
      <c r="AV556" s="229"/>
      <c r="AW556" s="229"/>
      <c r="AX556" s="229"/>
      <c r="AY556" s="229"/>
      <c r="AZ556" s="229"/>
      <c r="BA556" s="229"/>
      <c r="BB556" s="229"/>
      <c r="BC556" s="229"/>
      <c r="BD556" s="229"/>
      <c r="BE556" s="229"/>
      <c r="BF556" s="229"/>
      <c r="BG556" s="229"/>
      <c r="BH556" s="229"/>
      <c r="BI556" s="229"/>
      <c r="BJ556" s="229"/>
      <c r="BK556" s="229"/>
      <c r="BL556" s="229"/>
      <c r="BM556" s="230">
        <v>16</v>
      </c>
    </row>
    <row r="557" spans="1:65">
      <c r="A557" s="29"/>
      <c r="B557" s="19">
        <v>1</v>
      </c>
      <c r="C557" s="9">
        <v>4</v>
      </c>
      <c r="D557" s="23">
        <v>0.11800000000000001</v>
      </c>
      <c r="E557" s="23">
        <v>0.1095</v>
      </c>
      <c r="F557" s="23">
        <v>0.1082</v>
      </c>
      <c r="G557" s="23">
        <v>0.1055</v>
      </c>
      <c r="H557" s="23">
        <v>0.10089999999999999</v>
      </c>
      <c r="I557" s="23">
        <v>0.10826373793883523</v>
      </c>
      <c r="J557" s="23">
        <v>0.1111</v>
      </c>
      <c r="K557" s="23">
        <v>0.107</v>
      </c>
      <c r="L557" s="23">
        <v>0.11</v>
      </c>
      <c r="M557" s="23">
        <v>0.1095</v>
      </c>
      <c r="N557" s="23">
        <v>0.109</v>
      </c>
      <c r="O557" s="23">
        <v>0.1154</v>
      </c>
      <c r="P557" s="23">
        <v>0.106</v>
      </c>
      <c r="Q557" s="23">
        <v>0.11019999999999999</v>
      </c>
      <c r="R557" s="23">
        <v>0.11299999999999999</v>
      </c>
      <c r="S557" s="23">
        <v>0.11939877862552624</v>
      </c>
      <c r="T557" s="23">
        <v>0.108</v>
      </c>
      <c r="U557" s="23">
        <v>0.11500074615034366</v>
      </c>
      <c r="V557" s="23">
        <v>0.105</v>
      </c>
      <c r="W557" s="23">
        <v>0.11074735099999999</v>
      </c>
      <c r="X557" s="23">
        <v>0.11080000000000001</v>
      </c>
      <c r="Y557" s="228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  <c r="AJ557" s="229"/>
      <c r="AK557" s="229"/>
      <c r="AL557" s="229"/>
      <c r="AM557" s="229"/>
      <c r="AN557" s="229"/>
      <c r="AO557" s="229"/>
      <c r="AP557" s="229"/>
      <c r="AQ557" s="229"/>
      <c r="AR557" s="229"/>
      <c r="AS557" s="229"/>
      <c r="AT557" s="229"/>
      <c r="AU557" s="229"/>
      <c r="AV557" s="229"/>
      <c r="AW557" s="229"/>
      <c r="AX557" s="229"/>
      <c r="AY557" s="229"/>
      <c r="AZ557" s="229"/>
      <c r="BA557" s="229"/>
      <c r="BB557" s="229"/>
      <c r="BC557" s="229"/>
      <c r="BD557" s="229"/>
      <c r="BE557" s="229"/>
      <c r="BF557" s="229"/>
      <c r="BG557" s="229"/>
      <c r="BH557" s="229"/>
      <c r="BI557" s="229"/>
      <c r="BJ557" s="229"/>
      <c r="BK557" s="229"/>
      <c r="BL557" s="229"/>
      <c r="BM557" s="230">
        <v>0.11002851542701594</v>
      </c>
    </row>
    <row r="558" spans="1:65">
      <c r="A558" s="29"/>
      <c r="B558" s="19">
        <v>1</v>
      </c>
      <c r="C558" s="9">
        <v>5</v>
      </c>
      <c r="D558" s="23">
        <v>0.11700000000000001</v>
      </c>
      <c r="E558" s="23">
        <v>0.1075</v>
      </c>
      <c r="F558" s="23">
        <v>0.109</v>
      </c>
      <c r="G558" s="23">
        <v>0.1065</v>
      </c>
      <c r="H558" s="23">
        <v>0.10189999999999999</v>
      </c>
      <c r="I558" s="23">
        <v>0.10742881807403815</v>
      </c>
      <c r="J558" s="23">
        <v>0.1104</v>
      </c>
      <c r="K558" s="23">
        <v>0.104</v>
      </c>
      <c r="L558" s="23">
        <v>0.11</v>
      </c>
      <c r="M558" s="23">
        <v>0.108</v>
      </c>
      <c r="N558" s="23">
        <v>0.109</v>
      </c>
      <c r="O558" s="23">
        <v>0.11789999999999999</v>
      </c>
      <c r="P558" s="23">
        <v>0.1045</v>
      </c>
      <c r="Q558" s="23">
        <v>0.11429999999999998</v>
      </c>
      <c r="R558" s="23">
        <v>0.11280000000000001</v>
      </c>
      <c r="S558" s="23">
        <v>0.11812504865136166</v>
      </c>
      <c r="T558" s="23">
        <v>0.108</v>
      </c>
      <c r="U558" s="23">
        <v>0.1153976447856284</v>
      </c>
      <c r="V558" s="23">
        <v>0.104</v>
      </c>
      <c r="W558" s="23"/>
      <c r="X558" s="23">
        <v>0.10629999999999999</v>
      </c>
      <c r="Y558" s="228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  <c r="AJ558" s="229"/>
      <c r="AK558" s="229"/>
      <c r="AL558" s="229"/>
      <c r="AM558" s="229"/>
      <c r="AN558" s="229"/>
      <c r="AO558" s="229"/>
      <c r="AP558" s="229"/>
      <c r="AQ558" s="229"/>
      <c r="AR558" s="229"/>
      <c r="AS558" s="229"/>
      <c r="AT558" s="229"/>
      <c r="AU558" s="229"/>
      <c r="AV558" s="229"/>
      <c r="AW558" s="229"/>
      <c r="AX558" s="229"/>
      <c r="AY558" s="229"/>
      <c r="AZ558" s="229"/>
      <c r="BA558" s="229"/>
      <c r="BB558" s="229"/>
      <c r="BC558" s="229"/>
      <c r="BD558" s="229"/>
      <c r="BE558" s="229"/>
      <c r="BF558" s="229"/>
      <c r="BG558" s="229"/>
      <c r="BH558" s="229"/>
      <c r="BI558" s="229"/>
      <c r="BJ558" s="229"/>
      <c r="BK558" s="229"/>
      <c r="BL558" s="229"/>
      <c r="BM558" s="230">
        <v>44</v>
      </c>
    </row>
    <row r="559" spans="1:65">
      <c r="A559" s="29"/>
      <c r="B559" s="19">
        <v>1</v>
      </c>
      <c r="C559" s="9">
        <v>6</v>
      </c>
      <c r="D559" s="23">
        <v>0.11600000000000001</v>
      </c>
      <c r="E559" s="23">
        <v>0.108</v>
      </c>
      <c r="F559" s="23">
        <v>0.1089</v>
      </c>
      <c r="G559" s="23">
        <v>0.1085</v>
      </c>
      <c r="H559" s="23">
        <v>0.1018</v>
      </c>
      <c r="I559" s="23">
        <v>0.10692786615515988</v>
      </c>
      <c r="J559" s="23">
        <v>0.1101</v>
      </c>
      <c r="K559" s="23">
        <v>0.106</v>
      </c>
      <c r="L559" s="23">
        <v>0.11</v>
      </c>
      <c r="M559" s="23">
        <v>0.1095</v>
      </c>
      <c r="N559" s="23">
        <v>0.11</v>
      </c>
      <c r="O559" s="23">
        <v>0.11720000000000001</v>
      </c>
      <c r="P559" s="23">
        <v>0.10300000000000001</v>
      </c>
      <c r="Q559" s="23">
        <v>0.11460000000000001</v>
      </c>
      <c r="R559" s="23">
        <v>0.11299999999999999</v>
      </c>
      <c r="S559" s="23">
        <v>0.11974517864241668</v>
      </c>
      <c r="T559" s="23">
        <v>0.108</v>
      </c>
      <c r="U559" s="23">
        <v>0.11689181773487907</v>
      </c>
      <c r="V559" s="23">
        <v>0.11299999999999999</v>
      </c>
      <c r="W559" s="23"/>
      <c r="X559" s="23">
        <v>0.1144</v>
      </c>
      <c r="Y559" s="228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  <c r="AJ559" s="229"/>
      <c r="AK559" s="229"/>
      <c r="AL559" s="229"/>
      <c r="AM559" s="229"/>
      <c r="AN559" s="229"/>
      <c r="AO559" s="229"/>
      <c r="AP559" s="229"/>
      <c r="AQ559" s="229"/>
      <c r="AR559" s="229"/>
      <c r="AS559" s="229"/>
      <c r="AT559" s="229"/>
      <c r="AU559" s="229"/>
      <c r="AV559" s="229"/>
      <c r="AW559" s="229"/>
      <c r="AX559" s="229"/>
      <c r="AY559" s="229"/>
      <c r="AZ559" s="229"/>
      <c r="BA559" s="229"/>
      <c r="BB559" s="229"/>
      <c r="BC559" s="229"/>
      <c r="BD559" s="229"/>
      <c r="BE559" s="229"/>
      <c r="BF559" s="229"/>
      <c r="BG559" s="229"/>
      <c r="BH559" s="229"/>
      <c r="BI559" s="229"/>
      <c r="BJ559" s="229"/>
      <c r="BK559" s="229"/>
      <c r="BL559" s="229"/>
      <c r="BM559" s="54"/>
    </row>
    <row r="560" spans="1:65">
      <c r="A560" s="29"/>
      <c r="B560" s="20" t="s">
        <v>267</v>
      </c>
      <c r="C560" s="12"/>
      <c r="D560" s="231">
        <v>0.11616666666666665</v>
      </c>
      <c r="E560" s="231">
        <v>0.10966666666666665</v>
      </c>
      <c r="F560" s="231">
        <v>0.10854999999999999</v>
      </c>
      <c r="G560" s="231">
        <v>0.10616666666666667</v>
      </c>
      <c r="H560" s="231">
        <v>0.10098333333333333</v>
      </c>
      <c r="I560" s="231">
        <v>0.10791458543666543</v>
      </c>
      <c r="J560" s="231">
        <v>0.11073333333333334</v>
      </c>
      <c r="K560" s="231">
        <v>0.10641666666666666</v>
      </c>
      <c r="L560" s="231">
        <v>0.11</v>
      </c>
      <c r="M560" s="231">
        <v>0.10808333333333335</v>
      </c>
      <c r="N560" s="231">
        <v>0.10833333333333334</v>
      </c>
      <c r="O560" s="231">
        <v>0.11368333333333332</v>
      </c>
      <c r="P560" s="231">
        <v>0.10475</v>
      </c>
      <c r="Q560" s="231">
        <v>0.11275</v>
      </c>
      <c r="R560" s="231">
        <v>0.11294999999999999</v>
      </c>
      <c r="S560" s="231">
        <v>0.11978932893674972</v>
      </c>
      <c r="T560" s="231">
        <v>0.108</v>
      </c>
      <c r="U560" s="231">
        <v>0.11647913060307206</v>
      </c>
      <c r="V560" s="231">
        <v>0.105</v>
      </c>
      <c r="W560" s="231">
        <v>0.11384179899999999</v>
      </c>
      <c r="X560" s="231">
        <v>0.10991666666666666</v>
      </c>
      <c r="Y560" s="228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  <c r="AJ560" s="229"/>
      <c r="AK560" s="229"/>
      <c r="AL560" s="229"/>
      <c r="AM560" s="229"/>
      <c r="AN560" s="229"/>
      <c r="AO560" s="229"/>
      <c r="AP560" s="229"/>
      <c r="AQ560" s="229"/>
      <c r="AR560" s="229"/>
      <c r="AS560" s="229"/>
      <c r="AT560" s="229"/>
      <c r="AU560" s="229"/>
      <c r="AV560" s="229"/>
      <c r="AW560" s="229"/>
      <c r="AX560" s="229"/>
      <c r="AY560" s="229"/>
      <c r="AZ560" s="229"/>
      <c r="BA560" s="229"/>
      <c r="BB560" s="229"/>
      <c r="BC560" s="229"/>
      <c r="BD560" s="229"/>
      <c r="BE560" s="229"/>
      <c r="BF560" s="229"/>
      <c r="BG560" s="229"/>
      <c r="BH560" s="229"/>
      <c r="BI560" s="229"/>
      <c r="BJ560" s="229"/>
      <c r="BK560" s="229"/>
      <c r="BL560" s="229"/>
      <c r="BM560" s="54"/>
    </row>
    <row r="561" spans="1:65">
      <c r="A561" s="29"/>
      <c r="B561" s="3" t="s">
        <v>268</v>
      </c>
      <c r="C561" s="28"/>
      <c r="D561" s="23">
        <v>0.11650000000000001</v>
      </c>
      <c r="E561" s="23">
        <v>0.10925</v>
      </c>
      <c r="F561" s="23">
        <v>0.10880000000000001</v>
      </c>
      <c r="G561" s="23">
        <v>0.106</v>
      </c>
      <c r="H561" s="23">
        <v>0.10114999999999999</v>
      </c>
      <c r="I561" s="23">
        <v>0.10796107948784629</v>
      </c>
      <c r="J561" s="23">
        <v>0.11025</v>
      </c>
      <c r="K561" s="23">
        <v>0.1065</v>
      </c>
      <c r="L561" s="23">
        <v>0.11</v>
      </c>
      <c r="M561" s="23">
        <v>0.10775</v>
      </c>
      <c r="N561" s="23">
        <v>0.1085</v>
      </c>
      <c r="O561" s="23">
        <v>0.1133</v>
      </c>
      <c r="P561" s="23">
        <v>0.1045</v>
      </c>
      <c r="Q561" s="23">
        <v>0.11274999999999999</v>
      </c>
      <c r="R561" s="23">
        <v>0.11299999999999999</v>
      </c>
      <c r="S561" s="23">
        <v>0.11957197863397145</v>
      </c>
      <c r="T561" s="23">
        <v>0.108</v>
      </c>
      <c r="U561" s="23">
        <v>0.116578366323938</v>
      </c>
      <c r="V561" s="23">
        <v>0.104</v>
      </c>
      <c r="W561" s="23">
        <v>0.11372779875</v>
      </c>
      <c r="X561" s="23">
        <v>0.1096</v>
      </c>
      <c r="Y561" s="228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  <c r="AJ561" s="229"/>
      <c r="AK561" s="229"/>
      <c r="AL561" s="229"/>
      <c r="AM561" s="229"/>
      <c r="AN561" s="229"/>
      <c r="AO561" s="229"/>
      <c r="AP561" s="229"/>
      <c r="AQ561" s="229"/>
      <c r="AR561" s="229"/>
      <c r="AS561" s="229"/>
      <c r="AT561" s="229"/>
      <c r="AU561" s="229"/>
      <c r="AV561" s="229"/>
      <c r="AW561" s="229"/>
      <c r="AX561" s="229"/>
      <c r="AY561" s="229"/>
      <c r="AZ561" s="229"/>
      <c r="BA561" s="229"/>
      <c r="BB561" s="229"/>
      <c r="BC561" s="229"/>
      <c r="BD561" s="229"/>
      <c r="BE561" s="229"/>
      <c r="BF561" s="229"/>
      <c r="BG561" s="229"/>
      <c r="BH561" s="229"/>
      <c r="BI561" s="229"/>
      <c r="BJ561" s="229"/>
      <c r="BK561" s="229"/>
      <c r="BL561" s="229"/>
      <c r="BM561" s="54"/>
    </row>
    <row r="562" spans="1:65">
      <c r="A562" s="29"/>
      <c r="B562" s="3" t="s">
        <v>269</v>
      </c>
      <c r="C562" s="28"/>
      <c r="D562" s="23">
        <v>1.4719601443879818E-3</v>
      </c>
      <c r="E562" s="23">
        <v>1.9407902170679467E-3</v>
      </c>
      <c r="F562" s="23">
        <v>5.4680892457969587E-4</v>
      </c>
      <c r="G562" s="23">
        <v>1.3662601021279476E-3</v>
      </c>
      <c r="H562" s="23">
        <v>8.7502380919987144E-4</v>
      </c>
      <c r="I562" s="23">
        <v>7.0439000448057471E-4</v>
      </c>
      <c r="J562" s="23">
        <v>1.6182294851678632E-3</v>
      </c>
      <c r="K562" s="23">
        <v>1.4972196454317152E-3</v>
      </c>
      <c r="L562" s="23">
        <v>0</v>
      </c>
      <c r="M562" s="23">
        <v>1.1583033569262712E-3</v>
      </c>
      <c r="N562" s="23">
        <v>1.2110601416389978E-3</v>
      </c>
      <c r="O562" s="23">
        <v>3.5667445474363143E-3</v>
      </c>
      <c r="P562" s="23">
        <v>1.1291589790636181E-3</v>
      </c>
      <c r="Q562" s="23">
        <v>1.6837458240482751E-3</v>
      </c>
      <c r="R562" s="23">
        <v>1.2247448713915222E-4</v>
      </c>
      <c r="S562" s="23">
        <v>1.3365218884016418E-3</v>
      </c>
      <c r="T562" s="23">
        <v>0</v>
      </c>
      <c r="U562" s="23">
        <v>1.1282961887234884E-3</v>
      </c>
      <c r="V562" s="23">
        <v>4.1472882706655384E-3</v>
      </c>
      <c r="W562" s="23">
        <v>3.5780069943483241E-3</v>
      </c>
      <c r="X562" s="23">
        <v>2.6678955501793339E-3</v>
      </c>
      <c r="Y562" s="228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  <c r="AJ562" s="229"/>
      <c r="AK562" s="229"/>
      <c r="AL562" s="229"/>
      <c r="AM562" s="229"/>
      <c r="AN562" s="229"/>
      <c r="AO562" s="229"/>
      <c r="AP562" s="229"/>
      <c r="AQ562" s="229"/>
      <c r="AR562" s="229"/>
      <c r="AS562" s="229"/>
      <c r="AT562" s="229"/>
      <c r="AU562" s="229"/>
      <c r="AV562" s="229"/>
      <c r="AW562" s="229"/>
      <c r="AX562" s="229"/>
      <c r="AY562" s="229"/>
      <c r="AZ562" s="229"/>
      <c r="BA562" s="229"/>
      <c r="BB562" s="229"/>
      <c r="BC562" s="229"/>
      <c r="BD562" s="229"/>
      <c r="BE562" s="229"/>
      <c r="BF562" s="229"/>
      <c r="BG562" s="229"/>
      <c r="BH562" s="229"/>
      <c r="BI562" s="229"/>
      <c r="BJ562" s="229"/>
      <c r="BK562" s="229"/>
      <c r="BL562" s="229"/>
      <c r="BM562" s="54"/>
    </row>
    <row r="563" spans="1:65">
      <c r="A563" s="29"/>
      <c r="B563" s="3" t="s">
        <v>86</v>
      </c>
      <c r="C563" s="28"/>
      <c r="D563" s="13">
        <v>1.267110597751491E-2</v>
      </c>
      <c r="E563" s="13">
        <v>1.7697175231622616E-2</v>
      </c>
      <c r="F563" s="13">
        <v>5.0373922116968761E-3</v>
      </c>
      <c r="G563" s="13">
        <v>1.2869011950969678E-2</v>
      </c>
      <c r="H563" s="13">
        <v>8.6650319445440317E-3</v>
      </c>
      <c r="I563" s="13">
        <v>6.5272919469627939E-3</v>
      </c>
      <c r="J563" s="13">
        <v>1.4613752123731456E-2</v>
      </c>
      <c r="K563" s="13">
        <v>1.4069409354095994E-2</v>
      </c>
      <c r="L563" s="13">
        <v>0</v>
      </c>
      <c r="M563" s="13">
        <v>1.0716761976187549E-2</v>
      </c>
      <c r="N563" s="13">
        <v>1.1179016692052287E-2</v>
      </c>
      <c r="O563" s="13">
        <v>3.1374383938744886E-2</v>
      </c>
      <c r="P563" s="13">
        <v>1.077956065931855E-2</v>
      </c>
      <c r="Q563" s="13">
        <v>1.4933444115727494E-2</v>
      </c>
      <c r="R563" s="13">
        <v>1.0843248086688999E-3</v>
      </c>
      <c r="S563" s="13">
        <v>1.115727001949683E-2</v>
      </c>
      <c r="T563" s="13">
        <v>0</v>
      </c>
      <c r="U563" s="13">
        <v>9.6866810636525337E-3</v>
      </c>
      <c r="V563" s="13">
        <v>3.9497983530147988E-2</v>
      </c>
      <c r="W563" s="13">
        <v>3.1429642062739398E-2</v>
      </c>
      <c r="X563" s="13">
        <v>2.4271983777219112E-2</v>
      </c>
      <c r="Y563" s="147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3" t="s">
        <v>270</v>
      </c>
      <c r="C564" s="28"/>
      <c r="D564" s="13">
        <v>5.5786913199990185E-2</v>
      </c>
      <c r="E564" s="13">
        <v>-3.2886816562504029E-3</v>
      </c>
      <c r="F564" s="13">
        <v>-1.3437565900783932E-2</v>
      </c>
      <c r="G564" s="13">
        <v>-3.5098617348071959E-2</v>
      </c>
      <c r="H564" s="13">
        <v>-8.2207617348817763E-2</v>
      </c>
      <c r="I564" s="13">
        <v>-1.9212564871446625E-2</v>
      </c>
      <c r="J564" s="13">
        <v>6.4057749355430627E-3</v>
      </c>
      <c r="K564" s="13">
        <v>-3.282647908437053E-2</v>
      </c>
      <c r="L564" s="13">
        <v>-2.5916397131486857E-4</v>
      </c>
      <c r="M564" s="13">
        <v>-1.7678890659693303E-2</v>
      </c>
      <c r="N564" s="13">
        <v>-1.5406752395991874E-2</v>
      </c>
      <c r="O564" s="13">
        <v>3.3217006447221253E-2</v>
      </c>
      <c r="P564" s="13">
        <v>-4.7974067509047646E-2</v>
      </c>
      <c r="Q564" s="13">
        <v>2.473435692940229E-2</v>
      </c>
      <c r="R564" s="13">
        <v>2.6552067540363433E-2</v>
      </c>
      <c r="S564" s="13">
        <v>8.8711671441284778E-2</v>
      </c>
      <c r="T564" s="13">
        <v>-1.8436270080927297E-2</v>
      </c>
      <c r="U564" s="13">
        <v>5.8626758263724321E-2</v>
      </c>
      <c r="V564" s="13">
        <v>-4.5701929245345996E-2</v>
      </c>
      <c r="W564" s="13">
        <v>3.4657230066086564E-2</v>
      </c>
      <c r="X564" s="13">
        <v>-1.0165433925487521E-3</v>
      </c>
      <c r="Y564" s="147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A565" s="29"/>
      <c r="B565" s="45" t="s">
        <v>271</v>
      </c>
      <c r="C565" s="46"/>
      <c r="D565" s="44">
        <v>1.35</v>
      </c>
      <c r="E565" s="44">
        <v>0</v>
      </c>
      <c r="F565" s="44">
        <v>0.23</v>
      </c>
      <c r="G565" s="44">
        <v>0.73</v>
      </c>
      <c r="H565" s="44">
        <v>1.8</v>
      </c>
      <c r="I565" s="44">
        <v>0.36</v>
      </c>
      <c r="J565" s="44">
        <v>0.22</v>
      </c>
      <c r="K565" s="44">
        <v>0.67</v>
      </c>
      <c r="L565" s="44">
        <v>7.0000000000000007E-2</v>
      </c>
      <c r="M565" s="44">
        <v>0.33</v>
      </c>
      <c r="N565" s="44">
        <v>0.28000000000000003</v>
      </c>
      <c r="O565" s="44">
        <v>0.83</v>
      </c>
      <c r="P565" s="44">
        <v>1.02</v>
      </c>
      <c r="Q565" s="44">
        <v>0.64</v>
      </c>
      <c r="R565" s="44">
        <v>0.68</v>
      </c>
      <c r="S565" s="44">
        <v>2.1</v>
      </c>
      <c r="T565" s="44">
        <v>0.26</v>
      </c>
      <c r="U565" s="44">
        <v>1.41</v>
      </c>
      <c r="V565" s="44">
        <v>0.97</v>
      </c>
      <c r="W565" s="44">
        <v>0.87</v>
      </c>
      <c r="X565" s="44">
        <v>0.05</v>
      </c>
      <c r="Y565" s="147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3"/>
    </row>
    <row r="566" spans="1:65">
      <c r="B566" s="3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BM566" s="53"/>
    </row>
    <row r="567" spans="1:65" ht="15">
      <c r="B567" s="8" t="s">
        <v>526</v>
      </c>
      <c r="BM567" s="27" t="s">
        <v>66</v>
      </c>
    </row>
    <row r="568" spans="1:65" ht="15">
      <c r="A568" s="24" t="s">
        <v>26</v>
      </c>
      <c r="B568" s="18" t="s">
        <v>118</v>
      </c>
      <c r="C568" s="15" t="s">
        <v>119</v>
      </c>
      <c r="D568" s="16" t="s">
        <v>240</v>
      </c>
      <c r="E568" s="17" t="s">
        <v>240</v>
      </c>
      <c r="F568" s="17" t="s">
        <v>240</v>
      </c>
      <c r="G568" s="17" t="s">
        <v>240</v>
      </c>
      <c r="H568" s="17" t="s">
        <v>240</v>
      </c>
      <c r="I568" s="17" t="s">
        <v>240</v>
      </c>
      <c r="J568" s="17" t="s">
        <v>240</v>
      </c>
      <c r="K568" s="17" t="s">
        <v>240</v>
      </c>
      <c r="L568" s="17" t="s">
        <v>240</v>
      </c>
      <c r="M568" s="17" t="s">
        <v>240</v>
      </c>
      <c r="N568" s="17" t="s">
        <v>240</v>
      </c>
      <c r="O568" s="17" t="s">
        <v>240</v>
      </c>
      <c r="P568" s="17" t="s">
        <v>240</v>
      </c>
      <c r="Q568" s="17" t="s">
        <v>240</v>
      </c>
      <c r="R568" s="17" t="s">
        <v>240</v>
      </c>
      <c r="S568" s="17" t="s">
        <v>240</v>
      </c>
      <c r="T568" s="17" t="s">
        <v>240</v>
      </c>
      <c r="U568" s="17" t="s">
        <v>240</v>
      </c>
      <c r="V568" s="17" t="s">
        <v>240</v>
      </c>
      <c r="W568" s="17" t="s">
        <v>240</v>
      </c>
      <c r="X568" s="147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241</v>
      </c>
      <c r="C569" s="9" t="s">
        <v>241</v>
      </c>
      <c r="D569" s="145" t="s">
        <v>243</v>
      </c>
      <c r="E569" s="146" t="s">
        <v>244</v>
      </c>
      <c r="F569" s="146" t="s">
        <v>245</v>
      </c>
      <c r="G569" s="146" t="s">
        <v>246</v>
      </c>
      <c r="H569" s="146" t="s">
        <v>283</v>
      </c>
      <c r="I569" s="146" t="s">
        <v>247</v>
      </c>
      <c r="J569" s="146" t="s">
        <v>248</v>
      </c>
      <c r="K569" s="146" t="s">
        <v>249</v>
      </c>
      <c r="L569" s="146" t="s">
        <v>250</v>
      </c>
      <c r="M569" s="146" t="s">
        <v>251</v>
      </c>
      <c r="N569" s="146" t="s">
        <v>252</v>
      </c>
      <c r="O569" s="146" t="s">
        <v>253</v>
      </c>
      <c r="P569" s="146" t="s">
        <v>254</v>
      </c>
      <c r="Q569" s="146" t="s">
        <v>256</v>
      </c>
      <c r="R569" s="146" t="s">
        <v>257</v>
      </c>
      <c r="S569" s="146" t="s">
        <v>258</v>
      </c>
      <c r="T569" s="146" t="s">
        <v>259</v>
      </c>
      <c r="U569" s="146" t="s">
        <v>284</v>
      </c>
      <c r="V569" s="146" t="s">
        <v>286</v>
      </c>
      <c r="W569" s="146" t="s">
        <v>260</v>
      </c>
      <c r="X569" s="147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287</v>
      </c>
      <c r="E570" s="11" t="s">
        <v>287</v>
      </c>
      <c r="F570" s="11" t="s">
        <v>288</v>
      </c>
      <c r="G570" s="11" t="s">
        <v>287</v>
      </c>
      <c r="H570" s="11" t="s">
        <v>287</v>
      </c>
      <c r="I570" s="11" t="s">
        <v>288</v>
      </c>
      <c r="J570" s="11" t="s">
        <v>288</v>
      </c>
      <c r="K570" s="11" t="s">
        <v>287</v>
      </c>
      <c r="L570" s="11" t="s">
        <v>287</v>
      </c>
      <c r="M570" s="11" t="s">
        <v>287</v>
      </c>
      <c r="N570" s="11" t="s">
        <v>288</v>
      </c>
      <c r="O570" s="11" t="s">
        <v>288</v>
      </c>
      <c r="P570" s="11" t="s">
        <v>287</v>
      </c>
      <c r="Q570" s="11" t="s">
        <v>288</v>
      </c>
      <c r="R570" s="11" t="s">
        <v>288</v>
      </c>
      <c r="S570" s="11" t="s">
        <v>288</v>
      </c>
      <c r="T570" s="11" t="s">
        <v>288</v>
      </c>
      <c r="U570" s="11" t="s">
        <v>121</v>
      </c>
      <c r="V570" s="11" t="s">
        <v>287</v>
      </c>
      <c r="W570" s="11" t="s">
        <v>287</v>
      </c>
      <c r="X570" s="147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147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21">
        <v>2.7</v>
      </c>
      <c r="E572" s="141">
        <v>3.4</v>
      </c>
      <c r="F572" s="21">
        <v>3</v>
      </c>
      <c r="G572" s="21">
        <v>2.72</v>
      </c>
      <c r="H572" s="21">
        <v>2.4</v>
      </c>
      <c r="I572" s="141">
        <v>2.2536999999999998</v>
      </c>
      <c r="J572" s="21">
        <v>2.8</v>
      </c>
      <c r="K572" s="21">
        <v>2.83</v>
      </c>
      <c r="L572" s="21">
        <v>2.79</v>
      </c>
      <c r="M572" s="21">
        <v>3</v>
      </c>
      <c r="N572" s="21">
        <v>2.7</v>
      </c>
      <c r="O572" s="21">
        <v>2.8</v>
      </c>
      <c r="P572" s="21">
        <v>2.78</v>
      </c>
      <c r="Q572" s="21">
        <v>2.91</v>
      </c>
      <c r="R572" s="21">
        <v>2.56</v>
      </c>
      <c r="S572" s="141" t="s">
        <v>96</v>
      </c>
      <c r="T572" s="21">
        <v>2.97</v>
      </c>
      <c r="U572" s="21">
        <v>3.2899671033898206</v>
      </c>
      <c r="V572" s="21">
        <v>2.63</v>
      </c>
      <c r="W572" s="21">
        <v>2.77</v>
      </c>
      <c r="X572" s="147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</v>
      </c>
    </row>
    <row r="573" spans="1:65">
      <c r="A573" s="29"/>
      <c r="B573" s="19">
        <v>1</v>
      </c>
      <c r="C573" s="9">
        <v>2</v>
      </c>
      <c r="D573" s="11">
        <v>2.78</v>
      </c>
      <c r="E573" s="142">
        <v>3.4</v>
      </c>
      <c r="F573" s="11">
        <v>2.7</v>
      </c>
      <c r="G573" s="11">
        <v>2.84</v>
      </c>
      <c r="H573" s="11">
        <v>2.4</v>
      </c>
      <c r="I573" s="142">
        <v>2.3912000000000004</v>
      </c>
      <c r="J573" s="11">
        <v>2.7</v>
      </c>
      <c r="K573" s="11">
        <v>2.95</v>
      </c>
      <c r="L573" s="11">
        <v>2.7</v>
      </c>
      <c r="M573" s="11">
        <v>2.97</v>
      </c>
      <c r="N573" s="11">
        <v>2.7</v>
      </c>
      <c r="O573" s="11">
        <v>2.8</v>
      </c>
      <c r="P573" s="11">
        <v>2.74</v>
      </c>
      <c r="Q573" s="11">
        <v>3.13</v>
      </c>
      <c r="R573" s="11">
        <v>2.54</v>
      </c>
      <c r="S573" s="142" t="s">
        <v>96</v>
      </c>
      <c r="T573" s="11">
        <v>2.94</v>
      </c>
      <c r="U573" s="11">
        <v>3.2644606969560246</v>
      </c>
      <c r="V573" s="11">
        <v>2.64</v>
      </c>
      <c r="W573" s="11">
        <v>2.69</v>
      </c>
      <c r="X573" s="147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14</v>
      </c>
    </row>
    <row r="574" spans="1:65">
      <c r="A574" s="29"/>
      <c r="B574" s="19">
        <v>1</v>
      </c>
      <c r="C574" s="9">
        <v>3</v>
      </c>
      <c r="D574" s="11">
        <v>2.66</v>
      </c>
      <c r="E574" s="142">
        <v>3.49</v>
      </c>
      <c r="F574" s="11">
        <v>2.9</v>
      </c>
      <c r="G574" s="11">
        <v>2.72</v>
      </c>
      <c r="H574" s="11">
        <v>2.6</v>
      </c>
      <c r="I574" s="142">
        <v>2.4488000000000003</v>
      </c>
      <c r="J574" s="11">
        <v>2.6</v>
      </c>
      <c r="K574" s="11">
        <v>2.97</v>
      </c>
      <c r="L574" s="11">
        <v>2.78</v>
      </c>
      <c r="M574" s="11">
        <v>3.16</v>
      </c>
      <c r="N574" s="11">
        <v>2.7</v>
      </c>
      <c r="O574" s="11">
        <v>2.9</v>
      </c>
      <c r="P574" s="11">
        <v>2.76</v>
      </c>
      <c r="Q574" s="11">
        <v>2.96</v>
      </c>
      <c r="R574" s="11">
        <v>2.5499999999999998</v>
      </c>
      <c r="S574" s="142" t="s">
        <v>96</v>
      </c>
      <c r="T574" s="11">
        <v>2.84</v>
      </c>
      <c r="U574" s="11">
        <v>3.1495223815639566</v>
      </c>
      <c r="V574" s="11">
        <v>2.5299999999999998</v>
      </c>
      <c r="W574" s="11">
        <v>2.74</v>
      </c>
      <c r="X574" s="147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16</v>
      </c>
    </row>
    <row r="575" spans="1:65">
      <c r="A575" s="29"/>
      <c r="B575" s="19">
        <v>1</v>
      </c>
      <c r="C575" s="9">
        <v>4</v>
      </c>
      <c r="D575" s="11">
        <v>2.69</v>
      </c>
      <c r="E575" s="142">
        <v>3.2</v>
      </c>
      <c r="F575" s="11">
        <v>2.8</v>
      </c>
      <c r="G575" s="11">
        <v>2.8</v>
      </c>
      <c r="H575" s="11">
        <v>2.5</v>
      </c>
      <c r="I575" s="142">
        <v>2.2877000000000001</v>
      </c>
      <c r="J575" s="11">
        <v>2.8</v>
      </c>
      <c r="K575" s="11">
        <v>2.8</v>
      </c>
      <c r="L575" s="11">
        <v>2.69</v>
      </c>
      <c r="M575" s="11">
        <v>3.29</v>
      </c>
      <c r="N575" s="11">
        <v>2.7</v>
      </c>
      <c r="O575" s="11">
        <v>3</v>
      </c>
      <c r="P575" s="11">
        <v>2.79</v>
      </c>
      <c r="Q575" s="11">
        <v>2.88</v>
      </c>
      <c r="R575" s="11">
        <v>2.57</v>
      </c>
      <c r="S575" s="142" t="s">
        <v>96</v>
      </c>
      <c r="T575" s="11">
        <v>2.87</v>
      </c>
      <c r="U575" s="11">
        <v>2.7324353537203865</v>
      </c>
      <c r="V575" s="11">
        <v>2.79</v>
      </c>
      <c r="W575" s="11">
        <v>2.67</v>
      </c>
      <c r="X575" s="147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2.7960706018184429</v>
      </c>
    </row>
    <row r="576" spans="1:65">
      <c r="A576" s="29"/>
      <c r="B576" s="19">
        <v>1</v>
      </c>
      <c r="C576" s="9">
        <v>5</v>
      </c>
      <c r="D576" s="11">
        <v>2.68</v>
      </c>
      <c r="E576" s="142">
        <v>3.17</v>
      </c>
      <c r="F576" s="11">
        <v>3.1</v>
      </c>
      <c r="G576" s="11">
        <v>2.91</v>
      </c>
      <c r="H576" s="11">
        <v>2.5</v>
      </c>
      <c r="I576" s="142">
        <v>2.2336</v>
      </c>
      <c r="J576" s="11">
        <v>2.7</v>
      </c>
      <c r="K576" s="11">
        <v>2.89</v>
      </c>
      <c r="L576" s="11">
        <v>2.71</v>
      </c>
      <c r="M576" s="11">
        <v>3.18</v>
      </c>
      <c r="N576" s="11">
        <v>2.7</v>
      </c>
      <c r="O576" s="11">
        <v>3</v>
      </c>
      <c r="P576" s="11">
        <v>2.83</v>
      </c>
      <c r="Q576" s="11">
        <v>2.73</v>
      </c>
      <c r="R576" s="11">
        <v>2.4700000000000002</v>
      </c>
      <c r="S576" s="142" t="s">
        <v>96</v>
      </c>
      <c r="T576" s="11">
        <v>3.03</v>
      </c>
      <c r="U576" s="11">
        <v>3.1300720366735328</v>
      </c>
      <c r="V576" s="11">
        <v>2.66</v>
      </c>
      <c r="W576" s="11">
        <v>2.76</v>
      </c>
      <c r="X576" s="147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45</v>
      </c>
    </row>
    <row r="577" spans="1:65">
      <c r="A577" s="29"/>
      <c r="B577" s="19">
        <v>1</v>
      </c>
      <c r="C577" s="9">
        <v>6</v>
      </c>
      <c r="D577" s="11">
        <v>2.69</v>
      </c>
      <c r="E577" s="142">
        <v>3.36</v>
      </c>
      <c r="F577" s="11">
        <v>2.8</v>
      </c>
      <c r="G577" s="11">
        <v>2.82</v>
      </c>
      <c r="H577" s="11">
        <v>2.4</v>
      </c>
      <c r="I577" s="142">
        <v>2.3010999999999999</v>
      </c>
      <c r="J577" s="11">
        <v>2.7</v>
      </c>
      <c r="K577" s="11">
        <v>2.84</v>
      </c>
      <c r="L577" s="11">
        <v>2.86</v>
      </c>
      <c r="M577" s="11">
        <v>3.01</v>
      </c>
      <c r="N577" s="11">
        <v>2.7</v>
      </c>
      <c r="O577" s="11">
        <v>2.7</v>
      </c>
      <c r="P577" s="11">
        <v>2.75</v>
      </c>
      <c r="Q577" s="11">
        <v>3.06</v>
      </c>
      <c r="R577" s="11">
        <v>2.57</v>
      </c>
      <c r="S577" s="142" t="s">
        <v>96</v>
      </c>
      <c r="T577" s="11">
        <v>2.83</v>
      </c>
      <c r="U577" s="11">
        <v>2.7427438131774244</v>
      </c>
      <c r="V577" s="11">
        <v>2.84</v>
      </c>
      <c r="W577" s="11">
        <v>2.88</v>
      </c>
      <c r="X577" s="147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20" t="s">
        <v>267</v>
      </c>
      <c r="C578" s="12"/>
      <c r="D578" s="22">
        <v>2.6999999999999997</v>
      </c>
      <c r="E578" s="22">
        <v>3.336666666666666</v>
      </c>
      <c r="F578" s="22">
        <v>2.8833333333333329</v>
      </c>
      <c r="G578" s="22">
        <v>2.8016666666666672</v>
      </c>
      <c r="H578" s="22">
        <v>2.4666666666666668</v>
      </c>
      <c r="I578" s="22">
        <v>2.3193499999999996</v>
      </c>
      <c r="J578" s="22">
        <v>2.7166666666666663</v>
      </c>
      <c r="K578" s="22">
        <v>2.8800000000000003</v>
      </c>
      <c r="L578" s="22">
        <v>2.7549999999999994</v>
      </c>
      <c r="M578" s="22">
        <v>3.1016666666666666</v>
      </c>
      <c r="N578" s="22">
        <v>2.6999999999999997</v>
      </c>
      <c r="O578" s="22">
        <v>2.8666666666666667</v>
      </c>
      <c r="P578" s="22">
        <v>2.7749999999999999</v>
      </c>
      <c r="Q578" s="22">
        <v>2.9449999999999998</v>
      </c>
      <c r="R578" s="22">
        <v>2.5433333333333334</v>
      </c>
      <c r="S578" s="22" t="s">
        <v>652</v>
      </c>
      <c r="T578" s="22">
        <v>2.9133333333333336</v>
      </c>
      <c r="U578" s="22">
        <v>3.0515335642468577</v>
      </c>
      <c r="V578" s="22">
        <v>2.6816666666666666</v>
      </c>
      <c r="W578" s="22">
        <v>2.7516666666666665</v>
      </c>
      <c r="X578" s="147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268</v>
      </c>
      <c r="C579" s="28"/>
      <c r="D579" s="11">
        <v>2.69</v>
      </c>
      <c r="E579" s="11">
        <v>3.38</v>
      </c>
      <c r="F579" s="11">
        <v>2.8499999999999996</v>
      </c>
      <c r="G579" s="11">
        <v>2.8099999999999996</v>
      </c>
      <c r="H579" s="11">
        <v>2.4500000000000002</v>
      </c>
      <c r="I579" s="11">
        <v>2.2944</v>
      </c>
      <c r="J579" s="11">
        <v>2.7</v>
      </c>
      <c r="K579" s="11">
        <v>2.8650000000000002</v>
      </c>
      <c r="L579" s="11">
        <v>2.7450000000000001</v>
      </c>
      <c r="M579" s="11">
        <v>3.085</v>
      </c>
      <c r="N579" s="11">
        <v>2.7</v>
      </c>
      <c r="O579" s="11">
        <v>2.8499999999999996</v>
      </c>
      <c r="P579" s="11">
        <v>2.7699999999999996</v>
      </c>
      <c r="Q579" s="11">
        <v>2.9350000000000001</v>
      </c>
      <c r="R579" s="11">
        <v>2.5549999999999997</v>
      </c>
      <c r="S579" s="11" t="s">
        <v>652</v>
      </c>
      <c r="T579" s="11">
        <v>2.9050000000000002</v>
      </c>
      <c r="U579" s="11">
        <v>3.1397972091187447</v>
      </c>
      <c r="V579" s="11">
        <v>2.6500000000000004</v>
      </c>
      <c r="W579" s="11">
        <v>2.75</v>
      </c>
      <c r="X579" s="147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269</v>
      </c>
      <c r="C580" s="28"/>
      <c r="D580" s="23">
        <v>4.1472882706655334E-2</v>
      </c>
      <c r="E580" s="23">
        <v>0.1253262409340784</v>
      </c>
      <c r="F580" s="23">
        <v>0.14719601443879748</v>
      </c>
      <c r="G580" s="23">
        <v>7.3325757184407286E-2</v>
      </c>
      <c r="H580" s="23">
        <v>8.1649658092772678E-2</v>
      </c>
      <c r="I580" s="23">
        <v>8.3567332134034486E-2</v>
      </c>
      <c r="J580" s="23">
        <v>7.5277265270907973E-2</v>
      </c>
      <c r="K580" s="23">
        <v>6.8702256149270807E-2</v>
      </c>
      <c r="L580" s="23">
        <v>6.6558245169174884E-2</v>
      </c>
      <c r="M580" s="23">
        <v>0.12734467663262047</v>
      </c>
      <c r="N580" s="23">
        <v>4.8647535555904937E-16</v>
      </c>
      <c r="O580" s="23">
        <v>0.12110601416389964</v>
      </c>
      <c r="P580" s="23">
        <v>3.2710854467592247E-2</v>
      </c>
      <c r="Q580" s="23">
        <v>0.14096098751072933</v>
      </c>
      <c r="R580" s="23">
        <v>3.7771241264573992E-2</v>
      </c>
      <c r="S580" s="23" t="s">
        <v>652</v>
      </c>
      <c r="T580" s="23">
        <v>7.9665969313544804E-2</v>
      </c>
      <c r="U580" s="23">
        <v>0.25105114806709172</v>
      </c>
      <c r="V580" s="23">
        <v>0.11373946837693005</v>
      </c>
      <c r="W580" s="23">
        <v>7.4139508136125798E-2</v>
      </c>
      <c r="X580" s="228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  <c r="AJ580" s="229"/>
      <c r="AK580" s="229"/>
      <c r="AL580" s="229"/>
      <c r="AM580" s="229"/>
      <c r="AN580" s="229"/>
      <c r="AO580" s="229"/>
      <c r="AP580" s="229"/>
      <c r="AQ580" s="229"/>
      <c r="AR580" s="229"/>
      <c r="AS580" s="229"/>
      <c r="AT580" s="229"/>
      <c r="AU580" s="229"/>
      <c r="AV580" s="229"/>
      <c r="AW580" s="229"/>
      <c r="AX580" s="229"/>
      <c r="AY580" s="229"/>
      <c r="AZ580" s="229"/>
      <c r="BA580" s="229"/>
      <c r="BB580" s="229"/>
      <c r="BC580" s="229"/>
      <c r="BD580" s="229"/>
      <c r="BE580" s="229"/>
      <c r="BF580" s="229"/>
      <c r="BG580" s="229"/>
      <c r="BH580" s="229"/>
      <c r="BI580" s="229"/>
      <c r="BJ580" s="229"/>
      <c r="BK580" s="229"/>
      <c r="BL580" s="229"/>
      <c r="BM580" s="54"/>
    </row>
    <row r="581" spans="1:65">
      <c r="A581" s="29"/>
      <c r="B581" s="3" t="s">
        <v>86</v>
      </c>
      <c r="C581" s="28"/>
      <c r="D581" s="13">
        <v>1.5360326928390866E-2</v>
      </c>
      <c r="E581" s="13">
        <v>3.7560311968255274E-2</v>
      </c>
      <c r="F581" s="13">
        <v>5.1050640845825723E-2</v>
      </c>
      <c r="G581" s="13">
        <v>2.6172191737444596E-2</v>
      </c>
      <c r="H581" s="13">
        <v>3.3101212740313246E-2</v>
      </c>
      <c r="I581" s="13">
        <v>3.6030496533095265E-2</v>
      </c>
      <c r="J581" s="13">
        <v>2.7709422799107233E-2</v>
      </c>
      <c r="K581" s="13">
        <v>2.3854950051830137E-2</v>
      </c>
      <c r="L581" s="13">
        <v>2.4159072656687802E-2</v>
      </c>
      <c r="M581" s="13">
        <v>4.1056854368389191E-2</v>
      </c>
      <c r="N581" s="13">
        <v>1.8017605761446275E-16</v>
      </c>
      <c r="O581" s="13">
        <v>4.2246284010662667E-2</v>
      </c>
      <c r="P581" s="13">
        <v>1.1787695303636846E-2</v>
      </c>
      <c r="Q581" s="13">
        <v>4.7864511888193323E-2</v>
      </c>
      <c r="R581" s="13">
        <v>1.4851077823554649E-2</v>
      </c>
      <c r="S581" s="13" t="s">
        <v>652</v>
      </c>
      <c r="T581" s="13">
        <v>2.7345298391376931E-2</v>
      </c>
      <c r="U581" s="13">
        <v>8.2270485571097784E-2</v>
      </c>
      <c r="V581" s="13">
        <v>4.2413723446959622E-2</v>
      </c>
      <c r="W581" s="13">
        <v>2.6943491751469099E-2</v>
      </c>
      <c r="X581" s="147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3" t="s">
        <v>270</v>
      </c>
      <c r="C582" s="28"/>
      <c r="D582" s="13">
        <v>-3.4359147353419162E-2</v>
      </c>
      <c r="E582" s="13">
        <v>0.19334134999904617</v>
      </c>
      <c r="F582" s="13">
        <v>3.1209058690484515E-2</v>
      </c>
      <c r="G582" s="13">
        <v>2.0014032709276819E-3</v>
      </c>
      <c r="H582" s="13">
        <v>-0.11780959140929637</v>
      </c>
      <c r="I582" s="13">
        <v>-0.17049662533857513</v>
      </c>
      <c r="J582" s="13">
        <v>-2.8398401349427949E-2</v>
      </c>
      <c r="K582" s="13">
        <v>3.0016909489686494E-2</v>
      </c>
      <c r="L582" s="13">
        <v>-1.4688685540248159E-2</v>
      </c>
      <c r="M582" s="13">
        <v>0.10929483134276974</v>
      </c>
      <c r="N582" s="13">
        <v>-3.4359147353419162E-2</v>
      </c>
      <c r="O582" s="13">
        <v>2.5248312686493302E-2</v>
      </c>
      <c r="P582" s="13">
        <v>-7.535790335458481E-3</v>
      </c>
      <c r="Q582" s="13">
        <v>5.3263818905252114E-2</v>
      </c>
      <c r="R582" s="13">
        <v>-9.0390159790936675E-2</v>
      </c>
      <c r="S582" s="13" t="s">
        <v>652</v>
      </c>
      <c r="T582" s="13">
        <v>4.193840149766892E-2</v>
      </c>
      <c r="U582" s="13">
        <v>9.1364989947776198E-2</v>
      </c>
      <c r="V582" s="13">
        <v>-4.0915967957809385E-2</v>
      </c>
      <c r="W582" s="13">
        <v>-1.588083474104629E-2</v>
      </c>
      <c r="X582" s="147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A583" s="29"/>
      <c r="B583" s="45" t="s">
        <v>271</v>
      </c>
      <c r="C583" s="46"/>
      <c r="D583" s="44">
        <v>0.59</v>
      </c>
      <c r="E583" s="44">
        <v>3.67</v>
      </c>
      <c r="F583" s="44">
        <v>0.64</v>
      </c>
      <c r="G583" s="44">
        <v>0.09</v>
      </c>
      <c r="H583" s="44">
        <v>2.15</v>
      </c>
      <c r="I583" s="44">
        <v>3.14</v>
      </c>
      <c r="J583" s="44">
        <v>0.48</v>
      </c>
      <c r="K583" s="44">
        <v>0.61</v>
      </c>
      <c r="L583" s="44">
        <v>0.22</v>
      </c>
      <c r="M583" s="44">
        <v>2.1</v>
      </c>
      <c r="N583" s="44">
        <v>0.59</v>
      </c>
      <c r="O583" s="44">
        <v>0.52</v>
      </c>
      <c r="P583" s="44">
        <v>0.09</v>
      </c>
      <c r="Q583" s="44">
        <v>1.05</v>
      </c>
      <c r="R583" s="44">
        <v>1.64</v>
      </c>
      <c r="S583" s="44">
        <v>14.79</v>
      </c>
      <c r="T583" s="44">
        <v>0.84</v>
      </c>
      <c r="U583" s="44">
        <v>1.76</v>
      </c>
      <c r="V583" s="44">
        <v>0.71</v>
      </c>
      <c r="W583" s="44">
        <v>0.25</v>
      </c>
      <c r="X583" s="147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3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BM584" s="53"/>
    </row>
    <row r="585" spans="1:65" ht="15">
      <c r="B585" s="8" t="s">
        <v>527</v>
      </c>
      <c r="BM585" s="27" t="s">
        <v>66</v>
      </c>
    </row>
    <row r="586" spans="1:65" ht="15">
      <c r="A586" s="24" t="s">
        <v>57</v>
      </c>
      <c r="B586" s="18" t="s">
        <v>118</v>
      </c>
      <c r="C586" s="15" t="s">
        <v>119</v>
      </c>
      <c r="D586" s="16" t="s">
        <v>240</v>
      </c>
      <c r="E586" s="17" t="s">
        <v>240</v>
      </c>
      <c r="F586" s="17" t="s">
        <v>240</v>
      </c>
      <c r="G586" s="17" t="s">
        <v>240</v>
      </c>
      <c r="H586" s="17" t="s">
        <v>240</v>
      </c>
      <c r="I586" s="17" t="s">
        <v>240</v>
      </c>
      <c r="J586" s="17" t="s">
        <v>240</v>
      </c>
      <c r="K586" s="17" t="s">
        <v>240</v>
      </c>
      <c r="L586" s="17" t="s">
        <v>240</v>
      </c>
      <c r="M586" s="17" t="s">
        <v>240</v>
      </c>
      <c r="N586" s="17" t="s">
        <v>240</v>
      </c>
      <c r="O586" s="17" t="s">
        <v>240</v>
      </c>
      <c r="P586" s="17" t="s">
        <v>240</v>
      </c>
      <c r="Q586" s="17" t="s">
        <v>240</v>
      </c>
      <c r="R586" s="17" t="s">
        <v>240</v>
      </c>
      <c r="S586" s="17" t="s">
        <v>240</v>
      </c>
      <c r="T586" s="17" t="s">
        <v>240</v>
      </c>
      <c r="U586" s="17" t="s">
        <v>240</v>
      </c>
      <c r="V586" s="17" t="s">
        <v>240</v>
      </c>
      <c r="W586" s="17" t="s">
        <v>240</v>
      </c>
      <c r="X586" s="17" t="s">
        <v>240</v>
      </c>
      <c r="Y586" s="147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241</v>
      </c>
      <c r="C587" s="9" t="s">
        <v>241</v>
      </c>
      <c r="D587" s="145" t="s">
        <v>243</v>
      </c>
      <c r="E587" s="146" t="s">
        <v>244</v>
      </c>
      <c r="F587" s="146" t="s">
        <v>245</v>
      </c>
      <c r="G587" s="146" t="s">
        <v>246</v>
      </c>
      <c r="H587" s="146" t="s">
        <v>283</v>
      </c>
      <c r="I587" s="146" t="s">
        <v>247</v>
      </c>
      <c r="J587" s="146" t="s">
        <v>248</v>
      </c>
      <c r="K587" s="146" t="s">
        <v>249</v>
      </c>
      <c r="L587" s="146" t="s">
        <v>250</v>
      </c>
      <c r="M587" s="146" t="s">
        <v>251</v>
      </c>
      <c r="N587" s="146" t="s">
        <v>252</v>
      </c>
      <c r="O587" s="146" t="s">
        <v>253</v>
      </c>
      <c r="P587" s="146" t="s">
        <v>254</v>
      </c>
      <c r="Q587" s="146" t="s">
        <v>256</v>
      </c>
      <c r="R587" s="146" t="s">
        <v>257</v>
      </c>
      <c r="S587" s="146" t="s">
        <v>258</v>
      </c>
      <c r="T587" s="146" t="s">
        <v>259</v>
      </c>
      <c r="U587" s="146" t="s">
        <v>284</v>
      </c>
      <c r="V587" s="146" t="s">
        <v>286</v>
      </c>
      <c r="W587" s="146" t="s">
        <v>285</v>
      </c>
      <c r="X587" s="146" t="s">
        <v>260</v>
      </c>
      <c r="Y587" s="147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1</v>
      </c>
    </row>
    <row r="588" spans="1:65">
      <c r="A588" s="29"/>
      <c r="B588" s="19"/>
      <c r="C588" s="9"/>
      <c r="D588" s="10" t="s">
        <v>287</v>
      </c>
      <c r="E588" s="11" t="s">
        <v>287</v>
      </c>
      <c r="F588" s="11" t="s">
        <v>121</v>
      </c>
      <c r="G588" s="11" t="s">
        <v>287</v>
      </c>
      <c r="H588" s="11" t="s">
        <v>287</v>
      </c>
      <c r="I588" s="11" t="s">
        <v>121</v>
      </c>
      <c r="J588" s="11" t="s">
        <v>288</v>
      </c>
      <c r="K588" s="11" t="s">
        <v>287</v>
      </c>
      <c r="L588" s="11" t="s">
        <v>287</v>
      </c>
      <c r="M588" s="11" t="s">
        <v>287</v>
      </c>
      <c r="N588" s="11" t="s">
        <v>121</v>
      </c>
      <c r="O588" s="11" t="s">
        <v>121</v>
      </c>
      <c r="P588" s="11" t="s">
        <v>287</v>
      </c>
      <c r="Q588" s="11" t="s">
        <v>287</v>
      </c>
      <c r="R588" s="11" t="s">
        <v>288</v>
      </c>
      <c r="S588" s="11" t="s">
        <v>288</v>
      </c>
      <c r="T588" s="11" t="s">
        <v>121</v>
      </c>
      <c r="U588" s="11" t="s">
        <v>121</v>
      </c>
      <c r="V588" s="11" t="s">
        <v>287</v>
      </c>
      <c r="W588" s="11" t="s">
        <v>121</v>
      </c>
      <c r="X588" s="11" t="s">
        <v>287</v>
      </c>
      <c r="Y588" s="147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147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8">
        <v>1</v>
      </c>
      <c r="C590" s="14">
        <v>1</v>
      </c>
      <c r="D590" s="21">
        <v>1.5700000000000003</v>
      </c>
      <c r="E590" s="21">
        <v>1.43</v>
      </c>
      <c r="F590" s="21">
        <v>1.4262999999999999</v>
      </c>
      <c r="G590" s="21">
        <v>1.36</v>
      </c>
      <c r="H590" s="141">
        <v>1.1635</v>
      </c>
      <c r="I590" s="21">
        <v>1.4113539953820082</v>
      </c>
      <c r="J590" s="21">
        <v>1.36</v>
      </c>
      <c r="K590" s="21">
        <v>1.42</v>
      </c>
      <c r="L590" s="21">
        <v>1.42</v>
      </c>
      <c r="M590" s="21">
        <v>1.33</v>
      </c>
      <c r="N590" s="21">
        <v>1.37</v>
      </c>
      <c r="O590" s="21">
        <v>1.3959999999999999</v>
      </c>
      <c r="P590" s="21">
        <v>1.38</v>
      </c>
      <c r="Q590" s="21">
        <v>1.51</v>
      </c>
      <c r="R590" s="21">
        <v>1.5</v>
      </c>
      <c r="S590" s="21">
        <v>1.3974921178076241</v>
      </c>
      <c r="T590" s="21">
        <v>1.55</v>
      </c>
      <c r="U590" s="21">
        <v>1.4648192093459953</v>
      </c>
      <c r="V590" s="21">
        <v>1.42</v>
      </c>
      <c r="W590" s="141">
        <v>1.2611276</v>
      </c>
      <c r="X590" s="21">
        <v>1.36</v>
      </c>
      <c r="Y590" s="147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>
        <v>1</v>
      </c>
      <c r="C591" s="9">
        <v>2</v>
      </c>
      <c r="D591" s="11">
        <v>1.52</v>
      </c>
      <c r="E591" s="11">
        <v>1.46</v>
      </c>
      <c r="F591" s="11">
        <v>1.4085999999999999</v>
      </c>
      <c r="G591" s="11">
        <v>1.38</v>
      </c>
      <c r="H591" s="142">
        <v>1.2361</v>
      </c>
      <c r="I591" s="148">
        <v>0.14611507045489999</v>
      </c>
      <c r="J591" s="11">
        <v>1.38</v>
      </c>
      <c r="K591" s="11">
        <v>1.44</v>
      </c>
      <c r="L591" s="11">
        <v>1.41</v>
      </c>
      <c r="M591" s="11">
        <v>1.34</v>
      </c>
      <c r="N591" s="11">
        <v>1.37</v>
      </c>
      <c r="O591" s="11">
        <v>1.4159999999999999</v>
      </c>
      <c r="P591" s="11">
        <v>1.35</v>
      </c>
      <c r="Q591" s="11">
        <v>1.524</v>
      </c>
      <c r="R591" s="11">
        <v>1.48</v>
      </c>
      <c r="S591" s="11">
        <v>1.3509939708762999</v>
      </c>
      <c r="T591" s="11">
        <v>1.536</v>
      </c>
      <c r="U591" s="11">
        <v>1.5413480986367734</v>
      </c>
      <c r="V591" s="11">
        <v>1.43</v>
      </c>
      <c r="W591" s="142">
        <v>1.2166172</v>
      </c>
      <c r="X591" s="11">
        <v>1.33</v>
      </c>
      <c r="Y591" s="147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e">
        <v>#N/A</v>
      </c>
    </row>
    <row r="592" spans="1:65">
      <c r="A592" s="29"/>
      <c r="B592" s="19">
        <v>1</v>
      </c>
      <c r="C592" s="9">
        <v>3</v>
      </c>
      <c r="D592" s="11">
        <v>1.49</v>
      </c>
      <c r="E592" s="11">
        <v>1.46</v>
      </c>
      <c r="F592" s="11">
        <v>1.4116</v>
      </c>
      <c r="G592" s="11">
        <v>1.37</v>
      </c>
      <c r="H592" s="142">
        <v>1.2198</v>
      </c>
      <c r="I592" s="11">
        <v>1.4165506948886153</v>
      </c>
      <c r="J592" s="11">
        <v>1.34</v>
      </c>
      <c r="K592" s="11">
        <v>1.43</v>
      </c>
      <c r="L592" s="11">
        <v>1.45</v>
      </c>
      <c r="M592" s="11">
        <v>1.35</v>
      </c>
      <c r="N592" s="11">
        <v>1.39</v>
      </c>
      <c r="O592" s="11">
        <v>1.4339999999999999</v>
      </c>
      <c r="P592" s="11">
        <v>1.35</v>
      </c>
      <c r="Q592" s="11">
        <v>1.532</v>
      </c>
      <c r="R592" s="11">
        <v>1.54</v>
      </c>
      <c r="S592" s="11">
        <v>1.3950311073023576</v>
      </c>
      <c r="T592" s="11">
        <v>1.5429999999999999</v>
      </c>
      <c r="U592" s="11">
        <v>1.4266098529972993</v>
      </c>
      <c r="V592" s="11">
        <v>1.41</v>
      </c>
      <c r="W592" s="11"/>
      <c r="X592" s="11">
        <v>1.37</v>
      </c>
      <c r="Y592" s="147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16</v>
      </c>
    </row>
    <row r="593" spans="1:65">
      <c r="A593" s="29"/>
      <c r="B593" s="19">
        <v>1</v>
      </c>
      <c r="C593" s="9">
        <v>4</v>
      </c>
      <c r="D593" s="11">
        <v>1.54</v>
      </c>
      <c r="E593" s="11">
        <v>1.42</v>
      </c>
      <c r="F593" s="11">
        <v>1.4156</v>
      </c>
      <c r="G593" s="11">
        <v>1.38</v>
      </c>
      <c r="H593" s="142">
        <v>1.2133</v>
      </c>
      <c r="I593" s="11">
        <v>1.41811020782874</v>
      </c>
      <c r="J593" s="11">
        <v>1.29</v>
      </c>
      <c r="K593" s="11">
        <v>1.43</v>
      </c>
      <c r="L593" s="11">
        <v>1.44</v>
      </c>
      <c r="M593" s="11">
        <v>1.37</v>
      </c>
      <c r="N593" s="11">
        <v>1.4000000000000001</v>
      </c>
      <c r="O593" s="11">
        <v>1.3819999999999999</v>
      </c>
      <c r="P593" s="11">
        <v>1.4</v>
      </c>
      <c r="Q593" s="11">
        <v>1.4990000000000001</v>
      </c>
      <c r="R593" s="11">
        <v>1.46</v>
      </c>
      <c r="S593" s="11">
        <v>1.3637701706636296</v>
      </c>
      <c r="T593" s="11">
        <v>1.55</v>
      </c>
      <c r="U593" s="11">
        <v>1.4853892752844711</v>
      </c>
      <c r="V593" s="11">
        <v>1.43</v>
      </c>
      <c r="W593" s="11"/>
      <c r="X593" s="11">
        <v>1.41</v>
      </c>
      <c r="Y593" s="147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1.4261593951995333</v>
      </c>
    </row>
    <row r="594" spans="1:65">
      <c r="A594" s="29"/>
      <c r="B594" s="19">
        <v>1</v>
      </c>
      <c r="C594" s="9">
        <v>5</v>
      </c>
      <c r="D594" s="11">
        <v>1.54</v>
      </c>
      <c r="E594" s="11">
        <v>1.38</v>
      </c>
      <c r="F594" s="11">
        <v>1.4149</v>
      </c>
      <c r="G594" s="11">
        <v>1.4</v>
      </c>
      <c r="H594" s="142">
        <v>1.3010000000000002</v>
      </c>
      <c r="I594" s="11">
        <v>1.4039809280126447</v>
      </c>
      <c r="J594" s="11">
        <v>1.33</v>
      </c>
      <c r="K594" s="11">
        <v>1.39</v>
      </c>
      <c r="L594" s="11">
        <v>1.44</v>
      </c>
      <c r="M594" s="11">
        <v>1.36</v>
      </c>
      <c r="N594" s="11">
        <v>1.38</v>
      </c>
      <c r="O594" s="11">
        <v>1.415</v>
      </c>
      <c r="P594" s="11">
        <v>1.36</v>
      </c>
      <c r="Q594" s="11">
        <v>1.5609999999999999</v>
      </c>
      <c r="R594" s="11">
        <v>1.48</v>
      </c>
      <c r="S594" s="11">
        <v>1.3697463311859222</v>
      </c>
      <c r="T594" s="11">
        <v>1.536</v>
      </c>
      <c r="U594" s="11">
        <v>1.5353419102064514</v>
      </c>
      <c r="V594" s="11">
        <v>1.44</v>
      </c>
      <c r="W594" s="11"/>
      <c r="X594" s="11">
        <v>1.33</v>
      </c>
      <c r="Y594" s="147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46</v>
      </c>
    </row>
    <row r="595" spans="1:65">
      <c r="A595" s="29"/>
      <c r="B595" s="19">
        <v>1</v>
      </c>
      <c r="C595" s="9">
        <v>6</v>
      </c>
      <c r="D595" s="11">
        <v>1.5</v>
      </c>
      <c r="E595" s="11">
        <v>1.46</v>
      </c>
      <c r="F595" s="11">
        <v>1.4212</v>
      </c>
      <c r="G595" s="11">
        <v>1.41</v>
      </c>
      <c r="H595" s="142">
        <v>1.2736000000000001</v>
      </c>
      <c r="I595" s="11">
        <v>1.4078843166199553</v>
      </c>
      <c r="J595" s="11">
        <v>1.31</v>
      </c>
      <c r="K595" s="11">
        <v>1.41</v>
      </c>
      <c r="L595" s="11">
        <v>1.45</v>
      </c>
      <c r="M595" s="11">
        <v>1.39</v>
      </c>
      <c r="N595" s="11">
        <v>1.39</v>
      </c>
      <c r="O595" s="11">
        <v>1.427</v>
      </c>
      <c r="P595" s="11">
        <v>1.37</v>
      </c>
      <c r="Q595" s="11">
        <v>1.546</v>
      </c>
      <c r="R595" s="11">
        <v>1.43</v>
      </c>
      <c r="S595" s="11">
        <v>1.39593017740129</v>
      </c>
      <c r="T595" s="11">
        <v>1.5209999999999999</v>
      </c>
      <c r="U595" s="11">
        <v>1.4701376152499754</v>
      </c>
      <c r="V595" s="11">
        <v>1.48</v>
      </c>
      <c r="W595" s="11"/>
      <c r="X595" s="11">
        <v>1.38</v>
      </c>
      <c r="Y595" s="147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20" t="s">
        <v>267</v>
      </c>
      <c r="C596" s="12"/>
      <c r="D596" s="22">
        <v>1.5266666666666666</v>
      </c>
      <c r="E596" s="22">
        <v>1.4349999999999998</v>
      </c>
      <c r="F596" s="22">
        <v>1.4163666666666666</v>
      </c>
      <c r="G596" s="22">
        <v>1.3833333333333335</v>
      </c>
      <c r="H596" s="22">
        <v>1.23455</v>
      </c>
      <c r="I596" s="22">
        <v>1.2006658688644773</v>
      </c>
      <c r="J596" s="22">
        <v>1.335</v>
      </c>
      <c r="K596" s="22">
        <v>1.42</v>
      </c>
      <c r="L596" s="22">
        <v>1.4349999999999998</v>
      </c>
      <c r="M596" s="22">
        <v>1.3566666666666667</v>
      </c>
      <c r="N596" s="22">
        <v>1.3833333333333335</v>
      </c>
      <c r="O596" s="22">
        <v>1.4116666666666664</v>
      </c>
      <c r="P596" s="22">
        <v>1.3683333333333334</v>
      </c>
      <c r="Q596" s="22">
        <v>1.5286666666666664</v>
      </c>
      <c r="R596" s="22">
        <v>1.4816666666666665</v>
      </c>
      <c r="S596" s="22">
        <v>1.3788273125395207</v>
      </c>
      <c r="T596" s="22">
        <v>1.5393333333333334</v>
      </c>
      <c r="U596" s="22">
        <v>1.4872743269534945</v>
      </c>
      <c r="V596" s="22">
        <v>1.4349999999999998</v>
      </c>
      <c r="W596" s="22">
        <v>1.2388724</v>
      </c>
      <c r="X596" s="22">
        <v>1.3633333333333333</v>
      </c>
      <c r="Y596" s="147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268</v>
      </c>
      <c r="C597" s="28"/>
      <c r="D597" s="11">
        <v>1.53</v>
      </c>
      <c r="E597" s="11">
        <v>1.4449999999999998</v>
      </c>
      <c r="F597" s="11">
        <v>1.4152499999999999</v>
      </c>
      <c r="G597" s="11">
        <v>1.38</v>
      </c>
      <c r="H597" s="11">
        <v>1.2279499999999999</v>
      </c>
      <c r="I597" s="11">
        <v>1.4096191560009816</v>
      </c>
      <c r="J597" s="11">
        <v>1.335</v>
      </c>
      <c r="K597" s="11">
        <v>1.4249999999999998</v>
      </c>
      <c r="L597" s="11">
        <v>1.44</v>
      </c>
      <c r="M597" s="11">
        <v>1.355</v>
      </c>
      <c r="N597" s="11">
        <v>1.3849999999999998</v>
      </c>
      <c r="O597" s="11">
        <v>1.4155</v>
      </c>
      <c r="P597" s="11">
        <v>1.3650000000000002</v>
      </c>
      <c r="Q597" s="11">
        <v>1.528</v>
      </c>
      <c r="R597" s="11">
        <v>1.48</v>
      </c>
      <c r="S597" s="11">
        <v>1.38238871924414</v>
      </c>
      <c r="T597" s="11">
        <v>1.5394999999999999</v>
      </c>
      <c r="U597" s="11">
        <v>1.4777634452672233</v>
      </c>
      <c r="V597" s="11">
        <v>1.43</v>
      </c>
      <c r="W597" s="11">
        <v>1.2388724</v>
      </c>
      <c r="X597" s="11">
        <v>1.3650000000000002</v>
      </c>
      <c r="Y597" s="147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269</v>
      </c>
      <c r="C598" s="28"/>
      <c r="D598" s="23">
        <v>2.9439202887759582E-2</v>
      </c>
      <c r="E598" s="23">
        <v>3.2093613071762457E-2</v>
      </c>
      <c r="F598" s="23">
        <v>6.4469114052131057E-3</v>
      </c>
      <c r="G598" s="23">
        <v>1.8618986725025183E-2</v>
      </c>
      <c r="H598" s="23">
        <v>4.8291065426225639E-2</v>
      </c>
      <c r="I598" s="23">
        <v>0.51664914015285723</v>
      </c>
      <c r="J598" s="23">
        <v>3.2710854467592219E-2</v>
      </c>
      <c r="K598" s="23">
        <v>1.7888543819998333E-2</v>
      </c>
      <c r="L598" s="23">
        <v>1.6431676725155001E-2</v>
      </c>
      <c r="M598" s="23">
        <v>2.1602468994692817E-2</v>
      </c>
      <c r="N598" s="23">
        <v>1.211060141638994E-2</v>
      </c>
      <c r="O598" s="23">
        <v>1.9438792829460066E-2</v>
      </c>
      <c r="P598" s="23">
        <v>1.9407902170679434E-2</v>
      </c>
      <c r="Q598" s="23">
        <v>2.2835644651874067E-2</v>
      </c>
      <c r="R598" s="23">
        <v>3.7103458958251706E-2</v>
      </c>
      <c r="S598" s="23">
        <v>1.9936512026174497E-2</v>
      </c>
      <c r="T598" s="23">
        <v>1.0948363652467321E-2</v>
      </c>
      <c r="U598" s="23">
        <v>4.4081960842930382E-2</v>
      </c>
      <c r="V598" s="23">
        <v>2.428991560298226E-2</v>
      </c>
      <c r="W598" s="23">
        <v>3.1473605673325751E-2</v>
      </c>
      <c r="X598" s="23">
        <v>3.0767948691238139E-2</v>
      </c>
      <c r="Y598" s="228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  <c r="AJ598" s="229"/>
      <c r="AK598" s="229"/>
      <c r="AL598" s="229"/>
      <c r="AM598" s="229"/>
      <c r="AN598" s="229"/>
      <c r="AO598" s="229"/>
      <c r="AP598" s="229"/>
      <c r="AQ598" s="229"/>
      <c r="AR598" s="229"/>
      <c r="AS598" s="229"/>
      <c r="AT598" s="229"/>
      <c r="AU598" s="229"/>
      <c r="AV598" s="229"/>
      <c r="AW598" s="229"/>
      <c r="AX598" s="229"/>
      <c r="AY598" s="229"/>
      <c r="AZ598" s="229"/>
      <c r="BA598" s="229"/>
      <c r="BB598" s="229"/>
      <c r="BC598" s="229"/>
      <c r="BD598" s="229"/>
      <c r="BE598" s="229"/>
      <c r="BF598" s="229"/>
      <c r="BG598" s="229"/>
      <c r="BH598" s="229"/>
      <c r="BI598" s="229"/>
      <c r="BJ598" s="229"/>
      <c r="BK598" s="229"/>
      <c r="BL598" s="229"/>
      <c r="BM598" s="54"/>
    </row>
    <row r="599" spans="1:65">
      <c r="A599" s="29"/>
      <c r="B599" s="3" t="s">
        <v>86</v>
      </c>
      <c r="C599" s="28"/>
      <c r="D599" s="13">
        <v>1.9283320668838155E-2</v>
      </c>
      <c r="E599" s="13">
        <v>2.2364887158022619E-2</v>
      </c>
      <c r="F599" s="13">
        <v>4.5517248865970016E-3</v>
      </c>
      <c r="G599" s="13">
        <v>1.3459508475921818E-2</v>
      </c>
      <c r="H599" s="13">
        <v>3.9116330182030409E-2</v>
      </c>
      <c r="I599" s="13">
        <v>0.43030217944104227</v>
      </c>
      <c r="J599" s="13">
        <v>2.4502512709806908E-2</v>
      </c>
      <c r="K599" s="13">
        <v>1.2597566070421362E-2</v>
      </c>
      <c r="L599" s="13">
        <v>1.1450645801501744E-2</v>
      </c>
      <c r="M599" s="13">
        <v>1.5923195819183895E-2</v>
      </c>
      <c r="N599" s="13">
        <v>8.7546516263059797E-3</v>
      </c>
      <c r="O599" s="13">
        <v>1.3770101177893792E-2</v>
      </c>
      <c r="P599" s="13">
        <v>1.4183606945685335E-2</v>
      </c>
      <c r="Q599" s="13">
        <v>1.4938276047889712E-2</v>
      </c>
      <c r="R599" s="13">
        <v>2.5041704583746938E-2</v>
      </c>
      <c r="S599" s="13">
        <v>1.4459034749939408E-2</v>
      </c>
      <c r="T599" s="13">
        <v>7.1124060106976961E-3</v>
      </c>
      <c r="U599" s="13">
        <v>2.9639428344888506E-2</v>
      </c>
      <c r="V599" s="13">
        <v>1.6926770455039906E-2</v>
      </c>
      <c r="W599" s="13">
        <v>2.5405042257237914E-2</v>
      </c>
      <c r="X599" s="13">
        <v>2.2568177524135556E-2</v>
      </c>
      <c r="Y599" s="147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3" t="s">
        <v>270</v>
      </c>
      <c r="C600" s="28"/>
      <c r="D600" s="13">
        <v>7.0474080110148885E-2</v>
      </c>
      <c r="E600" s="13">
        <v>6.1988897105218488E-3</v>
      </c>
      <c r="F600" s="13">
        <v>-6.8665035379840145E-3</v>
      </c>
      <c r="G600" s="13">
        <v>-3.0028944878358388E-2</v>
      </c>
      <c r="H600" s="13">
        <v>-0.13435342209608014</v>
      </c>
      <c r="I600" s="13">
        <v>-0.15811242915347989</v>
      </c>
      <c r="J600" s="13">
        <v>-6.3919499816343595E-2</v>
      </c>
      <c r="K600" s="13">
        <v>-4.31886871850784E-3</v>
      </c>
      <c r="L600" s="13">
        <v>6.1988897105218488E-3</v>
      </c>
      <c r="M600" s="13">
        <v>-4.8727182085522736E-2</v>
      </c>
      <c r="N600" s="13">
        <v>-3.0028944878358388E-2</v>
      </c>
      <c r="O600" s="13">
        <v>-1.0162067845746803E-2</v>
      </c>
      <c r="P600" s="13">
        <v>-4.0546703307388299E-2</v>
      </c>
      <c r="Q600" s="13">
        <v>7.1876447900685925E-2</v>
      </c>
      <c r="R600" s="13">
        <v>3.8920804823059152E-2</v>
      </c>
      <c r="S600" s="13">
        <v>-3.3188494090725662E-2</v>
      </c>
      <c r="T600" s="13">
        <v>7.9355742783551841E-2</v>
      </c>
      <c r="U600" s="13">
        <v>4.2852805906320679E-2</v>
      </c>
      <c r="V600" s="13">
        <v>6.1988897105218488E-3</v>
      </c>
      <c r="W600" s="13">
        <v>-0.13132262482717094</v>
      </c>
      <c r="X600" s="13">
        <v>-4.4052622783731676E-2</v>
      </c>
      <c r="Y600" s="147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A601" s="29"/>
      <c r="B601" s="45" t="s">
        <v>271</v>
      </c>
      <c r="C601" s="46"/>
      <c r="D601" s="44">
        <v>1.6</v>
      </c>
      <c r="E601" s="44">
        <v>0.33</v>
      </c>
      <c r="F601" s="44">
        <v>7.0000000000000007E-2</v>
      </c>
      <c r="G601" s="44">
        <v>0.4</v>
      </c>
      <c r="H601" s="44">
        <v>2.4700000000000002</v>
      </c>
      <c r="I601" s="44">
        <v>2.94</v>
      </c>
      <c r="J601" s="44">
        <v>1.07</v>
      </c>
      <c r="K601" s="44">
        <v>0.12</v>
      </c>
      <c r="L601" s="44">
        <v>0.33</v>
      </c>
      <c r="M601" s="44">
        <v>0.77</v>
      </c>
      <c r="N601" s="44">
        <v>0.4</v>
      </c>
      <c r="O601" s="44">
        <v>0</v>
      </c>
      <c r="P601" s="44">
        <v>0.6</v>
      </c>
      <c r="Q601" s="44">
        <v>1.63</v>
      </c>
      <c r="R601" s="44">
        <v>0.98</v>
      </c>
      <c r="S601" s="44">
        <v>0.46</v>
      </c>
      <c r="T601" s="44">
        <v>1.78</v>
      </c>
      <c r="U601" s="44">
        <v>1.05</v>
      </c>
      <c r="V601" s="44">
        <v>0.33</v>
      </c>
      <c r="W601" s="44">
        <v>2.41</v>
      </c>
      <c r="X601" s="44">
        <v>0.67</v>
      </c>
      <c r="Y601" s="147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3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BM602" s="53"/>
    </row>
    <row r="603" spans="1:65" ht="15">
      <c r="B603" s="8" t="s">
        <v>528</v>
      </c>
      <c r="BM603" s="27" t="s">
        <v>66</v>
      </c>
    </row>
    <row r="604" spans="1:65" ht="15">
      <c r="A604" s="24" t="s">
        <v>29</v>
      </c>
      <c r="B604" s="18" t="s">
        <v>118</v>
      </c>
      <c r="C604" s="15" t="s">
        <v>119</v>
      </c>
      <c r="D604" s="16" t="s">
        <v>240</v>
      </c>
      <c r="E604" s="17" t="s">
        <v>240</v>
      </c>
      <c r="F604" s="17" t="s">
        <v>240</v>
      </c>
      <c r="G604" s="17" t="s">
        <v>240</v>
      </c>
      <c r="H604" s="17" t="s">
        <v>240</v>
      </c>
      <c r="I604" s="17" t="s">
        <v>240</v>
      </c>
      <c r="J604" s="17" t="s">
        <v>240</v>
      </c>
      <c r="K604" s="17" t="s">
        <v>240</v>
      </c>
      <c r="L604" s="17" t="s">
        <v>240</v>
      </c>
      <c r="M604" s="17" t="s">
        <v>240</v>
      </c>
      <c r="N604" s="17" t="s">
        <v>240</v>
      </c>
      <c r="O604" s="17" t="s">
        <v>240</v>
      </c>
      <c r="P604" s="17" t="s">
        <v>240</v>
      </c>
      <c r="Q604" s="17" t="s">
        <v>240</v>
      </c>
      <c r="R604" s="17" t="s">
        <v>240</v>
      </c>
      <c r="S604" s="17" t="s">
        <v>240</v>
      </c>
      <c r="T604" s="17" t="s">
        <v>240</v>
      </c>
      <c r="U604" s="17" t="s">
        <v>240</v>
      </c>
      <c r="V604" s="17" t="s">
        <v>240</v>
      </c>
      <c r="W604" s="17" t="s">
        <v>240</v>
      </c>
      <c r="X604" s="147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241</v>
      </c>
      <c r="C605" s="9" t="s">
        <v>241</v>
      </c>
      <c r="D605" s="145" t="s">
        <v>243</v>
      </c>
      <c r="E605" s="146" t="s">
        <v>244</v>
      </c>
      <c r="F605" s="146" t="s">
        <v>245</v>
      </c>
      <c r="G605" s="146" t="s">
        <v>246</v>
      </c>
      <c r="H605" s="146" t="s">
        <v>283</v>
      </c>
      <c r="I605" s="146" t="s">
        <v>247</v>
      </c>
      <c r="J605" s="146" t="s">
        <v>248</v>
      </c>
      <c r="K605" s="146" t="s">
        <v>249</v>
      </c>
      <c r="L605" s="146" t="s">
        <v>250</v>
      </c>
      <c r="M605" s="146" t="s">
        <v>251</v>
      </c>
      <c r="N605" s="146" t="s">
        <v>252</v>
      </c>
      <c r="O605" s="146" t="s">
        <v>253</v>
      </c>
      <c r="P605" s="146" t="s">
        <v>254</v>
      </c>
      <c r="Q605" s="146" t="s">
        <v>256</v>
      </c>
      <c r="R605" s="146" t="s">
        <v>257</v>
      </c>
      <c r="S605" s="146" t="s">
        <v>258</v>
      </c>
      <c r="T605" s="146" t="s">
        <v>259</v>
      </c>
      <c r="U605" s="146" t="s">
        <v>284</v>
      </c>
      <c r="V605" s="146" t="s">
        <v>286</v>
      </c>
      <c r="W605" s="146" t="s">
        <v>260</v>
      </c>
      <c r="X605" s="147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287</v>
      </c>
      <c r="E606" s="11" t="s">
        <v>287</v>
      </c>
      <c r="F606" s="11" t="s">
        <v>288</v>
      </c>
      <c r="G606" s="11" t="s">
        <v>287</v>
      </c>
      <c r="H606" s="11" t="s">
        <v>287</v>
      </c>
      <c r="I606" s="11" t="s">
        <v>288</v>
      </c>
      <c r="J606" s="11" t="s">
        <v>288</v>
      </c>
      <c r="K606" s="11" t="s">
        <v>287</v>
      </c>
      <c r="L606" s="11" t="s">
        <v>287</v>
      </c>
      <c r="M606" s="11" t="s">
        <v>287</v>
      </c>
      <c r="N606" s="11" t="s">
        <v>288</v>
      </c>
      <c r="O606" s="11" t="s">
        <v>288</v>
      </c>
      <c r="P606" s="11" t="s">
        <v>287</v>
      </c>
      <c r="Q606" s="11" t="s">
        <v>288</v>
      </c>
      <c r="R606" s="11" t="s">
        <v>288</v>
      </c>
      <c r="S606" s="11" t="s">
        <v>288</v>
      </c>
      <c r="T606" s="11" t="s">
        <v>288</v>
      </c>
      <c r="U606" s="11" t="s">
        <v>121</v>
      </c>
      <c r="V606" s="11" t="s">
        <v>287</v>
      </c>
      <c r="W606" s="11" t="s">
        <v>287</v>
      </c>
      <c r="X606" s="147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147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21">
        <v>5.8</v>
      </c>
      <c r="E608" s="21">
        <v>6.6</v>
      </c>
      <c r="F608" s="21">
        <v>5.99</v>
      </c>
      <c r="G608" s="21">
        <v>5.9</v>
      </c>
      <c r="H608" s="21">
        <v>6.41</v>
      </c>
      <c r="I608" s="141">
        <v>7.2485068579693701</v>
      </c>
      <c r="J608" s="21">
        <v>5.9</v>
      </c>
      <c r="K608" s="21">
        <v>6.2</v>
      </c>
      <c r="L608" s="21">
        <v>6.1</v>
      </c>
      <c r="M608" s="21">
        <v>6</v>
      </c>
      <c r="N608" s="21">
        <v>5.8</v>
      </c>
      <c r="O608" s="21">
        <v>6.5</v>
      </c>
      <c r="P608" s="21">
        <v>5.7</v>
      </c>
      <c r="Q608" s="21">
        <v>5.8</v>
      </c>
      <c r="R608" s="21">
        <v>6.1</v>
      </c>
      <c r="S608" s="21">
        <v>6.6247987940734001</v>
      </c>
      <c r="T608" s="141">
        <v>5</v>
      </c>
      <c r="U608" s="21">
        <v>6.3003654220108123</v>
      </c>
      <c r="V608" s="21">
        <v>5.5</v>
      </c>
      <c r="W608" s="21">
        <v>6.3</v>
      </c>
      <c r="X608" s="147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6</v>
      </c>
      <c r="E609" s="11">
        <v>6.9</v>
      </c>
      <c r="F609" s="11">
        <v>5.74</v>
      </c>
      <c r="G609" s="11">
        <v>6</v>
      </c>
      <c r="H609" s="11">
        <v>6</v>
      </c>
      <c r="I609" s="142">
        <v>7.2978318338205401</v>
      </c>
      <c r="J609" s="11">
        <v>5.6</v>
      </c>
      <c r="K609" s="11">
        <v>6.5</v>
      </c>
      <c r="L609" s="11">
        <v>6.1</v>
      </c>
      <c r="M609" s="11">
        <v>6.1</v>
      </c>
      <c r="N609" s="11">
        <v>5.9</v>
      </c>
      <c r="O609" s="11">
        <v>6.3</v>
      </c>
      <c r="P609" s="11">
        <v>5.6</v>
      </c>
      <c r="Q609" s="11">
        <v>6</v>
      </c>
      <c r="R609" s="11">
        <v>6</v>
      </c>
      <c r="S609" s="148">
        <v>7.0448347932112023</v>
      </c>
      <c r="T609" s="142">
        <v>4.9000000000000004</v>
      </c>
      <c r="U609" s="11">
        <v>5.916095697586008</v>
      </c>
      <c r="V609" s="11">
        <v>5.8</v>
      </c>
      <c r="W609" s="11">
        <v>6.2</v>
      </c>
      <c r="X609" s="147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15</v>
      </c>
    </row>
    <row r="610" spans="1:65">
      <c r="A610" s="29"/>
      <c r="B610" s="19">
        <v>1</v>
      </c>
      <c r="C610" s="9">
        <v>3</v>
      </c>
      <c r="D610" s="11">
        <v>5.9</v>
      </c>
      <c r="E610" s="11">
        <v>6.9</v>
      </c>
      <c r="F610" s="11">
        <v>5.98</v>
      </c>
      <c r="G610" s="11">
        <v>5.7</v>
      </c>
      <c r="H610" s="11">
        <v>5.52</v>
      </c>
      <c r="I610" s="142">
        <v>7.2163482683537996</v>
      </c>
      <c r="J610" s="11">
        <v>5.7</v>
      </c>
      <c r="K610" s="11">
        <v>6.5</v>
      </c>
      <c r="L610" s="11">
        <v>6.3</v>
      </c>
      <c r="M610" s="11">
        <v>6.1</v>
      </c>
      <c r="N610" s="11">
        <v>5.8</v>
      </c>
      <c r="O610" s="11">
        <v>6.3</v>
      </c>
      <c r="P610" s="11">
        <v>5.6</v>
      </c>
      <c r="Q610" s="11">
        <v>5.9</v>
      </c>
      <c r="R610" s="11">
        <v>6.3</v>
      </c>
      <c r="S610" s="11">
        <v>6.8239951870356004</v>
      </c>
      <c r="T610" s="142">
        <v>4.9000000000000004</v>
      </c>
      <c r="U610" s="11">
        <v>6.1386169005242524</v>
      </c>
      <c r="V610" s="11">
        <v>5.5</v>
      </c>
      <c r="W610" s="11">
        <v>6.2</v>
      </c>
      <c r="X610" s="147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5.8</v>
      </c>
      <c r="E611" s="11">
        <v>6.7</v>
      </c>
      <c r="F611" s="11">
        <v>5.96</v>
      </c>
      <c r="G611" s="11">
        <v>6</v>
      </c>
      <c r="H611" s="11">
        <v>5.8</v>
      </c>
      <c r="I611" s="142">
        <v>7.20474064058509</v>
      </c>
      <c r="J611" s="11">
        <v>5.4</v>
      </c>
      <c r="K611" s="11">
        <v>6.5</v>
      </c>
      <c r="L611" s="11">
        <v>6.1</v>
      </c>
      <c r="M611" s="11">
        <v>6.3</v>
      </c>
      <c r="N611" s="11">
        <v>5.8</v>
      </c>
      <c r="O611" s="11">
        <v>6.4</v>
      </c>
      <c r="P611" s="11">
        <v>5.8</v>
      </c>
      <c r="Q611" s="11">
        <v>6</v>
      </c>
      <c r="R611" s="11">
        <v>6</v>
      </c>
      <c r="S611" s="11">
        <v>6.6569263505199441</v>
      </c>
      <c r="T611" s="142">
        <v>5</v>
      </c>
      <c r="U611" s="11">
        <v>6.5361568779245953</v>
      </c>
      <c r="V611" s="11">
        <v>5.5</v>
      </c>
      <c r="W611" s="11">
        <v>6.4</v>
      </c>
      <c r="X611" s="147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6.0957881937977429</v>
      </c>
    </row>
    <row r="612" spans="1:65">
      <c r="A612" s="29"/>
      <c r="B612" s="19">
        <v>1</v>
      </c>
      <c r="C612" s="9">
        <v>5</v>
      </c>
      <c r="D612" s="11">
        <v>6</v>
      </c>
      <c r="E612" s="11">
        <v>6.5</v>
      </c>
      <c r="F612" s="11">
        <v>5.99</v>
      </c>
      <c r="G612" s="11">
        <v>6.3</v>
      </c>
      <c r="H612" s="11">
        <v>5.18</v>
      </c>
      <c r="I612" s="142">
        <v>7.2842110511870404</v>
      </c>
      <c r="J612" s="11">
        <v>5.9</v>
      </c>
      <c r="K612" s="11">
        <v>6.4</v>
      </c>
      <c r="L612" s="11">
        <v>6.6</v>
      </c>
      <c r="M612" s="11">
        <v>6</v>
      </c>
      <c r="N612" s="11">
        <v>6</v>
      </c>
      <c r="O612" s="11">
        <v>6.5</v>
      </c>
      <c r="P612" s="11">
        <v>5.7</v>
      </c>
      <c r="Q612" s="11">
        <v>5.8</v>
      </c>
      <c r="R612" s="11">
        <v>6.3</v>
      </c>
      <c r="S612" s="11">
        <v>6.5750659234811071</v>
      </c>
      <c r="T612" s="142">
        <v>4.9000000000000004</v>
      </c>
      <c r="U612" s="11">
        <v>6.3516115364035857</v>
      </c>
      <c r="V612" s="11">
        <v>5.6</v>
      </c>
      <c r="W612" s="11">
        <v>6.2</v>
      </c>
      <c r="X612" s="147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47</v>
      </c>
    </row>
    <row r="613" spans="1:65">
      <c r="A613" s="29"/>
      <c r="B613" s="19">
        <v>1</v>
      </c>
      <c r="C613" s="9">
        <v>6</v>
      </c>
      <c r="D613" s="11">
        <v>5.7</v>
      </c>
      <c r="E613" s="11">
        <v>6.7</v>
      </c>
      <c r="F613" s="11">
        <v>6.09</v>
      </c>
      <c r="G613" s="11">
        <v>6.3</v>
      </c>
      <c r="H613" s="11">
        <v>6.82</v>
      </c>
      <c r="I613" s="142">
        <v>7.2306522023684003</v>
      </c>
      <c r="J613" s="11">
        <v>5.7</v>
      </c>
      <c r="K613" s="11">
        <v>6.3</v>
      </c>
      <c r="L613" s="11">
        <v>6.1</v>
      </c>
      <c r="M613" s="11">
        <v>6.3</v>
      </c>
      <c r="N613" s="11">
        <v>5.8</v>
      </c>
      <c r="O613" s="11">
        <v>6.5</v>
      </c>
      <c r="P613" s="11">
        <v>5.5</v>
      </c>
      <c r="Q613" s="11">
        <v>6.2</v>
      </c>
      <c r="R613" s="11">
        <v>6.1</v>
      </c>
      <c r="S613" s="11">
        <v>6.707924782504235</v>
      </c>
      <c r="T613" s="142">
        <v>5</v>
      </c>
      <c r="U613" s="11">
        <v>5.7558252505700001</v>
      </c>
      <c r="V613" s="11">
        <v>5.9</v>
      </c>
      <c r="W613" s="11">
        <v>6.3</v>
      </c>
      <c r="X613" s="147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20" t="s">
        <v>267</v>
      </c>
      <c r="C614" s="12"/>
      <c r="D614" s="22">
        <v>5.8666666666666671</v>
      </c>
      <c r="E614" s="22">
        <v>6.7166666666666659</v>
      </c>
      <c r="F614" s="22">
        <v>5.958333333333333</v>
      </c>
      <c r="G614" s="22">
        <v>6.0333333333333341</v>
      </c>
      <c r="H614" s="22">
        <v>5.955000000000001</v>
      </c>
      <c r="I614" s="22">
        <v>7.247048475714041</v>
      </c>
      <c r="J614" s="22">
        <v>5.7</v>
      </c>
      <c r="K614" s="22">
        <v>6.3999999999999995</v>
      </c>
      <c r="L614" s="22">
        <v>6.2166666666666677</v>
      </c>
      <c r="M614" s="22">
        <v>6.1333333333333329</v>
      </c>
      <c r="N614" s="22">
        <v>5.8500000000000005</v>
      </c>
      <c r="O614" s="22">
        <v>6.416666666666667</v>
      </c>
      <c r="P614" s="22">
        <v>5.6499999999999995</v>
      </c>
      <c r="Q614" s="22">
        <v>5.95</v>
      </c>
      <c r="R614" s="22">
        <v>6.1333333333333329</v>
      </c>
      <c r="S614" s="22">
        <v>6.7389243051375809</v>
      </c>
      <c r="T614" s="22">
        <v>4.95</v>
      </c>
      <c r="U614" s="22">
        <v>6.166445280836542</v>
      </c>
      <c r="V614" s="22">
        <v>5.6333333333333329</v>
      </c>
      <c r="W614" s="22">
        <v>6.2666666666666666</v>
      </c>
      <c r="X614" s="147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268</v>
      </c>
      <c r="C615" s="28"/>
      <c r="D615" s="11">
        <v>5.85</v>
      </c>
      <c r="E615" s="11">
        <v>6.7</v>
      </c>
      <c r="F615" s="11">
        <v>5.9850000000000003</v>
      </c>
      <c r="G615" s="11">
        <v>6</v>
      </c>
      <c r="H615" s="11">
        <v>5.9</v>
      </c>
      <c r="I615" s="11">
        <v>7.2395795301688857</v>
      </c>
      <c r="J615" s="11">
        <v>5.7</v>
      </c>
      <c r="K615" s="11">
        <v>6.45</v>
      </c>
      <c r="L615" s="11">
        <v>6.1</v>
      </c>
      <c r="M615" s="11">
        <v>6.1</v>
      </c>
      <c r="N615" s="11">
        <v>5.8</v>
      </c>
      <c r="O615" s="11">
        <v>6.45</v>
      </c>
      <c r="P615" s="11">
        <v>5.65</v>
      </c>
      <c r="Q615" s="11">
        <v>5.95</v>
      </c>
      <c r="R615" s="11">
        <v>6.1</v>
      </c>
      <c r="S615" s="11">
        <v>6.6824255665120891</v>
      </c>
      <c r="T615" s="11">
        <v>4.95</v>
      </c>
      <c r="U615" s="11">
        <v>6.2194911612675323</v>
      </c>
      <c r="V615" s="11">
        <v>5.55</v>
      </c>
      <c r="W615" s="11">
        <v>6.25</v>
      </c>
      <c r="X615" s="147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3" t="s">
        <v>269</v>
      </c>
      <c r="C616" s="28"/>
      <c r="D616" s="23">
        <v>0.12110601416389968</v>
      </c>
      <c r="E616" s="23">
        <v>0.16020819787597243</v>
      </c>
      <c r="F616" s="23">
        <v>0.11617515511789366</v>
      </c>
      <c r="G616" s="23">
        <v>0.23380903889000229</v>
      </c>
      <c r="H616" s="23">
        <v>0.59517224397648139</v>
      </c>
      <c r="I616" s="23">
        <v>3.7318699816706505E-2</v>
      </c>
      <c r="J616" s="23">
        <v>0.18973665961010283</v>
      </c>
      <c r="K616" s="23">
        <v>0.12649110640673514</v>
      </c>
      <c r="L616" s="23">
        <v>0.20412414523193151</v>
      </c>
      <c r="M616" s="23">
        <v>0.13662601021279461</v>
      </c>
      <c r="N616" s="23">
        <v>8.3666002653407678E-2</v>
      </c>
      <c r="O616" s="23">
        <v>9.8319208025017577E-2</v>
      </c>
      <c r="P616" s="23">
        <v>0.1048808848170152</v>
      </c>
      <c r="Q616" s="23">
        <v>0.15165750888103111</v>
      </c>
      <c r="R616" s="23">
        <v>0.13662601021279461</v>
      </c>
      <c r="S616" s="23">
        <v>0.17226556135226709</v>
      </c>
      <c r="T616" s="23">
        <v>5.4772255750516412E-2</v>
      </c>
      <c r="U616" s="23">
        <v>0.2901606290573801</v>
      </c>
      <c r="V616" s="23">
        <v>0.17511900715418272</v>
      </c>
      <c r="W616" s="23">
        <v>8.1649658092772595E-2</v>
      </c>
      <c r="X616" s="228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  <c r="AJ616" s="229"/>
      <c r="AK616" s="229"/>
      <c r="AL616" s="229"/>
      <c r="AM616" s="229"/>
      <c r="AN616" s="229"/>
      <c r="AO616" s="229"/>
      <c r="AP616" s="229"/>
      <c r="AQ616" s="229"/>
      <c r="AR616" s="229"/>
      <c r="AS616" s="229"/>
      <c r="AT616" s="229"/>
      <c r="AU616" s="229"/>
      <c r="AV616" s="229"/>
      <c r="AW616" s="229"/>
      <c r="AX616" s="229"/>
      <c r="AY616" s="229"/>
      <c r="AZ616" s="229"/>
      <c r="BA616" s="229"/>
      <c r="BB616" s="229"/>
      <c r="BC616" s="229"/>
      <c r="BD616" s="229"/>
      <c r="BE616" s="229"/>
      <c r="BF616" s="229"/>
      <c r="BG616" s="229"/>
      <c r="BH616" s="229"/>
      <c r="BI616" s="229"/>
      <c r="BJ616" s="229"/>
      <c r="BK616" s="229"/>
      <c r="BL616" s="229"/>
      <c r="BM616" s="54"/>
    </row>
    <row r="617" spans="1:65">
      <c r="A617" s="29"/>
      <c r="B617" s="3" t="s">
        <v>86</v>
      </c>
      <c r="C617" s="28"/>
      <c r="D617" s="13">
        <v>2.0643070596119261E-2</v>
      </c>
      <c r="E617" s="13">
        <v>2.3852337152750241E-2</v>
      </c>
      <c r="F617" s="13">
        <v>1.9497928131674461E-2</v>
      </c>
      <c r="G617" s="13">
        <v>3.8752879374033523E-2</v>
      </c>
      <c r="H617" s="13">
        <v>9.9944961205118601E-2</v>
      </c>
      <c r="I617" s="13">
        <v>5.1495032690573456E-3</v>
      </c>
      <c r="J617" s="13">
        <v>3.3287133264930317E-2</v>
      </c>
      <c r="K617" s="13">
        <v>1.9764235376052368E-2</v>
      </c>
      <c r="L617" s="13">
        <v>3.2834983147227582E-2</v>
      </c>
      <c r="M617" s="13">
        <v>2.2275979925999122E-2</v>
      </c>
      <c r="N617" s="13">
        <v>1.4301880795454303E-2</v>
      </c>
      <c r="O617" s="13">
        <v>1.5322473977924817E-2</v>
      </c>
      <c r="P617" s="13">
        <v>1.8562988463188532E-2</v>
      </c>
      <c r="Q617" s="13">
        <v>2.5488656954795144E-2</v>
      </c>
      <c r="R617" s="13">
        <v>2.2275979925999122E-2</v>
      </c>
      <c r="S617" s="13">
        <v>2.5562768411115152E-2</v>
      </c>
      <c r="T617" s="13">
        <v>1.1065102171821497E-2</v>
      </c>
      <c r="U617" s="13">
        <v>4.7054764267366822E-2</v>
      </c>
      <c r="V617" s="13">
        <v>3.1086214287724744E-2</v>
      </c>
      <c r="W617" s="13">
        <v>1.3029200759484988E-2</v>
      </c>
      <c r="X617" s="147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3" t="s">
        <v>270</v>
      </c>
      <c r="C618" s="28"/>
      <c r="D618" s="13">
        <v>-3.7586858310496907E-2</v>
      </c>
      <c r="E618" s="13">
        <v>0.10185368210474333</v>
      </c>
      <c r="F618" s="13">
        <v>-2.2549152971598541E-2</v>
      </c>
      <c r="G618" s="13">
        <v>-1.0245575876136059E-2</v>
      </c>
      <c r="H618" s="13">
        <v>-2.3095978620285562E-2</v>
      </c>
      <c r="I618" s="13">
        <v>0.18886159514001255</v>
      </c>
      <c r="J618" s="13">
        <v>-6.4928140744857865E-2</v>
      </c>
      <c r="K618" s="13">
        <v>4.9905245479457738E-2</v>
      </c>
      <c r="L618" s="13">
        <v>1.9829834801661006E-2</v>
      </c>
      <c r="M618" s="13">
        <v>6.1591935844802492E-3</v>
      </c>
      <c r="N618" s="13">
        <v>-4.0320986553933014E-2</v>
      </c>
      <c r="O618" s="13">
        <v>5.2639373722893845E-2</v>
      </c>
      <c r="P618" s="13">
        <v>-7.3130525475166297E-2</v>
      </c>
      <c r="Q618" s="13">
        <v>-2.3916217093316594E-2</v>
      </c>
      <c r="R618" s="13">
        <v>6.1591935844802492E-3</v>
      </c>
      <c r="S618" s="13">
        <v>0.10550499638327437</v>
      </c>
      <c r="T618" s="13">
        <v>-0.18796391169948179</v>
      </c>
      <c r="U618" s="13">
        <v>1.1591132236302037E-2</v>
      </c>
      <c r="V618" s="13">
        <v>-7.5864653718602293E-2</v>
      </c>
      <c r="W618" s="13">
        <v>2.8032219531969105E-2</v>
      </c>
      <c r="X618" s="147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9"/>
      <c r="B619" s="45" t="s">
        <v>271</v>
      </c>
      <c r="C619" s="46"/>
      <c r="D619" s="44">
        <v>0.65</v>
      </c>
      <c r="E619" s="44">
        <v>1.9</v>
      </c>
      <c r="F619" s="44">
        <v>0.37</v>
      </c>
      <c r="G619" s="44">
        <v>0.15</v>
      </c>
      <c r="H619" s="44">
        <v>0.38</v>
      </c>
      <c r="I619" s="44">
        <v>3.49</v>
      </c>
      <c r="J619" s="44">
        <v>1.1499999999999999</v>
      </c>
      <c r="K619" s="44">
        <v>0.95</v>
      </c>
      <c r="L619" s="44">
        <v>0.4</v>
      </c>
      <c r="M619" s="44">
        <v>0.15</v>
      </c>
      <c r="N619" s="44">
        <v>0.7</v>
      </c>
      <c r="O619" s="44">
        <v>1</v>
      </c>
      <c r="P619" s="44">
        <v>1.3</v>
      </c>
      <c r="Q619" s="44">
        <v>0.4</v>
      </c>
      <c r="R619" s="44">
        <v>0.15</v>
      </c>
      <c r="S619" s="44">
        <v>1.96</v>
      </c>
      <c r="T619" s="44">
        <v>3.4</v>
      </c>
      <c r="U619" s="44">
        <v>0.25</v>
      </c>
      <c r="V619" s="44">
        <v>1.35</v>
      </c>
      <c r="W619" s="44">
        <v>0.55000000000000004</v>
      </c>
      <c r="X619" s="147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BM620" s="53"/>
    </row>
    <row r="621" spans="1:65" ht="15">
      <c r="B621" s="8" t="s">
        <v>529</v>
      </c>
      <c r="BM621" s="27" t="s">
        <v>66</v>
      </c>
    </row>
    <row r="622" spans="1:65" ht="15">
      <c r="A622" s="24" t="s">
        <v>31</v>
      </c>
      <c r="B622" s="18" t="s">
        <v>118</v>
      </c>
      <c r="C622" s="15" t="s">
        <v>119</v>
      </c>
      <c r="D622" s="16" t="s">
        <v>240</v>
      </c>
      <c r="E622" s="17" t="s">
        <v>240</v>
      </c>
      <c r="F622" s="17" t="s">
        <v>240</v>
      </c>
      <c r="G622" s="17" t="s">
        <v>240</v>
      </c>
      <c r="H622" s="17" t="s">
        <v>240</v>
      </c>
      <c r="I622" s="17" t="s">
        <v>240</v>
      </c>
      <c r="J622" s="17" t="s">
        <v>240</v>
      </c>
      <c r="K622" s="17" t="s">
        <v>240</v>
      </c>
      <c r="L622" s="17" t="s">
        <v>240</v>
      </c>
      <c r="M622" s="147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241</v>
      </c>
      <c r="C623" s="9" t="s">
        <v>241</v>
      </c>
      <c r="D623" s="145" t="s">
        <v>243</v>
      </c>
      <c r="E623" s="146" t="s">
        <v>245</v>
      </c>
      <c r="F623" s="146" t="s">
        <v>283</v>
      </c>
      <c r="G623" s="146" t="s">
        <v>247</v>
      </c>
      <c r="H623" s="146" t="s">
        <v>248</v>
      </c>
      <c r="I623" s="146" t="s">
        <v>253</v>
      </c>
      <c r="J623" s="146" t="s">
        <v>257</v>
      </c>
      <c r="K623" s="146" t="s">
        <v>258</v>
      </c>
      <c r="L623" s="146" t="s">
        <v>259</v>
      </c>
      <c r="M623" s="147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287</v>
      </c>
      <c r="E624" s="11" t="s">
        <v>288</v>
      </c>
      <c r="F624" s="11" t="s">
        <v>287</v>
      </c>
      <c r="G624" s="11" t="s">
        <v>288</v>
      </c>
      <c r="H624" s="11" t="s">
        <v>288</v>
      </c>
      <c r="I624" s="11" t="s">
        <v>288</v>
      </c>
      <c r="J624" s="11" t="s">
        <v>288</v>
      </c>
      <c r="K624" s="11" t="s">
        <v>288</v>
      </c>
      <c r="L624" s="11" t="s">
        <v>288</v>
      </c>
      <c r="M624" s="147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147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8">
        <v>1</v>
      </c>
      <c r="C626" s="14">
        <v>1</v>
      </c>
      <c r="D626" s="208">
        <v>19.399999999999999</v>
      </c>
      <c r="E626" s="208">
        <v>20.43</v>
      </c>
      <c r="F626" s="208">
        <v>21.74</v>
      </c>
      <c r="G626" s="208">
        <v>20.444920596652601</v>
      </c>
      <c r="H626" s="208">
        <v>21.3</v>
      </c>
      <c r="I626" s="208">
        <v>18.899999999999999</v>
      </c>
      <c r="J626" s="208">
        <v>20.8</v>
      </c>
      <c r="K626" s="208">
        <v>21.987947397755502</v>
      </c>
      <c r="L626" s="208">
        <v>21.8</v>
      </c>
      <c r="M626" s="210"/>
      <c r="N626" s="211"/>
      <c r="O626" s="211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11"/>
      <c r="AT626" s="211"/>
      <c r="AU626" s="211"/>
      <c r="AV626" s="211"/>
      <c r="AW626" s="211"/>
      <c r="AX626" s="211"/>
      <c r="AY626" s="211"/>
      <c r="AZ626" s="211"/>
      <c r="BA626" s="211"/>
      <c r="BB626" s="211"/>
      <c r="BC626" s="211"/>
      <c r="BD626" s="211"/>
      <c r="BE626" s="211"/>
      <c r="BF626" s="211"/>
      <c r="BG626" s="211"/>
      <c r="BH626" s="211"/>
      <c r="BI626" s="211"/>
      <c r="BJ626" s="211"/>
      <c r="BK626" s="211"/>
      <c r="BL626" s="211"/>
      <c r="BM626" s="212">
        <v>1</v>
      </c>
    </row>
    <row r="627" spans="1:65">
      <c r="A627" s="29"/>
      <c r="B627" s="19">
        <v>1</v>
      </c>
      <c r="C627" s="9">
        <v>2</v>
      </c>
      <c r="D627" s="214">
        <v>20.3</v>
      </c>
      <c r="E627" s="214">
        <v>18.57</v>
      </c>
      <c r="F627" s="214">
        <v>20.58</v>
      </c>
      <c r="G627" s="214">
        <v>20.412137214733001</v>
      </c>
      <c r="H627" s="214">
        <v>22.6</v>
      </c>
      <c r="I627" s="214">
        <v>18.399999999999999</v>
      </c>
      <c r="J627" s="214">
        <v>20.9</v>
      </c>
      <c r="K627" s="214">
        <v>22.090141717065109</v>
      </c>
      <c r="L627" s="214">
        <v>21.5</v>
      </c>
      <c r="M627" s="210"/>
      <c r="N627" s="211"/>
      <c r="O627" s="211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  <c r="AK627" s="211"/>
      <c r="AL627" s="211"/>
      <c r="AM627" s="211"/>
      <c r="AN627" s="211"/>
      <c r="AO627" s="211"/>
      <c r="AP627" s="211"/>
      <c r="AQ627" s="211"/>
      <c r="AR627" s="211"/>
      <c r="AS627" s="211"/>
      <c r="AT627" s="211"/>
      <c r="AU627" s="211"/>
      <c r="AV627" s="211"/>
      <c r="AW627" s="211"/>
      <c r="AX627" s="211"/>
      <c r="AY627" s="211"/>
      <c r="AZ627" s="211"/>
      <c r="BA627" s="211"/>
      <c r="BB627" s="211"/>
      <c r="BC627" s="211"/>
      <c r="BD627" s="211"/>
      <c r="BE627" s="211"/>
      <c r="BF627" s="211"/>
      <c r="BG627" s="211"/>
      <c r="BH627" s="211"/>
      <c r="BI627" s="211"/>
      <c r="BJ627" s="211"/>
      <c r="BK627" s="211"/>
      <c r="BL627" s="211"/>
      <c r="BM627" s="212" t="e">
        <v>#N/A</v>
      </c>
    </row>
    <row r="628" spans="1:65">
      <c r="A628" s="29"/>
      <c r="B628" s="19">
        <v>1</v>
      </c>
      <c r="C628" s="9">
        <v>3</v>
      </c>
      <c r="D628" s="214">
        <v>19.7</v>
      </c>
      <c r="E628" s="214">
        <v>19.77</v>
      </c>
      <c r="F628" s="214">
        <v>19.53</v>
      </c>
      <c r="G628" s="214">
        <v>20.5714912710453</v>
      </c>
      <c r="H628" s="214">
        <v>20.8</v>
      </c>
      <c r="I628" s="214">
        <v>18</v>
      </c>
      <c r="J628" s="214">
        <v>21.3</v>
      </c>
      <c r="K628" s="214">
        <v>22.359660027990209</v>
      </c>
      <c r="L628" s="214">
        <v>21.3</v>
      </c>
      <c r="M628" s="210"/>
      <c r="N628" s="211"/>
      <c r="O628" s="211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  <c r="AK628" s="211"/>
      <c r="AL628" s="211"/>
      <c r="AM628" s="211"/>
      <c r="AN628" s="211"/>
      <c r="AO628" s="211"/>
      <c r="AP628" s="211"/>
      <c r="AQ628" s="211"/>
      <c r="AR628" s="211"/>
      <c r="AS628" s="211"/>
      <c r="AT628" s="211"/>
      <c r="AU628" s="211"/>
      <c r="AV628" s="211"/>
      <c r="AW628" s="211"/>
      <c r="AX628" s="211"/>
      <c r="AY628" s="211"/>
      <c r="AZ628" s="211"/>
      <c r="BA628" s="211"/>
      <c r="BB628" s="211"/>
      <c r="BC628" s="211"/>
      <c r="BD628" s="211"/>
      <c r="BE628" s="211"/>
      <c r="BF628" s="211"/>
      <c r="BG628" s="211"/>
      <c r="BH628" s="211"/>
      <c r="BI628" s="211"/>
      <c r="BJ628" s="211"/>
      <c r="BK628" s="211"/>
      <c r="BL628" s="211"/>
      <c r="BM628" s="212">
        <v>16</v>
      </c>
    </row>
    <row r="629" spans="1:65">
      <c r="A629" s="29"/>
      <c r="B629" s="19">
        <v>1</v>
      </c>
      <c r="C629" s="9">
        <v>4</v>
      </c>
      <c r="D629" s="214">
        <v>19.100000000000001</v>
      </c>
      <c r="E629" s="214">
        <v>20.07</v>
      </c>
      <c r="F629" s="214">
        <v>19.93</v>
      </c>
      <c r="G629" s="214">
        <v>20.501506875461207</v>
      </c>
      <c r="H629" s="214">
        <v>22</v>
      </c>
      <c r="I629" s="214">
        <v>20.399999999999999</v>
      </c>
      <c r="J629" s="214">
        <v>21.6</v>
      </c>
      <c r="K629" s="214">
        <v>21.76877822676952</v>
      </c>
      <c r="L629" s="214">
        <v>21.6</v>
      </c>
      <c r="M629" s="210"/>
      <c r="N629" s="211"/>
      <c r="O629" s="211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  <c r="AK629" s="211"/>
      <c r="AL629" s="211"/>
      <c r="AM629" s="211"/>
      <c r="AN629" s="211"/>
      <c r="AO629" s="211"/>
      <c r="AP629" s="211"/>
      <c r="AQ629" s="211"/>
      <c r="AR629" s="211"/>
      <c r="AS629" s="211"/>
      <c r="AT629" s="211"/>
      <c r="AU629" s="211"/>
      <c r="AV629" s="211"/>
      <c r="AW629" s="211"/>
      <c r="AX629" s="211"/>
      <c r="AY629" s="211"/>
      <c r="AZ629" s="211"/>
      <c r="BA629" s="211"/>
      <c r="BB629" s="211"/>
      <c r="BC629" s="211"/>
      <c r="BD629" s="211"/>
      <c r="BE629" s="211"/>
      <c r="BF629" s="211"/>
      <c r="BG629" s="211"/>
      <c r="BH629" s="211"/>
      <c r="BI629" s="211"/>
      <c r="BJ629" s="211"/>
      <c r="BK629" s="211"/>
      <c r="BL629" s="211"/>
      <c r="BM629" s="212">
        <v>20.676126657633951</v>
      </c>
    </row>
    <row r="630" spans="1:65">
      <c r="A630" s="29"/>
      <c r="B630" s="19">
        <v>1</v>
      </c>
      <c r="C630" s="9">
        <v>5</v>
      </c>
      <c r="D630" s="214">
        <v>19.399999999999999</v>
      </c>
      <c r="E630" s="214">
        <v>19.579999999999998</v>
      </c>
      <c r="F630" s="214">
        <v>18.170000000000002</v>
      </c>
      <c r="G630" s="214">
        <v>20.345874604945799</v>
      </c>
      <c r="H630" s="214">
        <v>21.2</v>
      </c>
      <c r="I630" s="214">
        <v>20.7</v>
      </c>
      <c r="J630" s="214">
        <v>21.1</v>
      </c>
      <c r="K630" s="214">
        <v>22.182036687660791</v>
      </c>
      <c r="L630" s="214">
        <v>21.3</v>
      </c>
      <c r="M630" s="210"/>
      <c r="N630" s="211"/>
      <c r="O630" s="211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1"/>
      <c r="AT630" s="211"/>
      <c r="AU630" s="211"/>
      <c r="AV630" s="211"/>
      <c r="AW630" s="211"/>
      <c r="AX630" s="211"/>
      <c r="AY630" s="211"/>
      <c r="AZ630" s="211"/>
      <c r="BA630" s="211"/>
      <c r="BB630" s="211"/>
      <c r="BC630" s="211"/>
      <c r="BD630" s="211"/>
      <c r="BE630" s="211"/>
      <c r="BF630" s="211"/>
      <c r="BG630" s="211"/>
      <c r="BH630" s="211"/>
      <c r="BI630" s="211"/>
      <c r="BJ630" s="211"/>
      <c r="BK630" s="211"/>
      <c r="BL630" s="211"/>
      <c r="BM630" s="212">
        <v>48</v>
      </c>
    </row>
    <row r="631" spans="1:65">
      <c r="A631" s="29"/>
      <c r="B631" s="19">
        <v>1</v>
      </c>
      <c r="C631" s="9">
        <v>6</v>
      </c>
      <c r="D631" s="214">
        <v>19.5</v>
      </c>
      <c r="E631" s="214">
        <v>19.54</v>
      </c>
      <c r="F631" s="214">
        <v>23.32</v>
      </c>
      <c r="G631" s="214">
        <v>20.448494531552001</v>
      </c>
      <c r="H631" s="214">
        <v>21.5</v>
      </c>
      <c r="I631" s="214">
        <v>21</v>
      </c>
      <c r="J631" s="214">
        <v>21.1</v>
      </c>
      <c r="K631" s="214">
        <v>22.667850360602298</v>
      </c>
      <c r="L631" s="214">
        <v>21</v>
      </c>
      <c r="M631" s="210"/>
      <c r="N631" s="211"/>
      <c r="O631" s="211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16"/>
    </row>
    <row r="632" spans="1:65">
      <c r="A632" s="29"/>
      <c r="B632" s="20" t="s">
        <v>267</v>
      </c>
      <c r="C632" s="12"/>
      <c r="D632" s="217">
        <v>19.566666666666666</v>
      </c>
      <c r="E632" s="217">
        <v>19.66</v>
      </c>
      <c r="F632" s="217">
        <v>20.545000000000002</v>
      </c>
      <c r="G632" s="217">
        <v>20.454070849064987</v>
      </c>
      <c r="H632" s="217">
        <v>21.566666666666666</v>
      </c>
      <c r="I632" s="217">
        <v>19.566666666666666</v>
      </c>
      <c r="J632" s="217">
        <v>21.133333333333329</v>
      </c>
      <c r="K632" s="217">
        <v>22.176069069640572</v>
      </c>
      <c r="L632" s="217">
        <v>21.416666666666668</v>
      </c>
      <c r="M632" s="210"/>
      <c r="N632" s="211"/>
      <c r="O632" s="211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6"/>
    </row>
    <row r="633" spans="1:65">
      <c r="A633" s="29"/>
      <c r="B633" s="3" t="s">
        <v>268</v>
      </c>
      <c r="C633" s="28"/>
      <c r="D633" s="214">
        <v>19.45</v>
      </c>
      <c r="E633" s="214">
        <v>19.674999999999997</v>
      </c>
      <c r="F633" s="214">
        <v>20.254999999999999</v>
      </c>
      <c r="G633" s="214">
        <v>20.446707564102301</v>
      </c>
      <c r="H633" s="214">
        <v>21.4</v>
      </c>
      <c r="I633" s="214">
        <v>19.649999999999999</v>
      </c>
      <c r="J633" s="214">
        <v>21.1</v>
      </c>
      <c r="K633" s="214">
        <v>22.13608920236295</v>
      </c>
      <c r="L633" s="214">
        <v>21.4</v>
      </c>
      <c r="M633" s="210"/>
      <c r="N633" s="211"/>
      <c r="O633" s="211"/>
      <c r="P633" s="211"/>
      <c r="Q633" s="211"/>
      <c r="R633" s="211"/>
      <c r="S633" s="211"/>
      <c r="T633" s="211"/>
      <c r="U633" s="211"/>
      <c r="V633" s="211"/>
      <c r="W633" s="211"/>
      <c r="X633" s="211"/>
      <c r="Y633" s="211"/>
      <c r="Z633" s="211"/>
      <c r="AA633" s="211"/>
      <c r="AB633" s="211"/>
      <c r="AC633" s="211"/>
      <c r="AD633" s="211"/>
      <c r="AE633" s="211"/>
      <c r="AF633" s="211"/>
      <c r="AG633" s="211"/>
      <c r="AH633" s="211"/>
      <c r="AI633" s="211"/>
      <c r="AJ633" s="211"/>
      <c r="AK633" s="211"/>
      <c r="AL633" s="211"/>
      <c r="AM633" s="211"/>
      <c r="AN633" s="211"/>
      <c r="AO633" s="211"/>
      <c r="AP633" s="211"/>
      <c r="AQ633" s="211"/>
      <c r="AR633" s="211"/>
      <c r="AS633" s="211"/>
      <c r="AT633" s="211"/>
      <c r="AU633" s="211"/>
      <c r="AV633" s="211"/>
      <c r="AW633" s="211"/>
      <c r="AX633" s="211"/>
      <c r="AY633" s="211"/>
      <c r="AZ633" s="211"/>
      <c r="BA633" s="211"/>
      <c r="BB633" s="211"/>
      <c r="BC633" s="211"/>
      <c r="BD633" s="211"/>
      <c r="BE633" s="211"/>
      <c r="BF633" s="211"/>
      <c r="BG633" s="211"/>
      <c r="BH633" s="211"/>
      <c r="BI633" s="211"/>
      <c r="BJ633" s="211"/>
      <c r="BK633" s="211"/>
      <c r="BL633" s="211"/>
      <c r="BM633" s="216"/>
    </row>
    <row r="634" spans="1:65">
      <c r="A634" s="29"/>
      <c r="B634" s="3" t="s">
        <v>269</v>
      </c>
      <c r="C634" s="28"/>
      <c r="D634" s="23">
        <v>0.40824829046386307</v>
      </c>
      <c r="E634" s="23">
        <v>0.62960304954788771</v>
      </c>
      <c r="F634" s="23">
        <v>1.7988301754195688</v>
      </c>
      <c r="G634" s="23">
        <v>7.6964162393027294E-2</v>
      </c>
      <c r="H634" s="23">
        <v>0.64083279150388917</v>
      </c>
      <c r="I634" s="23">
        <v>1.2878923350446134</v>
      </c>
      <c r="J634" s="23">
        <v>0.28751811537130484</v>
      </c>
      <c r="K634" s="23">
        <v>0.31120706760375139</v>
      </c>
      <c r="L634" s="23">
        <v>0.27868739954771332</v>
      </c>
      <c r="M634" s="147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86</v>
      </c>
      <c r="C635" s="28"/>
      <c r="D635" s="13">
        <v>2.0864478217914637E-2</v>
      </c>
      <c r="E635" s="13">
        <v>3.2024570170289306E-2</v>
      </c>
      <c r="F635" s="13">
        <v>8.7555618175690852E-2</v>
      </c>
      <c r="G635" s="13">
        <v>3.7627796911902035E-3</v>
      </c>
      <c r="H635" s="13">
        <v>2.9714039791524999E-2</v>
      </c>
      <c r="I635" s="13">
        <v>6.5820732625789441E-2</v>
      </c>
      <c r="J635" s="13">
        <v>1.3604958140598023E-2</v>
      </c>
      <c r="K635" s="13">
        <v>1.4033464029465859E-2</v>
      </c>
      <c r="L635" s="13">
        <v>1.3012641224017742E-2</v>
      </c>
      <c r="M635" s="147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3" t="s">
        <v>270</v>
      </c>
      <c r="C636" s="28"/>
      <c r="D636" s="13">
        <v>-5.3658986005372222E-2</v>
      </c>
      <c r="E636" s="13">
        <v>-4.9144923246965178E-2</v>
      </c>
      <c r="F636" s="13">
        <v>-6.3419353056407557E-3</v>
      </c>
      <c r="G636" s="13">
        <v>-1.0739719883026466E-2</v>
      </c>
      <c r="H636" s="13">
        <v>4.3070930246208006E-2</v>
      </c>
      <c r="I636" s="13">
        <v>-5.3658986005372222E-2</v>
      </c>
      <c r="J636" s="13">
        <v>2.2112781725032171E-2</v>
      </c>
      <c r="K636" s="13">
        <v>7.2544651947797023E-2</v>
      </c>
      <c r="L636" s="13">
        <v>3.5816186527339644E-2</v>
      </c>
      <c r="M636" s="147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9"/>
      <c r="B637" s="45" t="s">
        <v>271</v>
      </c>
      <c r="C637" s="46"/>
      <c r="D637" s="44">
        <v>0.75</v>
      </c>
      <c r="E637" s="44">
        <v>0.67</v>
      </c>
      <c r="F637" s="44">
        <v>0</v>
      </c>
      <c r="G637" s="44">
        <v>7.0000000000000007E-2</v>
      </c>
      <c r="H637" s="44">
        <v>0.78</v>
      </c>
      <c r="I637" s="44">
        <v>0.75</v>
      </c>
      <c r="J637" s="44">
        <v>0.45</v>
      </c>
      <c r="K637" s="44">
        <v>1.24</v>
      </c>
      <c r="L637" s="44">
        <v>0.66</v>
      </c>
      <c r="M637" s="147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BM638" s="53"/>
    </row>
    <row r="639" spans="1:65" ht="15">
      <c r="B639" s="8" t="s">
        <v>530</v>
      </c>
      <c r="BM639" s="27" t="s">
        <v>66</v>
      </c>
    </row>
    <row r="640" spans="1:65" ht="15">
      <c r="A640" s="24" t="s">
        <v>34</v>
      </c>
      <c r="B640" s="18" t="s">
        <v>118</v>
      </c>
      <c r="C640" s="15" t="s">
        <v>119</v>
      </c>
      <c r="D640" s="16" t="s">
        <v>240</v>
      </c>
      <c r="E640" s="17" t="s">
        <v>240</v>
      </c>
      <c r="F640" s="17" t="s">
        <v>240</v>
      </c>
      <c r="G640" s="17" t="s">
        <v>240</v>
      </c>
      <c r="H640" s="17" t="s">
        <v>240</v>
      </c>
      <c r="I640" s="17" t="s">
        <v>240</v>
      </c>
      <c r="J640" s="17" t="s">
        <v>240</v>
      </c>
      <c r="K640" s="17" t="s">
        <v>240</v>
      </c>
      <c r="L640" s="17" t="s">
        <v>240</v>
      </c>
      <c r="M640" s="17" t="s">
        <v>240</v>
      </c>
      <c r="N640" s="17" t="s">
        <v>240</v>
      </c>
      <c r="O640" s="17" t="s">
        <v>240</v>
      </c>
      <c r="P640" s="17" t="s">
        <v>240</v>
      </c>
      <c r="Q640" s="17" t="s">
        <v>240</v>
      </c>
      <c r="R640" s="17" t="s">
        <v>240</v>
      </c>
      <c r="S640" s="17" t="s">
        <v>240</v>
      </c>
      <c r="T640" s="17" t="s">
        <v>240</v>
      </c>
      <c r="U640" s="17" t="s">
        <v>240</v>
      </c>
      <c r="V640" s="17" t="s">
        <v>240</v>
      </c>
      <c r="W640" s="17" t="s">
        <v>240</v>
      </c>
      <c r="X640" s="147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241</v>
      </c>
      <c r="C641" s="9" t="s">
        <v>241</v>
      </c>
      <c r="D641" s="145" t="s">
        <v>243</v>
      </c>
      <c r="E641" s="146" t="s">
        <v>244</v>
      </c>
      <c r="F641" s="146" t="s">
        <v>245</v>
      </c>
      <c r="G641" s="146" t="s">
        <v>246</v>
      </c>
      <c r="H641" s="146" t="s">
        <v>283</v>
      </c>
      <c r="I641" s="146" t="s">
        <v>247</v>
      </c>
      <c r="J641" s="146" t="s">
        <v>248</v>
      </c>
      <c r="K641" s="146" t="s">
        <v>249</v>
      </c>
      <c r="L641" s="146" t="s">
        <v>250</v>
      </c>
      <c r="M641" s="146" t="s">
        <v>251</v>
      </c>
      <c r="N641" s="146" t="s">
        <v>252</v>
      </c>
      <c r="O641" s="146" t="s">
        <v>253</v>
      </c>
      <c r="P641" s="146" t="s">
        <v>254</v>
      </c>
      <c r="Q641" s="146" t="s">
        <v>256</v>
      </c>
      <c r="R641" s="146" t="s">
        <v>257</v>
      </c>
      <c r="S641" s="146" t="s">
        <v>258</v>
      </c>
      <c r="T641" s="146" t="s">
        <v>259</v>
      </c>
      <c r="U641" s="146" t="s">
        <v>284</v>
      </c>
      <c r="V641" s="146" t="s">
        <v>286</v>
      </c>
      <c r="W641" s="146" t="s">
        <v>260</v>
      </c>
      <c r="X641" s="147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287</v>
      </c>
      <c r="E642" s="11" t="s">
        <v>287</v>
      </c>
      <c r="F642" s="11" t="s">
        <v>121</v>
      </c>
      <c r="G642" s="11" t="s">
        <v>287</v>
      </c>
      <c r="H642" s="11" t="s">
        <v>287</v>
      </c>
      <c r="I642" s="11" t="s">
        <v>121</v>
      </c>
      <c r="J642" s="11" t="s">
        <v>288</v>
      </c>
      <c r="K642" s="11" t="s">
        <v>287</v>
      </c>
      <c r="L642" s="11" t="s">
        <v>287</v>
      </c>
      <c r="M642" s="11" t="s">
        <v>287</v>
      </c>
      <c r="N642" s="11" t="s">
        <v>121</v>
      </c>
      <c r="O642" s="11" t="s">
        <v>121</v>
      </c>
      <c r="P642" s="11" t="s">
        <v>287</v>
      </c>
      <c r="Q642" s="11" t="s">
        <v>287</v>
      </c>
      <c r="R642" s="11" t="s">
        <v>288</v>
      </c>
      <c r="S642" s="11" t="s">
        <v>288</v>
      </c>
      <c r="T642" s="11" t="s">
        <v>288</v>
      </c>
      <c r="U642" s="11" t="s">
        <v>121</v>
      </c>
      <c r="V642" s="11" t="s">
        <v>287</v>
      </c>
      <c r="W642" s="11" t="s">
        <v>287</v>
      </c>
      <c r="X642" s="147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147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227">
        <v>0.68300000000000005</v>
      </c>
      <c r="E644" s="227">
        <v>0.73099999999999998</v>
      </c>
      <c r="F644" s="227">
        <v>0.6593</v>
      </c>
      <c r="G644" s="227">
        <v>0.67999999999999994</v>
      </c>
      <c r="H644" s="227">
        <v>0.64373999999999998</v>
      </c>
      <c r="I644" s="227">
        <v>0.68531304169070295</v>
      </c>
      <c r="J644" s="227">
        <v>0.70989999999999998</v>
      </c>
      <c r="K644" s="227">
        <v>0.68799999999999994</v>
      </c>
      <c r="L644" s="227">
        <v>0.60601000000000005</v>
      </c>
      <c r="M644" s="227">
        <v>0.66800000000000004</v>
      </c>
      <c r="N644" s="227">
        <v>0.63300000000000001</v>
      </c>
      <c r="O644" s="227">
        <v>0.6694</v>
      </c>
      <c r="P644" s="227">
        <v>0.66400000000000003</v>
      </c>
      <c r="Q644" s="227">
        <v>0.64070000000000005</v>
      </c>
      <c r="R644" s="227">
        <v>0.64533000000000007</v>
      </c>
      <c r="S644" s="227">
        <v>0.70202974090967418</v>
      </c>
      <c r="T644" s="227">
        <v>0.67700000000000005</v>
      </c>
      <c r="U644" s="227">
        <v>0.67186451978654149</v>
      </c>
      <c r="V644" s="232">
        <v>0.57000000000000006</v>
      </c>
      <c r="W644" s="227">
        <v>0.74269999999999992</v>
      </c>
      <c r="X644" s="228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  <c r="AJ644" s="229"/>
      <c r="AK644" s="229"/>
      <c r="AL644" s="229"/>
      <c r="AM644" s="229"/>
      <c r="AN644" s="229"/>
      <c r="AO644" s="229"/>
      <c r="AP644" s="229"/>
      <c r="AQ644" s="229"/>
      <c r="AR644" s="229"/>
      <c r="AS644" s="229"/>
      <c r="AT644" s="229"/>
      <c r="AU644" s="229"/>
      <c r="AV644" s="229"/>
      <c r="AW644" s="229"/>
      <c r="AX644" s="229"/>
      <c r="AY644" s="229"/>
      <c r="AZ644" s="229"/>
      <c r="BA644" s="229"/>
      <c r="BB644" s="229"/>
      <c r="BC644" s="229"/>
      <c r="BD644" s="229"/>
      <c r="BE644" s="229"/>
      <c r="BF644" s="229"/>
      <c r="BG644" s="229"/>
      <c r="BH644" s="229"/>
      <c r="BI644" s="229"/>
      <c r="BJ644" s="229"/>
      <c r="BK644" s="229"/>
      <c r="BL644" s="229"/>
      <c r="BM644" s="230">
        <v>1</v>
      </c>
    </row>
    <row r="645" spans="1:65">
      <c r="A645" s="29"/>
      <c r="B645" s="19">
        <v>1</v>
      </c>
      <c r="C645" s="9">
        <v>2</v>
      </c>
      <c r="D645" s="23">
        <v>0.70299999999999996</v>
      </c>
      <c r="E645" s="23">
        <v>0.72799999999999998</v>
      </c>
      <c r="F645" s="23">
        <v>0.66620000000000001</v>
      </c>
      <c r="G645" s="23">
        <v>0.69300000000000006</v>
      </c>
      <c r="H645" s="23">
        <v>0.64471999999999996</v>
      </c>
      <c r="I645" s="23">
        <v>0.6817820798535611</v>
      </c>
      <c r="J645" s="23">
        <v>0.70629999999999993</v>
      </c>
      <c r="K645" s="23">
        <v>0.72399999999999998</v>
      </c>
      <c r="L645" s="23">
        <v>0.60388000000000008</v>
      </c>
      <c r="M645" s="23">
        <v>0.69899999999999995</v>
      </c>
      <c r="N645" s="23">
        <v>0.63300000000000001</v>
      </c>
      <c r="O645" s="23">
        <v>0.68420000000000003</v>
      </c>
      <c r="P645" s="23">
        <v>0.66600000000000004</v>
      </c>
      <c r="Q645" s="23">
        <v>0.64980000000000004</v>
      </c>
      <c r="R645" s="23">
        <v>0.64766000000000012</v>
      </c>
      <c r="S645" s="23">
        <v>0.69100472233746868</v>
      </c>
      <c r="T645" s="23">
        <v>0.67799999999999994</v>
      </c>
      <c r="U645" s="23">
        <v>0.66674337180644905</v>
      </c>
      <c r="V645" s="233">
        <v>0.57099999999999995</v>
      </c>
      <c r="W645" s="23">
        <v>0.74060000000000004</v>
      </c>
      <c r="X645" s="228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  <c r="AJ645" s="229"/>
      <c r="AK645" s="229"/>
      <c r="AL645" s="229"/>
      <c r="AM645" s="229"/>
      <c r="AN645" s="229"/>
      <c r="AO645" s="229"/>
      <c r="AP645" s="229"/>
      <c r="AQ645" s="229"/>
      <c r="AR645" s="229"/>
      <c r="AS645" s="229"/>
      <c r="AT645" s="229"/>
      <c r="AU645" s="229"/>
      <c r="AV645" s="229"/>
      <c r="AW645" s="229"/>
      <c r="AX645" s="229"/>
      <c r="AY645" s="229"/>
      <c r="AZ645" s="229"/>
      <c r="BA645" s="229"/>
      <c r="BB645" s="229"/>
      <c r="BC645" s="229"/>
      <c r="BD645" s="229"/>
      <c r="BE645" s="229"/>
      <c r="BF645" s="229"/>
      <c r="BG645" s="229"/>
      <c r="BH645" s="229"/>
      <c r="BI645" s="229"/>
      <c r="BJ645" s="229"/>
      <c r="BK645" s="229"/>
      <c r="BL645" s="229"/>
      <c r="BM645" s="230" t="e">
        <v>#N/A</v>
      </c>
    </row>
    <row r="646" spans="1:65">
      <c r="A646" s="29"/>
      <c r="B646" s="19">
        <v>1</v>
      </c>
      <c r="C646" s="9">
        <v>3</v>
      </c>
      <c r="D646" s="23">
        <v>0.67300000000000004</v>
      </c>
      <c r="E646" s="23">
        <v>0.76300000000000001</v>
      </c>
      <c r="F646" s="23">
        <v>0.67359999999999998</v>
      </c>
      <c r="G646" s="23">
        <v>0.68900000000000006</v>
      </c>
      <c r="H646" s="23">
        <v>0.63834999999999997</v>
      </c>
      <c r="I646" s="23">
        <v>0.68273683467938795</v>
      </c>
      <c r="J646" s="23">
        <v>0.70609999999999995</v>
      </c>
      <c r="K646" s="23">
        <v>0.70699999999999996</v>
      </c>
      <c r="L646" s="23">
        <v>0.61398999999999992</v>
      </c>
      <c r="M646" s="23">
        <v>0.70000000000000007</v>
      </c>
      <c r="N646" s="23">
        <v>0.63700000000000001</v>
      </c>
      <c r="O646" s="23">
        <v>0.68589999999999995</v>
      </c>
      <c r="P646" s="23">
        <v>0.66499999999999992</v>
      </c>
      <c r="Q646" s="23">
        <v>0.65269999999999995</v>
      </c>
      <c r="R646" s="23">
        <v>0.65779999999999994</v>
      </c>
      <c r="S646" s="23">
        <v>0.70473022206398295</v>
      </c>
      <c r="T646" s="23">
        <v>0.68100000000000005</v>
      </c>
      <c r="U646" s="23">
        <v>0.67316677820691717</v>
      </c>
      <c r="V646" s="233">
        <v>0.55799999999999994</v>
      </c>
      <c r="W646" s="23">
        <v>0.74660000000000004</v>
      </c>
      <c r="X646" s="228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  <c r="AJ646" s="229"/>
      <c r="AK646" s="229"/>
      <c r="AL646" s="229"/>
      <c r="AM646" s="229"/>
      <c r="AN646" s="229"/>
      <c r="AO646" s="229"/>
      <c r="AP646" s="229"/>
      <c r="AQ646" s="229"/>
      <c r="AR646" s="229"/>
      <c r="AS646" s="229"/>
      <c r="AT646" s="229"/>
      <c r="AU646" s="229"/>
      <c r="AV646" s="229"/>
      <c r="AW646" s="229"/>
      <c r="AX646" s="229"/>
      <c r="AY646" s="229"/>
      <c r="AZ646" s="229"/>
      <c r="BA646" s="229"/>
      <c r="BB646" s="229"/>
      <c r="BC646" s="229"/>
      <c r="BD646" s="229"/>
      <c r="BE646" s="229"/>
      <c r="BF646" s="229"/>
      <c r="BG646" s="229"/>
      <c r="BH646" s="229"/>
      <c r="BI646" s="229"/>
      <c r="BJ646" s="229"/>
      <c r="BK646" s="229"/>
      <c r="BL646" s="229"/>
      <c r="BM646" s="230">
        <v>16</v>
      </c>
    </row>
    <row r="647" spans="1:65">
      <c r="A647" s="29"/>
      <c r="B647" s="19">
        <v>1</v>
      </c>
      <c r="C647" s="9">
        <v>4</v>
      </c>
      <c r="D647" s="23">
        <v>0.69</v>
      </c>
      <c r="E647" s="23">
        <v>0.72899999999999998</v>
      </c>
      <c r="F647" s="23">
        <v>0.65189999999999992</v>
      </c>
      <c r="G647" s="23">
        <v>0.69599999999999995</v>
      </c>
      <c r="H647" s="23">
        <v>0.64571000000000001</v>
      </c>
      <c r="I647" s="23">
        <v>0.68191115462613694</v>
      </c>
      <c r="J647" s="23">
        <v>0.70740000000000003</v>
      </c>
      <c r="K647" s="23">
        <v>0.69799999999999995</v>
      </c>
      <c r="L647" s="23">
        <v>0.61155000000000004</v>
      </c>
      <c r="M647" s="23">
        <v>0.70499999999999996</v>
      </c>
      <c r="N647" s="23">
        <v>0.63400000000000001</v>
      </c>
      <c r="O647" s="23">
        <v>0.67220000000000002</v>
      </c>
      <c r="P647" s="23">
        <v>0.67799999999999994</v>
      </c>
      <c r="Q647" s="23">
        <v>0.63729999999999998</v>
      </c>
      <c r="R647" s="23">
        <v>0.66142999999999996</v>
      </c>
      <c r="S647" s="23">
        <v>0.69996305336845344</v>
      </c>
      <c r="T647" s="23">
        <v>0.67900000000000005</v>
      </c>
      <c r="U647" s="23">
        <v>0.6698541923939727</v>
      </c>
      <c r="V647" s="233">
        <v>0.55999999999999994</v>
      </c>
      <c r="W647" s="23">
        <v>0.74920000000000009</v>
      </c>
      <c r="X647" s="228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  <c r="AJ647" s="229"/>
      <c r="AK647" s="229"/>
      <c r="AL647" s="229"/>
      <c r="AM647" s="229"/>
      <c r="AN647" s="229"/>
      <c r="AO647" s="229"/>
      <c r="AP647" s="229"/>
      <c r="AQ647" s="229"/>
      <c r="AR647" s="229"/>
      <c r="AS647" s="229"/>
      <c r="AT647" s="229"/>
      <c r="AU647" s="229"/>
      <c r="AV647" s="229"/>
      <c r="AW647" s="229"/>
      <c r="AX647" s="229"/>
      <c r="AY647" s="229"/>
      <c r="AZ647" s="229"/>
      <c r="BA647" s="229"/>
      <c r="BB647" s="229"/>
      <c r="BC647" s="229"/>
      <c r="BD647" s="229"/>
      <c r="BE647" s="229"/>
      <c r="BF647" s="229"/>
      <c r="BG647" s="229"/>
      <c r="BH647" s="229"/>
      <c r="BI647" s="229"/>
      <c r="BJ647" s="229"/>
      <c r="BK647" s="229"/>
      <c r="BL647" s="229"/>
      <c r="BM647" s="230">
        <v>0.67832626021920739</v>
      </c>
    </row>
    <row r="648" spans="1:65">
      <c r="A648" s="29"/>
      <c r="B648" s="19">
        <v>1</v>
      </c>
      <c r="C648" s="9">
        <v>5</v>
      </c>
      <c r="D648" s="23">
        <v>0.68300000000000005</v>
      </c>
      <c r="E648" s="23">
        <v>0.71499999999999997</v>
      </c>
      <c r="F648" s="23">
        <v>0.65529999999999999</v>
      </c>
      <c r="G648" s="23">
        <v>0.68700000000000006</v>
      </c>
      <c r="H648" s="23">
        <v>0.64111000000000007</v>
      </c>
      <c r="I648" s="23">
        <v>0.680715181695141</v>
      </c>
      <c r="J648" s="23">
        <v>0.70760000000000001</v>
      </c>
      <c r="K648" s="23">
        <v>0.70099999999999996</v>
      </c>
      <c r="L648" s="23">
        <v>0.60473999999999994</v>
      </c>
      <c r="M648" s="23">
        <v>0.70400000000000007</v>
      </c>
      <c r="N648" s="23">
        <v>0.63300000000000001</v>
      </c>
      <c r="O648" s="23">
        <v>0.69440000000000002</v>
      </c>
      <c r="P648" s="23">
        <v>0.65800000000000003</v>
      </c>
      <c r="Q648" s="23">
        <v>0.65139999999999998</v>
      </c>
      <c r="R648" s="23">
        <v>0.65668000000000004</v>
      </c>
      <c r="S648" s="23">
        <v>0.70947836929277663</v>
      </c>
      <c r="T648" s="23">
        <v>0.67999999999999994</v>
      </c>
      <c r="U648" s="23">
        <v>0.676311656386135</v>
      </c>
      <c r="V648" s="233">
        <v>0.56499999999999995</v>
      </c>
      <c r="W648" s="23">
        <v>0.73480000000000001</v>
      </c>
      <c r="X648" s="228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  <c r="AJ648" s="229"/>
      <c r="AK648" s="229"/>
      <c r="AL648" s="229"/>
      <c r="AM648" s="229"/>
      <c r="AN648" s="229"/>
      <c r="AO648" s="229"/>
      <c r="AP648" s="229"/>
      <c r="AQ648" s="229"/>
      <c r="AR648" s="229"/>
      <c r="AS648" s="229"/>
      <c r="AT648" s="229"/>
      <c r="AU648" s="229"/>
      <c r="AV648" s="229"/>
      <c r="AW648" s="229"/>
      <c r="AX648" s="229"/>
      <c r="AY648" s="229"/>
      <c r="AZ648" s="229"/>
      <c r="BA648" s="229"/>
      <c r="BB648" s="229"/>
      <c r="BC648" s="229"/>
      <c r="BD648" s="229"/>
      <c r="BE648" s="229"/>
      <c r="BF648" s="229"/>
      <c r="BG648" s="229"/>
      <c r="BH648" s="229"/>
      <c r="BI648" s="229"/>
      <c r="BJ648" s="229"/>
      <c r="BK648" s="229"/>
      <c r="BL648" s="229"/>
      <c r="BM648" s="230">
        <v>49</v>
      </c>
    </row>
    <row r="649" spans="1:65">
      <c r="A649" s="29"/>
      <c r="B649" s="19">
        <v>1</v>
      </c>
      <c r="C649" s="9">
        <v>6</v>
      </c>
      <c r="D649" s="23">
        <v>0.67999999999999994</v>
      </c>
      <c r="E649" s="23">
        <v>0.75</v>
      </c>
      <c r="F649" s="23">
        <v>0.66620000000000001</v>
      </c>
      <c r="G649" s="23">
        <v>0.71399999999999997</v>
      </c>
      <c r="H649" s="23">
        <v>0.64293</v>
      </c>
      <c r="I649" s="23">
        <v>0.68069479341025096</v>
      </c>
      <c r="J649" s="23">
        <v>0.70429999999999993</v>
      </c>
      <c r="K649" s="23">
        <v>0.69199999999999995</v>
      </c>
      <c r="L649" s="23">
        <v>0.60831000000000002</v>
      </c>
      <c r="M649" s="23">
        <v>0.70099999999999996</v>
      </c>
      <c r="N649" s="23">
        <v>0.63100000000000001</v>
      </c>
      <c r="O649" s="23">
        <v>0.67669999999999997</v>
      </c>
      <c r="P649" s="23">
        <v>0.65900000000000003</v>
      </c>
      <c r="Q649" s="23">
        <v>0.65659999999999996</v>
      </c>
      <c r="R649" s="23">
        <v>0.64778999999999998</v>
      </c>
      <c r="S649" s="23">
        <v>0.71908864043771126</v>
      </c>
      <c r="T649" s="23">
        <v>0.65700000000000003</v>
      </c>
      <c r="U649" s="23">
        <v>0.66777531204439289</v>
      </c>
      <c r="V649" s="233">
        <v>0.58199999999999996</v>
      </c>
      <c r="W649" s="23">
        <v>0.746</v>
      </c>
      <c r="X649" s="228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  <c r="AJ649" s="229"/>
      <c r="AK649" s="229"/>
      <c r="AL649" s="229"/>
      <c r="AM649" s="229"/>
      <c r="AN649" s="229"/>
      <c r="AO649" s="229"/>
      <c r="AP649" s="229"/>
      <c r="AQ649" s="229"/>
      <c r="AR649" s="229"/>
      <c r="AS649" s="229"/>
      <c r="AT649" s="229"/>
      <c r="AU649" s="229"/>
      <c r="AV649" s="229"/>
      <c r="AW649" s="229"/>
      <c r="AX649" s="229"/>
      <c r="AY649" s="229"/>
      <c r="AZ649" s="229"/>
      <c r="BA649" s="229"/>
      <c r="BB649" s="229"/>
      <c r="BC649" s="229"/>
      <c r="BD649" s="229"/>
      <c r="BE649" s="229"/>
      <c r="BF649" s="229"/>
      <c r="BG649" s="229"/>
      <c r="BH649" s="229"/>
      <c r="BI649" s="229"/>
      <c r="BJ649" s="229"/>
      <c r="BK649" s="229"/>
      <c r="BL649" s="229"/>
      <c r="BM649" s="54"/>
    </row>
    <row r="650" spans="1:65">
      <c r="A650" s="29"/>
      <c r="B650" s="20" t="s">
        <v>267</v>
      </c>
      <c r="C650" s="12"/>
      <c r="D650" s="231">
        <v>0.68533333333333335</v>
      </c>
      <c r="E650" s="231">
        <v>0.7360000000000001</v>
      </c>
      <c r="F650" s="231">
        <v>0.66208333333333325</v>
      </c>
      <c r="G650" s="231">
        <v>0.69316666666666682</v>
      </c>
      <c r="H650" s="231">
        <v>0.64276</v>
      </c>
      <c r="I650" s="231">
        <v>0.6821921809925301</v>
      </c>
      <c r="J650" s="231">
        <v>0.7069333333333333</v>
      </c>
      <c r="K650" s="231">
        <v>0.70166666666666666</v>
      </c>
      <c r="L650" s="231">
        <v>0.60808000000000006</v>
      </c>
      <c r="M650" s="231">
        <v>0.69616666666666671</v>
      </c>
      <c r="N650" s="231">
        <v>0.63350000000000006</v>
      </c>
      <c r="O650" s="231">
        <v>0.68046666666666678</v>
      </c>
      <c r="P650" s="231">
        <v>0.66500000000000004</v>
      </c>
      <c r="Q650" s="231">
        <v>0.64808333333333323</v>
      </c>
      <c r="R650" s="231">
        <v>0.6527816666666667</v>
      </c>
      <c r="S650" s="231">
        <v>0.70438245806834454</v>
      </c>
      <c r="T650" s="231">
        <v>0.67533333333333323</v>
      </c>
      <c r="U650" s="231">
        <v>0.67095263843740138</v>
      </c>
      <c r="V650" s="231">
        <v>0.56766666666666665</v>
      </c>
      <c r="W650" s="231">
        <v>0.74331666666666651</v>
      </c>
      <c r="X650" s="228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  <c r="AJ650" s="229"/>
      <c r="AK650" s="229"/>
      <c r="AL650" s="229"/>
      <c r="AM650" s="229"/>
      <c r="AN650" s="229"/>
      <c r="AO650" s="229"/>
      <c r="AP650" s="229"/>
      <c r="AQ650" s="229"/>
      <c r="AR650" s="229"/>
      <c r="AS650" s="229"/>
      <c r="AT650" s="229"/>
      <c r="AU650" s="229"/>
      <c r="AV650" s="229"/>
      <c r="AW650" s="229"/>
      <c r="AX650" s="229"/>
      <c r="AY650" s="229"/>
      <c r="AZ650" s="229"/>
      <c r="BA650" s="229"/>
      <c r="BB650" s="229"/>
      <c r="BC650" s="229"/>
      <c r="BD650" s="229"/>
      <c r="BE650" s="229"/>
      <c r="BF650" s="229"/>
      <c r="BG650" s="229"/>
      <c r="BH650" s="229"/>
      <c r="BI650" s="229"/>
      <c r="BJ650" s="229"/>
      <c r="BK650" s="229"/>
      <c r="BL650" s="229"/>
      <c r="BM650" s="54"/>
    </row>
    <row r="651" spans="1:65">
      <c r="A651" s="29"/>
      <c r="B651" s="3" t="s">
        <v>268</v>
      </c>
      <c r="C651" s="28"/>
      <c r="D651" s="23">
        <v>0.68300000000000005</v>
      </c>
      <c r="E651" s="23">
        <v>0.73</v>
      </c>
      <c r="F651" s="23">
        <v>0.66274999999999995</v>
      </c>
      <c r="G651" s="23">
        <v>0.69100000000000006</v>
      </c>
      <c r="H651" s="23">
        <v>0.64333499999999999</v>
      </c>
      <c r="I651" s="23">
        <v>0.68184661723984896</v>
      </c>
      <c r="J651" s="23">
        <v>0.70684999999999998</v>
      </c>
      <c r="K651" s="23">
        <v>0.69950000000000001</v>
      </c>
      <c r="L651" s="23">
        <v>0.60716000000000003</v>
      </c>
      <c r="M651" s="23">
        <v>0.70050000000000001</v>
      </c>
      <c r="N651" s="23">
        <v>0.63300000000000001</v>
      </c>
      <c r="O651" s="23">
        <v>0.68045</v>
      </c>
      <c r="P651" s="23">
        <v>0.66449999999999998</v>
      </c>
      <c r="Q651" s="23">
        <v>0.65060000000000007</v>
      </c>
      <c r="R651" s="23">
        <v>0.65223500000000001</v>
      </c>
      <c r="S651" s="23">
        <v>0.70337998148682856</v>
      </c>
      <c r="T651" s="23">
        <v>0.67849999999999999</v>
      </c>
      <c r="U651" s="23">
        <v>0.67085935609025715</v>
      </c>
      <c r="V651" s="23">
        <v>0.5675</v>
      </c>
      <c r="W651" s="23">
        <v>0.74434999999999996</v>
      </c>
      <c r="X651" s="228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  <c r="AJ651" s="229"/>
      <c r="AK651" s="229"/>
      <c r="AL651" s="229"/>
      <c r="AM651" s="229"/>
      <c r="AN651" s="229"/>
      <c r="AO651" s="229"/>
      <c r="AP651" s="229"/>
      <c r="AQ651" s="229"/>
      <c r="AR651" s="229"/>
      <c r="AS651" s="229"/>
      <c r="AT651" s="229"/>
      <c r="AU651" s="229"/>
      <c r="AV651" s="229"/>
      <c r="AW651" s="229"/>
      <c r="AX651" s="229"/>
      <c r="AY651" s="229"/>
      <c r="AZ651" s="229"/>
      <c r="BA651" s="229"/>
      <c r="BB651" s="229"/>
      <c r="BC651" s="229"/>
      <c r="BD651" s="229"/>
      <c r="BE651" s="229"/>
      <c r="BF651" s="229"/>
      <c r="BG651" s="229"/>
      <c r="BH651" s="229"/>
      <c r="BI651" s="229"/>
      <c r="BJ651" s="229"/>
      <c r="BK651" s="229"/>
      <c r="BL651" s="229"/>
      <c r="BM651" s="54"/>
    </row>
    <row r="652" spans="1:65">
      <c r="A652" s="29"/>
      <c r="B652" s="3" t="s">
        <v>269</v>
      </c>
      <c r="C652" s="28"/>
      <c r="D652" s="23">
        <v>1.0250203250017343E-2</v>
      </c>
      <c r="E652" s="23">
        <v>1.7343586710943052E-2</v>
      </c>
      <c r="F652" s="23">
        <v>8.0496997873626911E-3</v>
      </c>
      <c r="G652" s="23">
        <v>1.1583033569262694E-2</v>
      </c>
      <c r="H652" s="23">
        <v>2.6722275352222481E-3</v>
      </c>
      <c r="I652" s="23">
        <v>1.7150670187984632E-3</v>
      </c>
      <c r="J652" s="23">
        <v>1.8704723111200438E-3</v>
      </c>
      <c r="K652" s="23">
        <v>1.2816655830077787E-2</v>
      </c>
      <c r="L652" s="23">
        <v>4.0025591813238406E-3</v>
      </c>
      <c r="M652" s="23">
        <v>1.3991664185030537E-2</v>
      </c>
      <c r="N652" s="23">
        <v>1.9748417658131518E-3</v>
      </c>
      <c r="O652" s="23">
        <v>9.408435930943395E-3</v>
      </c>
      <c r="P652" s="23">
        <v>7.1554175279992926E-3</v>
      </c>
      <c r="Q652" s="23">
        <v>7.4644267473575228E-3</v>
      </c>
      <c r="R652" s="23">
        <v>6.6610792418846107E-3</v>
      </c>
      <c r="S652" s="23">
        <v>9.4487171626660739E-3</v>
      </c>
      <c r="T652" s="23">
        <v>9.0921211313238926E-3</v>
      </c>
      <c r="U652" s="23">
        <v>3.5629462015919172E-3</v>
      </c>
      <c r="V652" s="23">
        <v>8.7330788767001812E-3</v>
      </c>
      <c r="W652" s="23">
        <v>5.1553532048412435E-3</v>
      </c>
      <c r="X652" s="228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  <c r="AJ652" s="229"/>
      <c r="AK652" s="229"/>
      <c r="AL652" s="229"/>
      <c r="AM652" s="229"/>
      <c r="AN652" s="229"/>
      <c r="AO652" s="229"/>
      <c r="AP652" s="229"/>
      <c r="AQ652" s="229"/>
      <c r="AR652" s="229"/>
      <c r="AS652" s="229"/>
      <c r="AT652" s="229"/>
      <c r="AU652" s="229"/>
      <c r="AV652" s="229"/>
      <c r="AW652" s="229"/>
      <c r="AX652" s="229"/>
      <c r="AY652" s="229"/>
      <c r="AZ652" s="229"/>
      <c r="BA652" s="229"/>
      <c r="BB652" s="229"/>
      <c r="BC652" s="229"/>
      <c r="BD652" s="229"/>
      <c r="BE652" s="229"/>
      <c r="BF652" s="229"/>
      <c r="BG652" s="229"/>
      <c r="BH652" s="229"/>
      <c r="BI652" s="229"/>
      <c r="BJ652" s="229"/>
      <c r="BK652" s="229"/>
      <c r="BL652" s="229"/>
      <c r="BM652" s="54"/>
    </row>
    <row r="653" spans="1:65">
      <c r="A653" s="29"/>
      <c r="B653" s="3" t="s">
        <v>86</v>
      </c>
      <c r="C653" s="28"/>
      <c r="D653" s="13">
        <v>1.4956522251970831E-2</v>
      </c>
      <c r="E653" s="13">
        <v>2.356465585725958E-2</v>
      </c>
      <c r="F653" s="13">
        <v>1.2158136872039309E-2</v>
      </c>
      <c r="G653" s="13">
        <v>1.6710315319926942E-2</v>
      </c>
      <c r="H653" s="13">
        <v>4.1574266214796322E-3</v>
      </c>
      <c r="I653" s="13">
        <v>2.5140525889686838E-3</v>
      </c>
      <c r="J653" s="13">
        <v>2.6458963284421593E-3</v>
      </c>
      <c r="K653" s="13">
        <v>1.8266017810087107E-2</v>
      </c>
      <c r="L653" s="13">
        <v>6.5822904573803447E-3</v>
      </c>
      <c r="M653" s="13">
        <v>2.0098153006986644E-2</v>
      </c>
      <c r="N653" s="13">
        <v>3.1173508536908468E-3</v>
      </c>
      <c r="O653" s="13">
        <v>1.3826446454800715E-2</v>
      </c>
      <c r="P653" s="13">
        <v>1.0760026357893672E-2</v>
      </c>
      <c r="Q653" s="13">
        <v>1.1517695894083874E-2</v>
      </c>
      <c r="R653" s="13">
        <v>1.0204145707550932E-2</v>
      </c>
      <c r="S653" s="13">
        <v>1.3414185794146065E-2</v>
      </c>
      <c r="T653" s="13">
        <v>1.3463160609067958E-2</v>
      </c>
      <c r="U653" s="13">
        <v>5.3102797388050417E-3</v>
      </c>
      <c r="V653" s="13">
        <v>1.5384167134527624E-2</v>
      </c>
      <c r="W653" s="13">
        <v>6.9356082488503034E-3</v>
      </c>
      <c r="X653" s="147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3" t="s">
        <v>270</v>
      </c>
      <c r="C654" s="28"/>
      <c r="D654" s="13">
        <v>1.0329945227038007E-2</v>
      </c>
      <c r="E654" s="13">
        <v>8.5023598765223918E-2</v>
      </c>
      <c r="F654" s="13">
        <v>-2.3945596445912432E-2</v>
      </c>
      <c r="G654" s="13">
        <v>2.1877977188534015E-2</v>
      </c>
      <c r="H654" s="13">
        <v>-5.2432379969653331E-2</v>
      </c>
      <c r="I654" s="13">
        <v>5.6992055299074362E-3</v>
      </c>
      <c r="J654" s="13">
        <v>4.2173029103843351E-2</v>
      </c>
      <c r="K654" s="13">
        <v>3.4408820380795291E-2</v>
      </c>
      <c r="L654" s="13">
        <v>-0.10355822019407979</v>
      </c>
      <c r="M654" s="13">
        <v>2.6300627726979053E-2</v>
      </c>
      <c r="N654" s="13">
        <v>-6.6083627964987346E-2</v>
      </c>
      <c r="O654" s="13">
        <v>3.1554232424493289E-3</v>
      </c>
      <c r="P654" s="13">
        <v>-1.9645797311312774E-2</v>
      </c>
      <c r="Q654" s="13">
        <v>-4.4584632291990056E-2</v>
      </c>
      <c r="R654" s="13">
        <v>-3.7658270143169359E-2</v>
      </c>
      <c r="S654" s="13">
        <v>3.8412485815773723E-2</v>
      </c>
      <c r="T654" s="13">
        <v>-4.4122232344461221E-3</v>
      </c>
      <c r="U654" s="13">
        <v>-1.0870317447865263E-2</v>
      </c>
      <c r="V654" s="13">
        <v>-0.16313623700309066</v>
      </c>
      <c r="W654" s="13">
        <v>9.5809952022875899E-2</v>
      </c>
      <c r="X654" s="14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9"/>
      <c r="B655" s="45" t="s">
        <v>271</v>
      </c>
      <c r="C655" s="46"/>
      <c r="D655" s="44">
        <v>0.21</v>
      </c>
      <c r="E655" s="44">
        <v>1.6</v>
      </c>
      <c r="F655" s="44">
        <v>0.44</v>
      </c>
      <c r="G655" s="44">
        <v>0.42</v>
      </c>
      <c r="H655" s="44">
        <v>0.97</v>
      </c>
      <c r="I655" s="44">
        <v>0.12</v>
      </c>
      <c r="J655" s="44">
        <v>0.8</v>
      </c>
      <c r="K655" s="44">
        <v>0.66</v>
      </c>
      <c r="L655" s="44">
        <v>1.93</v>
      </c>
      <c r="M655" s="44">
        <v>0.5</v>
      </c>
      <c r="N655" s="44">
        <v>1.22</v>
      </c>
      <c r="O655" s="44">
        <v>7.0000000000000007E-2</v>
      </c>
      <c r="P655" s="44">
        <v>0.36</v>
      </c>
      <c r="Q655" s="44">
        <v>0.82</v>
      </c>
      <c r="R655" s="44">
        <v>0.69</v>
      </c>
      <c r="S655" s="44">
        <v>0.73</v>
      </c>
      <c r="T655" s="44">
        <v>7.0000000000000007E-2</v>
      </c>
      <c r="U655" s="44">
        <v>0.19</v>
      </c>
      <c r="V655" s="44">
        <v>3.04</v>
      </c>
      <c r="W655" s="44">
        <v>1.8</v>
      </c>
      <c r="X655" s="147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BM656" s="53"/>
    </row>
    <row r="657" spans="1:65" ht="15">
      <c r="B657" s="8" t="s">
        <v>531</v>
      </c>
      <c r="BM657" s="27" t="s">
        <v>66</v>
      </c>
    </row>
    <row r="658" spans="1:65" ht="15">
      <c r="A658" s="24" t="s">
        <v>58</v>
      </c>
      <c r="B658" s="18" t="s">
        <v>118</v>
      </c>
      <c r="C658" s="15" t="s">
        <v>119</v>
      </c>
      <c r="D658" s="16" t="s">
        <v>240</v>
      </c>
      <c r="E658" s="17" t="s">
        <v>240</v>
      </c>
      <c r="F658" s="17" t="s">
        <v>240</v>
      </c>
      <c r="G658" s="17" t="s">
        <v>240</v>
      </c>
      <c r="H658" s="17" t="s">
        <v>240</v>
      </c>
      <c r="I658" s="17" t="s">
        <v>240</v>
      </c>
      <c r="J658" s="17" t="s">
        <v>240</v>
      </c>
      <c r="K658" s="17" t="s">
        <v>240</v>
      </c>
      <c r="L658" s="17" t="s">
        <v>240</v>
      </c>
      <c r="M658" s="17" t="s">
        <v>240</v>
      </c>
      <c r="N658" s="17" t="s">
        <v>240</v>
      </c>
      <c r="O658" s="17" t="s">
        <v>240</v>
      </c>
      <c r="P658" s="17" t="s">
        <v>240</v>
      </c>
      <c r="Q658" s="17" t="s">
        <v>240</v>
      </c>
      <c r="R658" s="17" t="s">
        <v>240</v>
      </c>
      <c r="S658" s="17" t="s">
        <v>240</v>
      </c>
      <c r="T658" s="17" t="s">
        <v>240</v>
      </c>
      <c r="U658" s="17" t="s">
        <v>240</v>
      </c>
      <c r="V658" s="17" t="s">
        <v>240</v>
      </c>
      <c r="W658" s="17" t="s">
        <v>240</v>
      </c>
      <c r="X658" s="147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241</v>
      </c>
      <c r="C659" s="9" t="s">
        <v>241</v>
      </c>
      <c r="D659" s="145" t="s">
        <v>243</v>
      </c>
      <c r="E659" s="146" t="s">
        <v>244</v>
      </c>
      <c r="F659" s="146" t="s">
        <v>245</v>
      </c>
      <c r="G659" s="146" t="s">
        <v>246</v>
      </c>
      <c r="H659" s="146" t="s">
        <v>283</v>
      </c>
      <c r="I659" s="146" t="s">
        <v>247</v>
      </c>
      <c r="J659" s="146" t="s">
        <v>248</v>
      </c>
      <c r="K659" s="146" t="s">
        <v>249</v>
      </c>
      <c r="L659" s="146" t="s">
        <v>250</v>
      </c>
      <c r="M659" s="146" t="s">
        <v>251</v>
      </c>
      <c r="N659" s="146" t="s">
        <v>252</v>
      </c>
      <c r="O659" s="146" t="s">
        <v>253</v>
      </c>
      <c r="P659" s="146" t="s">
        <v>254</v>
      </c>
      <c r="Q659" s="146" t="s">
        <v>256</v>
      </c>
      <c r="R659" s="146" t="s">
        <v>257</v>
      </c>
      <c r="S659" s="146" t="s">
        <v>258</v>
      </c>
      <c r="T659" s="146" t="s">
        <v>259</v>
      </c>
      <c r="U659" s="146" t="s">
        <v>284</v>
      </c>
      <c r="V659" s="146" t="s">
        <v>286</v>
      </c>
      <c r="W659" s="146" t="s">
        <v>260</v>
      </c>
      <c r="X659" s="147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1</v>
      </c>
    </row>
    <row r="660" spans="1:65">
      <c r="A660" s="29"/>
      <c r="B660" s="19"/>
      <c r="C660" s="9"/>
      <c r="D660" s="10" t="s">
        <v>287</v>
      </c>
      <c r="E660" s="11" t="s">
        <v>287</v>
      </c>
      <c r="F660" s="11" t="s">
        <v>121</v>
      </c>
      <c r="G660" s="11" t="s">
        <v>287</v>
      </c>
      <c r="H660" s="11" t="s">
        <v>287</v>
      </c>
      <c r="I660" s="11" t="s">
        <v>121</v>
      </c>
      <c r="J660" s="11" t="s">
        <v>288</v>
      </c>
      <c r="K660" s="11" t="s">
        <v>287</v>
      </c>
      <c r="L660" s="11" t="s">
        <v>287</v>
      </c>
      <c r="M660" s="11" t="s">
        <v>287</v>
      </c>
      <c r="N660" s="11" t="s">
        <v>121</v>
      </c>
      <c r="O660" s="11" t="s">
        <v>121</v>
      </c>
      <c r="P660" s="11" t="s">
        <v>287</v>
      </c>
      <c r="Q660" s="11" t="s">
        <v>287</v>
      </c>
      <c r="R660" s="11" t="s">
        <v>288</v>
      </c>
      <c r="S660" s="11" t="s">
        <v>288</v>
      </c>
      <c r="T660" s="11" t="s">
        <v>121</v>
      </c>
      <c r="U660" s="11" t="s">
        <v>121</v>
      </c>
      <c r="V660" s="11" t="s">
        <v>287</v>
      </c>
      <c r="W660" s="11" t="s">
        <v>287</v>
      </c>
      <c r="X660" s="147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9"/>
      <c r="C661" s="9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147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8">
        <v>1</v>
      </c>
      <c r="C662" s="14">
        <v>1</v>
      </c>
      <c r="D662" s="227">
        <v>0.13400000000000001</v>
      </c>
      <c r="E662" s="227">
        <v>0.13300000000000001</v>
      </c>
      <c r="F662" s="227">
        <v>0.13200000000000001</v>
      </c>
      <c r="G662" s="227">
        <v>0.13100000000000001</v>
      </c>
      <c r="H662" s="227">
        <v>0.12229999999999999</v>
      </c>
      <c r="I662" s="227">
        <v>0.12542432000000003</v>
      </c>
      <c r="J662" s="227">
        <v>0.1333</v>
      </c>
      <c r="K662" s="227">
        <v>0.13</v>
      </c>
      <c r="L662" s="227">
        <v>0.12359999999999999</v>
      </c>
      <c r="M662" s="227">
        <v>0.127</v>
      </c>
      <c r="N662" s="227">
        <v>0.13</v>
      </c>
      <c r="O662" s="227">
        <v>0.13</v>
      </c>
      <c r="P662" s="227">
        <v>0.128</v>
      </c>
      <c r="Q662" s="227">
        <v>0.13600000000000001</v>
      </c>
      <c r="R662" s="227">
        <v>0.13439999999999999</v>
      </c>
      <c r="S662" s="227">
        <v>0.13227202826324841</v>
      </c>
      <c r="T662" s="227">
        <v>0.1222</v>
      </c>
      <c r="U662" s="227">
        <v>0.13516715798960818</v>
      </c>
      <c r="V662" s="232">
        <v>0.11700000000000001</v>
      </c>
      <c r="W662" s="232">
        <v>0.11</v>
      </c>
      <c r="X662" s="228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  <c r="AJ662" s="229"/>
      <c r="AK662" s="229"/>
      <c r="AL662" s="229"/>
      <c r="AM662" s="229"/>
      <c r="AN662" s="229"/>
      <c r="AO662" s="229"/>
      <c r="AP662" s="229"/>
      <c r="AQ662" s="229"/>
      <c r="AR662" s="229"/>
      <c r="AS662" s="229"/>
      <c r="AT662" s="229"/>
      <c r="AU662" s="229"/>
      <c r="AV662" s="229"/>
      <c r="AW662" s="229"/>
      <c r="AX662" s="229"/>
      <c r="AY662" s="229"/>
      <c r="AZ662" s="229"/>
      <c r="BA662" s="229"/>
      <c r="BB662" s="229"/>
      <c r="BC662" s="229"/>
      <c r="BD662" s="229"/>
      <c r="BE662" s="229"/>
      <c r="BF662" s="229"/>
      <c r="BG662" s="229"/>
      <c r="BH662" s="229"/>
      <c r="BI662" s="229"/>
      <c r="BJ662" s="229"/>
      <c r="BK662" s="229"/>
      <c r="BL662" s="229"/>
      <c r="BM662" s="230">
        <v>1</v>
      </c>
    </row>
    <row r="663" spans="1:65">
      <c r="A663" s="29"/>
      <c r="B663" s="19">
        <v>1</v>
      </c>
      <c r="C663" s="9">
        <v>2</v>
      </c>
      <c r="D663" s="23">
        <v>0.13500000000000001</v>
      </c>
      <c r="E663" s="23">
        <v>0.13500000000000001</v>
      </c>
      <c r="F663" s="23">
        <v>0.1343</v>
      </c>
      <c r="G663" s="23">
        <v>0.13</v>
      </c>
      <c r="H663" s="23">
        <v>0.12210000000000001</v>
      </c>
      <c r="I663" s="23">
        <v>0.12418207999999999</v>
      </c>
      <c r="J663" s="23">
        <v>0.13519999999999999</v>
      </c>
      <c r="K663" s="23">
        <v>0.13200000000000001</v>
      </c>
      <c r="L663" s="23">
        <v>0.1227</v>
      </c>
      <c r="M663" s="23">
        <v>0.13200000000000001</v>
      </c>
      <c r="N663" s="23">
        <v>0.13200000000000001</v>
      </c>
      <c r="O663" s="23">
        <v>0.126</v>
      </c>
      <c r="P663" s="23">
        <v>0.126</v>
      </c>
      <c r="Q663" s="23">
        <v>0.13400000000000001</v>
      </c>
      <c r="R663" s="23">
        <v>0.1341</v>
      </c>
      <c r="S663" s="23">
        <v>0.12993848365045413</v>
      </c>
      <c r="T663" s="23">
        <v>0.1222</v>
      </c>
      <c r="U663" s="23">
        <v>0.13862387022499992</v>
      </c>
      <c r="V663" s="233">
        <v>0.11700000000000001</v>
      </c>
      <c r="W663" s="233">
        <v>0.11</v>
      </c>
      <c r="X663" s="228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  <c r="AJ663" s="229"/>
      <c r="AK663" s="229"/>
      <c r="AL663" s="229"/>
      <c r="AM663" s="229"/>
      <c r="AN663" s="229"/>
      <c r="AO663" s="229"/>
      <c r="AP663" s="229"/>
      <c r="AQ663" s="229"/>
      <c r="AR663" s="229"/>
      <c r="AS663" s="229"/>
      <c r="AT663" s="229"/>
      <c r="AU663" s="229"/>
      <c r="AV663" s="229"/>
      <c r="AW663" s="229"/>
      <c r="AX663" s="229"/>
      <c r="AY663" s="229"/>
      <c r="AZ663" s="229"/>
      <c r="BA663" s="229"/>
      <c r="BB663" s="229"/>
      <c r="BC663" s="229"/>
      <c r="BD663" s="229"/>
      <c r="BE663" s="229"/>
      <c r="BF663" s="229"/>
      <c r="BG663" s="229"/>
      <c r="BH663" s="229"/>
      <c r="BI663" s="229"/>
      <c r="BJ663" s="229"/>
      <c r="BK663" s="229"/>
      <c r="BL663" s="229"/>
      <c r="BM663" s="230" t="e">
        <v>#N/A</v>
      </c>
    </row>
    <row r="664" spans="1:65">
      <c r="A664" s="29"/>
      <c r="B664" s="19">
        <v>1</v>
      </c>
      <c r="C664" s="9">
        <v>3</v>
      </c>
      <c r="D664" s="23">
        <v>0.13</v>
      </c>
      <c r="E664" s="23">
        <v>0.13699999999999998</v>
      </c>
      <c r="F664" s="23">
        <v>0.13170000000000001</v>
      </c>
      <c r="G664" s="23">
        <v>0.13200000000000001</v>
      </c>
      <c r="H664" s="23">
        <v>0.12160000000000001</v>
      </c>
      <c r="I664" s="23">
        <v>0.12580848</v>
      </c>
      <c r="J664" s="23">
        <v>0.1348</v>
      </c>
      <c r="K664" s="23">
        <v>0.13100000000000001</v>
      </c>
      <c r="L664" s="23">
        <v>0.12659999999999999</v>
      </c>
      <c r="M664" s="23">
        <v>0.13200000000000001</v>
      </c>
      <c r="N664" s="23">
        <v>0.13300000000000001</v>
      </c>
      <c r="O664" s="23">
        <v>0.13</v>
      </c>
      <c r="P664" s="23">
        <v>0.126</v>
      </c>
      <c r="Q664" s="23">
        <v>0.13400000000000001</v>
      </c>
      <c r="R664" s="23">
        <v>0.1351</v>
      </c>
      <c r="S664" s="23">
        <v>0.13088692615397229</v>
      </c>
      <c r="T664" s="23">
        <v>0.1222</v>
      </c>
      <c r="U664" s="23">
        <v>0.13629413078924524</v>
      </c>
      <c r="V664" s="233">
        <v>0.11700000000000001</v>
      </c>
      <c r="W664" s="233">
        <v>0.11</v>
      </c>
      <c r="X664" s="228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  <c r="AJ664" s="229"/>
      <c r="AK664" s="229"/>
      <c r="AL664" s="229"/>
      <c r="AM664" s="229"/>
      <c r="AN664" s="229"/>
      <c r="AO664" s="229"/>
      <c r="AP664" s="229"/>
      <c r="AQ664" s="229"/>
      <c r="AR664" s="229"/>
      <c r="AS664" s="229"/>
      <c r="AT664" s="229"/>
      <c r="AU664" s="229"/>
      <c r="AV664" s="229"/>
      <c r="AW664" s="229"/>
      <c r="AX664" s="229"/>
      <c r="AY664" s="229"/>
      <c r="AZ664" s="229"/>
      <c r="BA664" s="229"/>
      <c r="BB664" s="229"/>
      <c r="BC664" s="229"/>
      <c r="BD664" s="229"/>
      <c r="BE664" s="229"/>
      <c r="BF664" s="229"/>
      <c r="BG664" s="229"/>
      <c r="BH664" s="229"/>
      <c r="BI664" s="229"/>
      <c r="BJ664" s="229"/>
      <c r="BK664" s="229"/>
      <c r="BL664" s="229"/>
      <c r="BM664" s="230">
        <v>16</v>
      </c>
    </row>
    <row r="665" spans="1:65">
      <c r="A665" s="29"/>
      <c r="B665" s="19">
        <v>1</v>
      </c>
      <c r="C665" s="9">
        <v>4</v>
      </c>
      <c r="D665" s="23">
        <v>0.13700000000000001</v>
      </c>
      <c r="E665" s="23">
        <v>0.13400000000000001</v>
      </c>
      <c r="F665" s="23">
        <v>0.13159999999999999</v>
      </c>
      <c r="G665" s="23">
        <v>0.13100000000000001</v>
      </c>
      <c r="H665" s="23">
        <v>0.12310000000000001</v>
      </c>
      <c r="I665" s="23">
        <v>0.12576144</v>
      </c>
      <c r="J665" s="23">
        <v>0.1348</v>
      </c>
      <c r="K665" s="23">
        <v>0.13200000000000001</v>
      </c>
      <c r="L665" s="23">
        <v>0.124</v>
      </c>
      <c r="M665" s="23">
        <v>0.13300000000000001</v>
      </c>
      <c r="N665" s="23">
        <v>0.13300000000000001</v>
      </c>
      <c r="O665" s="23">
        <v>0.127</v>
      </c>
      <c r="P665" s="23">
        <v>0.127</v>
      </c>
      <c r="Q665" s="23">
        <v>0.13200000000000001</v>
      </c>
      <c r="R665" s="23">
        <v>0.13589999999999999</v>
      </c>
      <c r="S665" s="23">
        <v>0.12937781495721279</v>
      </c>
      <c r="T665" s="23">
        <v>0.1222</v>
      </c>
      <c r="U665" s="23">
        <v>0.1328406833616258</v>
      </c>
      <c r="V665" s="233">
        <v>0.12</v>
      </c>
      <c r="W665" s="233">
        <v>0.12</v>
      </c>
      <c r="X665" s="228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  <c r="AJ665" s="229"/>
      <c r="AK665" s="229"/>
      <c r="AL665" s="229"/>
      <c r="AM665" s="229"/>
      <c r="AN665" s="229"/>
      <c r="AO665" s="229"/>
      <c r="AP665" s="229"/>
      <c r="AQ665" s="229"/>
      <c r="AR665" s="229"/>
      <c r="AS665" s="229"/>
      <c r="AT665" s="229"/>
      <c r="AU665" s="229"/>
      <c r="AV665" s="229"/>
      <c r="AW665" s="229"/>
      <c r="AX665" s="229"/>
      <c r="AY665" s="229"/>
      <c r="AZ665" s="229"/>
      <c r="BA665" s="229"/>
      <c r="BB665" s="229"/>
      <c r="BC665" s="229"/>
      <c r="BD665" s="229"/>
      <c r="BE665" s="229"/>
      <c r="BF665" s="229"/>
      <c r="BG665" s="229"/>
      <c r="BH665" s="229"/>
      <c r="BI665" s="229"/>
      <c r="BJ665" s="229"/>
      <c r="BK665" s="229"/>
      <c r="BL665" s="229"/>
      <c r="BM665" s="230">
        <v>0.1304430373768036</v>
      </c>
    </row>
    <row r="666" spans="1:65">
      <c r="A666" s="29"/>
      <c r="B666" s="19">
        <v>1</v>
      </c>
      <c r="C666" s="9">
        <v>5</v>
      </c>
      <c r="D666" s="23">
        <v>0.13900000000000001</v>
      </c>
      <c r="E666" s="23">
        <v>0.13300000000000001</v>
      </c>
      <c r="F666" s="23">
        <v>0.13070000000000001</v>
      </c>
      <c r="G666" s="23">
        <v>0.13400000000000001</v>
      </c>
      <c r="H666" s="23">
        <v>0.1235</v>
      </c>
      <c r="I666" s="23">
        <v>0.12556543999999997</v>
      </c>
      <c r="J666" s="23">
        <v>0.13370000000000001</v>
      </c>
      <c r="K666" s="23">
        <v>0.13</v>
      </c>
      <c r="L666" s="23">
        <v>0.12429999999999999</v>
      </c>
      <c r="M666" s="23">
        <v>0.13400000000000001</v>
      </c>
      <c r="N666" s="23">
        <v>0.13200000000000001</v>
      </c>
      <c r="O666" s="23">
        <v>0.13200000000000001</v>
      </c>
      <c r="P666" s="23">
        <v>0.126</v>
      </c>
      <c r="Q666" s="23">
        <v>0.13300000000000001</v>
      </c>
      <c r="R666" s="23">
        <v>0.13420000000000001</v>
      </c>
      <c r="S666" s="23">
        <v>0.13227964458278116</v>
      </c>
      <c r="T666" s="23">
        <v>0.1265</v>
      </c>
      <c r="U666" s="23">
        <v>0.13325688514873738</v>
      </c>
      <c r="V666" s="233">
        <v>0.11700000000000001</v>
      </c>
      <c r="W666" s="233">
        <v>0.11</v>
      </c>
      <c r="X666" s="228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  <c r="AJ666" s="229"/>
      <c r="AK666" s="229"/>
      <c r="AL666" s="229"/>
      <c r="AM666" s="229"/>
      <c r="AN666" s="229"/>
      <c r="AO666" s="229"/>
      <c r="AP666" s="229"/>
      <c r="AQ666" s="229"/>
      <c r="AR666" s="229"/>
      <c r="AS666" s="229"/>
      <c r="AT666" s="229"/>
      <c r="AU666" s="229"/>
      <c r="AV666" s="229"/>
      <c r="AW666" s="229"/>
      <c r="AX666" s="229"/>
      <c r="AY666" s="229"/>
      <c r="AZ666" s="229"/>
      <c r="BA666" s="229"/>
      <c r="BB666" s="229"/>
      <c r="BC666" s="229"/>
      <c r="BD666" s="229"/>
      <c r="BE666" s="229"/>
      <c r="BF666" s="229"/>
      <c r="BG666" s="229"/>
      <c r="BH666" s="229"/>
      <c r="BI666" s="229"/>
      <c r="BJ666" s="229"/>
      <c r="BK666" s="229"/>
      <c r="BL666" s="229"/>
      <c r="BM666" s="230">
        <v>50</v>
      </c>
    </row>
    <row r="667" spans="1:65">
      <c r="A667" s="29"/>
      <c r="B667" s="19">
        <v>1</v>
      </c>
      <c r="C667" s="9">
        <v>6</v>
      </c>
      <c r="D667" s="23">
        <v>0.13100000000000001</v>
      </c>
      <c r="E667" s="23">
        <v>0.13699999999999998</v>
      </c>
      <c r="F667" s="23">
        <v>0.13170000000000001</v>
      </c>
      <c r="G667" s="23">
        <v>0.13100000000000001</v>
      </c>
      <c r="H667" s="23">
        <v>0.12229999999999999</v>
      </c>
      <c r="I667" s="23">
        <v>0.12606719999999999</v>
      </c>
      <c r="J667" s="23">
        <v>0.1331</v>
      </c>
      <c r="K667" s="23">
        <v>0.13</v>
      </c>
      <c r="L667" s="23">
        <v>0.12440000000000001</v>
      </c>
      <c r="M667" s="23">
        <v>0.13699999999999998</v>
      </c>
      <c r="N667" s="23">
        <v>0.13200000000000001</v>
      </c>
      <c r="O667" s="23">
        <v>0.13</v>
      </c>
      <c r="P667" s="23">
        <v>0.124</v>
      </c>
      <c r="Q667" s="23">
        <v>0.13500000000000001</v>
      </c>
      <c r="R667" s="23">
        <v>0.13500000000000001</v>
      </c>
      <c r="S667" s="23">
        <v>0.13442598161104469</v>
      </c>
      <c r="T667" s="23">
        <v>0.1178</v>
      </c>
      <c r="U667" s="23">
        <v>0.138463233969535</v>
      </c>
      <c r="V667" s="234">
        <v>0.123</v>
      </c>
      <c r="W667" s="233">
        <v>0.11</v>
      </c>
      <c r="X667" s="228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  <c r="AJ667" s="229"/>
      <c r="AK667" s="229"/>
      <c r="AL667" s="229"/>
      <c r="AM667" s="229"/>
      <c r="AN667" s="229"/>
      <c r="AO667" s="229"/>
      <c r="AP667" s="229"/>
      <c r="AQ667" s="229"/>
      <c r="AR667" s="229"/>
      <c r="AS667" s="229"/>
      <c r="AT667" s="229"/>
      <c r="AU667" s="229"/>
      <c r="AV667" s="229"/>
      <c r="AW667" s="229"/>
      <c r="AX667" s="229"/>
      <c r="AY667" s="229"/>
      <c r="AZ667" s="229"/>
      <c r="BA667" s="229"/>
      <c r="BB667" s="229"/>
      <c r="BC667" s="229"/>
      <c r="BD667" s="229"/>
      <c r="BE667" s="229"/>
      <c r="BF667" s="229"/>
      <c r="BG667" s="229"/>
      <c r="BH667" s="229"/>
      <c r="BI667" s="229"/>
      <c r="BJ667" s="229"/>
      <c r="BK667" s="229"/>
      <c r="BL667" s="229"/>
      <c r="BM667" s="54"/>
    </row>
    <row r="668" spans="1:65">
      <c r="A668" s="29"/>
      <c r="B668" s="20" t="s">
        <v>267</v>
      </c>
      <c r="C668" s="12"/>
      <c r="D668" s="231">
        <v>0.13433333333333333</v>
      </c>
      <c r="E668" s="231">
        <v>0.13483333333333333</v>
      </c>
      <c r="F668" s="231">
        <v>0.13200000000000003</v>
      </c>
      <c r="G668" s="231">
        <v>0.13150000000000001</v>
      </c>
      <c r="H668" s="231">
        <v>0.12248333333333333</v>
      </c>
      <c r="I668" s="231">
        <v>0.12546816000000002</v>
      </c>
      <c r="J668" s="231">
        <v>0.13415000000000002</v>
      </c>
      <c r="K668" s="231">
        <v>0.13083333333333333</v>
      </c>
      <c r="L668" s="231">
        <v>0.12426666666666668</v>
      </c>
      <c r="M668" s="231">
        <v>0.13250000000000001</v>
      </c>
      <c r="N668" s="231">
        <v>0.13200000000000001</v>
      </c>
      <c r="O668" s="231">
        <v>0.12916666666666668</v>
      </c>
      <c r="P668" s="231">
        <v>0.12616666666666668</v>
      </c>
      <c r="Q668" s="231">
        <v>0.13400000000000001</v>
      </c>
      <c r="R668" s="231">
        <v>0.13478333333333334</v>
      </c>
      <c r="S668" s="231">
        <v>0.13153014653645226</v>
      </c>
      <c r="T668" s="231">
        <v>0.12218333333333332</v>
      </c>
      <c r="U668" s="231">
        <v>0.13577432691395858</v>
      </c>
      <c r="V668" s="231">
        <v>0.11850000000000001</v>
      </c>
      <c r="W668" s="231">
        <v>0.11166666666666668</v>
      </c>
      <c r="X668" s="228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  <c r="AJ668" s="229"/>
      <c r="AK668" s="229"/>
      <c r="AL668" s="229"/>
      <c r="AM668" s="229"/>
      <c r="AN668" s="229"/>
      <c r="AO668" s="229"/>
      <c r="AP668" s="229"/>
      <c r="AQ668" s="229"/>
      <c r="AR668" s="229"/>
      <c r="AS668" s="229"/>
      <c r="AT668" s="229"/>
      <c r="AU668" s="229"/>
      <c r="AV668" s="229"/>
      <c r="AW668" s="229"/>
      <c r="AX668" s="229"/>
      <c r="AY668" s="229"/>
      <c r="AZ668" s="229"/>
      <c r="BA668" s="229"/>
      <c r="BB668" s="229"/>
      <c r="BC668" s="229"/>
      <c r="BD668" s="229"/>
      <c r="BE668" s="229"/>
      <c r="BF668" s="229"/>
      <c r="BG668" s="229"/>
      <c r="BH668" s="229"/>
      <c r="BI668" s="229"/>
      <c r="BJ668" s="229"/>
      <c r="BK668" s="229"/>
      <c r="BL668" s="229"/>
      <c r="BM668" s="54"/>
    </row>
    <row r="669" spans="1:65">
      <c r="A669" s="29"/>
      <c r="B669" s="3" t="s">
        <v>268</v>
      </c>
      <c r="C669" s="28"/>
      <c r="D669" s="23">
        <v>0.13450000000000001</v>
      </c>
      <c r="E669" s="23">
        <v>0.13450000000000001</v>
      </c>
      <c r="F669" s="23">
        <v>0.13170000000000001</v>
      </c>
      <c r="G669" s="23">
        <v>0.13100000000000001</v>
      </c>
      <c r="H669" s="23">
        <v>0.12229999999999999</v>
      </c>
      <c r="I669" s="23">
        <v>0.12566343999999999</v>
      </c>
      <c r="J669" s="23">
        <v>0.13425000000000001</v>
      </c>
      <c r="K669" s="23">
        <v>0.1305</v>
      </c>
      <c r="L669" s="23">
        <v>0.12415</v>
      </c>
      <c r="M669" s="23">
        <v>0.13250000000000001</v>
      </c>
      <c r="N669" s="23">
        <v>0.13200000000000001</v>
      </c>
      <c r="O669" s="23">
        <v>0.13</v>
      </c>
      <c r="P669" s="23">
        <v>0.126</v>
      </c>
      <c r="Q669" s="23">
        <v>0.13400000000000001</v>
      </c>
      <c r="R669" s="23">
        <v>0.13469999999999999</v>
      </c>
      <c r="S669" s="23">
        <v>0.13157947720861035</v>
      </c>
      <c r="T669" s="23">
        <v>0.1222</v>
      </c>
      <c r="U669" s="23">
        <v>0.13573064438942672</v>
      </c>
      <c r="V669" s="23">
        <v>0.11700000000000001</v>
      </c>
      <c r="W669" s="23">
        <v>0.11</v>
      </c>
      <c r="X669" s="228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  <c r="AJ669" s="229"/>
      <c r="AK669" s="229"/>
      <c r="AL669" s="229"/>
      <c r="AM669" s="229"/>
      <c r="AN669" s="229"/>
      <c r="AO669" s="229"/>
      <c r="AP669" s="229"/>
      <c r="AQ669" s="229"/>
      <c r="AR669" s="229"/>
      <c r="AS669" s="229"/>
      <c r="AT669" s="229"/>
      <c r="AU669" s="229"/>
      <c r="AV669" s="229"/>
      <c r="AW669" s="229"/>
      <c r="AX669" s="229"/>
      <c r="AY669" s="229"/>
      <c r="AZ669" s="229"/>
      <c r="BA669" s="229"/>
      <c r="BB669" s="229"/>
      <c r="BC669" s="229"/>
      <c r="BD669" s="229"/>
      <c r="BE669" s="229"/>
      <c r="BF669" s="229"/>
      <c r="BG669" s="229"/>
      <c r="BH669" s="229"/>
      <c r="BI669" s="229"/>
      <c r="BJ669" s="229"/>
      <c r="BK669" s="229"/>
      <c r="BL669" s="229"/>
      <c r="BM669" s="54"/>
    </row>
    <row r="670" spans="1:65">
      <c r="A670" s="29"/>
      <c r="B670" s="3" t="s">
        <v>269</v>
      </c>
      <c r="C670" s="28"/>
      <c r="D670" s="23">
        <v>3.4448028487370197E-3</v>
      </c>
      <c r="E670" s="23">
        <v>1.8348478592697063E-3</v>
      </c>
      <c r="F670" s="23">
        <v>1.2099586769803319E-3</v>
      </c>
      <c r="G670" s="23">
        <v>1.3784048752090235E-3</v>
      </c>
      <c r="H670" s="23">
        <v>6.9402209378856522E-4</v>
      </c>
      <c r="I670" s="23">
        <v>6.6724311803120404E-4</v>
      </c>
      <c r="J670" s="23">
        <v>8.9162772500634747E-4</v>
      </c>
      <c r="K670" s="23">
        <v>9.8319208025017578E-4</v>
      </c>
      <c r="L670" s="23">
        <v>1.2987173159185409E-3</v>
      </c>
      <c r="M670" s="23">
        <v>3.2710854467592207E-3</v>
      </c>
      <c r="N670" s="23">
        <v>1.0954451150103333E-3</v>
      </c>
      <c r="O670" s="23">
        <v>2.2286019533929056E-3</v>
      </c>
      <c r="P670" s="23">
        <v>1.329160135825127E-3</v>
      </c>
      <c r="Q670" s="23">
        <v>1.4142135623730963E-3</v>
      </c>
      <c r="R670" s="23">
        <v>6.8532230860133463E-4</v>
      </c>
      <c r="S670" s="23">
        <v>1.8481153117345058E-3</v>
      </c>
      <c r="T670" s="23">
        <v>2.7513027217423141E-3</v>
      </c>
      <c r="U670" s="23">
        <v>2.4872774650172291E-3</v>
      </c>
      <c r="V670" s="23">
        <v>2.5099800796022221E-3</v>
      </c>
      <c r="W670" s="23">
        <v>4.0824829046386289E-3</v>
      </c>
      <c r="X670" s="228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  <c r="AJ670" s="229"/>
      <c r="AK670" s="229"/>
      <c r="AL670" s="229"/>
      <c r="AM670" s="229"/>
      <c r="AN670" s="229"/>
      <c r="AO670" s="229"/>
      <c r="AP670" s="229"/>
      <c r="AQ670" s="229"/>
      <c r="AR670" s="229"/>
      <c r="AS670" s="229"/>
      <c r="AT670" s="229"/>
      <c r="AU670" s="229"/>
      <c r="AV670" s="229"/>
      <c r="AW670" s="229"/>
      <c r="AX670" s="229"/>
      <c r="AY670" s="229"/>
      <c r="AZ670" s="229"/>
      <c r="BA670" s="229"/>
      <c r="BB670" s="229"/>
      <c r="BC670" s="229"/>
      <c r="BD670" s="229"/>
      <c r="BE670" s="229"/>
      <c r="BF670" s="229"/>
      <c r="BG670" s="229"/>
      <c r="BH670" s="229"/>
      <c r="BI670" s="229"/>
      <c r="BJ670" s="229"/>
      <c r="BK670" s="229"/>
      <c r="BL670" s="229"/>
      <c r="BM670" s="54"/>
    </row>
    <row r="671" spans="1:65">
      <c r="A671" s="29"/>
      <c r="B671" s="3" t="s">
        <v>86</v>
      </c>
      <c r="C671" s="28"/>
      <c r="D671" s="13">
        <v>2.5643693663054738E-2</v>
      </c>
      <c r="E671" s="13">
        <v>1.3608265952556537E-2</v>
      </c>
      <c r="F671" s="13">
        <v>9.1663536134873602E-3</v>
      </c>
      <c r="G671" s="13">
        <v>1.0482166351399418E-2</v>
      </c>
      <c r="H671" s="13">
        <v>5.6662573992807067E-3</v>
      </c>
      <c r="I671" s="13">
        <v>5.3180274424300469E-3</v>
      </c>
      <c r="J671" s="13">
        <v>6.6464981364617766E-3</v>
      </c>
      <c r="K671" s="13">
        <v>7.5148439254790504E-3</v>
      </c>
      <c r="L671" s="13">
        <v>1.0451051362005425E-2</v>
      </c>
      <c r="M671" s="13">
        <v>2.4687437334031854E-2</v>
      </c>
      <c r="N671" s="13">
        <v>8.298826628866161E-3</v>
      </c>
      <c r="O671" s="13">
        <v>1.7253692542396688E-2</v>
      </c>
      <c r="P671" s="13">
        <v>1.0534954841414481E-2</v>
      </c>
      <c r="Q671" s="13">
        <v>1.0553832555023106E-2</v>
      </c>
      <c r="R671" s="13">
        <v>5.0846220497193116E-3</v>
      </c>
      <c r="S671" s="13">
        <v>1.4050887651237576E-2</v>
      </c>
      <c r="T671" s="13">
        <v>2.2517823394426251E-2</v>
      </c>
      <c r="U671" s="13">
        <v>1.8319203059599328E-2</v>
      </c>
      <c r="V671" s="13">
        <v>2.1181266494533519E-2</v>
      </c>
      <c r="W671" s="13">
        <v>3.6559548399748912E-2</v>
      </c>
      <c r="X671" s="147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3" t="s">
        <v>270</v>
      </c>
      <c r="C672" s="28"/>
      <c r="D672" s="13">
        <v>2.982371489320701E-2</v>
      </c>
      <c r="E672" s="13">
        <v>3.3656805643429877E-2</v>
      </c>
      <c r="F672" s="13">
        <v>1.1935958058833851E-2</v>
      </c>
      <c r="G672" s="13">
        <v>8.1028673086107617E-3</v>
      </c>
      <c r="H672" s="13">
        <v>-6.1020535887074678E-2</v>
      </c>
      <c r="I672" s="13">
        <v>-3.8138312913037486E-2</v>
      </c>
      <c r="J672" s="13">
        <v>2.8418248284792114E-2</v>
      </c>
      <c r="K672" s="13">
        <v>2.9920796416469386E-3</v>
      </c>
      <c r="L672" s="13">
        <v>-4.734917887794643E-2</v>
      </c>
      <c r="M672" s="13">
        <v>1.5769048809056496E-2</v>
      </c>
      <c r="N672" s="13">
        <v>1.1935958058833629E-2</v>
      </c>
      <c r="O672" s="13">
        <v>-9.7848895257623969E-3</v>
      </c>
      <c r="P672" s="13">
        <v>-3.2783434027099601E-2</v>
      </c>
      <c r="Q672" s="13">
        <v>2.7268321059725098E-2</v>
      </c>
      <c r="R672" s="13">
        <v>3.3273496568407612E-2</v>
      </c>
      <c r="S672" s="13">
        <v>8.3339761286636005E-3</v>
      </c>
      <c r="T672" s="13">
        <v>-6.3320390337208488E-2</v>
      </c>
      <c r="U672" s="13">
        <v>4.0870633223257347E-2</v>
      </c>
      <c r="V672" s="13">
        <v>-9.1557492197183343E-2</v>
      </c>
      <c r="W672" s="13">
        <v>-0.14394306578356231</v>
      </c>
      <c r="X672" s="147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9"/>
      <c r="B673" s="45" t="s">
        <v>271</v>
      </c>
      <c r="C673" s="46"/>
      <c r="D673" s="44">
        <v>0.62</v>
      </c>
      <c r="E673" s="44">
        <v>0.74</v>
      </c>
      <c r="F673" s="44">
        <v>0.11</v>
      </c>
      <c r="G673" s="44">
        <v>0</v>
      </c>
      <c r="H673" s="44">
        <v>2</v>
      </c>
      <c r="I673" s="44">
        <v>1.34</v>
      </c>
      <c r="J673" s="44">
        <v>0.57999999999999996</v>
      </c>
      <c r="K673" s="44">
        <v>0.15</v>
      </c>
      <c r="L673" s="44">
        <v>1.61</v>
      </c>
      <c r="M673" s="44">
        <v>0.22</v>
      </c>
      <c r="N673" s="44">
        <v>0.11</v>
      </c>
      <c r="O673" s="44">
        <v>0.52</v>
      </c>
      <c r="P673" s="44">
        <v>1.19</v>
      </c>
      <c r="Q673" s="44">
        <v>0.55000000000000004</v>
      </c>
      <c r="R673" s="44">
        <v>0.72</v>
      </c>
      <c r="S673" s="44">
        <v>0</v>
      </c>
      <c r="T673" s="44">
        <v>2.0699999999999998</v>
      </c>
      <c r="U673" s="44">
        <v>0.94</v>
      </c>
      <c r="V673" s="44">
        <v>2.88</v>
      </c>
      <c r="W673" s="44">
        <v>4.4000000000000004</v>
      </c>
      <c r="X673" s="147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BM674" s="53"/>
    </row>
    <row r="675" spans="1:65" ht="15">
      <c r="B675" s="8" t="s">
        <v>532</v>
      </c>
      <c r="BM675" s="27" t="s">
        <v>66</v>
      </c>
    </row>
    <row r="676" spans="1:65" ht="15">
      <c r="A676" s="24" t="s">
        <v>37</v>
      </c>
      <c r="B676" s="18" t="s">
        <v>118</v>
      </c>
      <c r="C676" s="15" t="s">
        <v>119</v>
      </c>
      <c r="D676" s="16" t="s">
        <v>240</v>
      </c>
      <c r="E676" s="17" t="s">
        <v>240</v>
      </c>
      <c r="F676" s="17" t="s">
        <v>240</v>
      </c>
      <c r="G676" s="17" t="s">
        <v>240</v>
      </c>
      <c r="H676" s="17" t="s">
        <v>240</v>
      </c>
      <c r="I676" s="17" t="s">
        <v>240</v>
      </c>
      <c r="J676" s="17" t="s">
        <v>240</v>
      </c>
      <c r="K676" s="17" t="s">
        <v>240</v>
      </c>
      <c r="L676" s="17" t="s">
        <v>240</v>
      </c>
      <c r="M676" s="17" t="s">
        <v>240</v>
      </c>
      <c r="N676" s="17" t="s">
        <v>240</v>
      </c>
      <c r="O676" s="17" t="s">
        <v>240</v>
      </c>
      <c r="P676" s="17" t="s">
        <v>240</v>
      </c>
      <c r="Q676" s="17" t="s">
        <v>240</v>
      </c>
      <c r="R676" s="17" t="s">
        <v>240</v>
      </c>
      <c r="S676" s="17" t="s">
        <v>240</v>
      </c>
      <c r="T676" s="17" t="s">
        <v>240</v>
      </c>
      <c r="U676" s="17" t="s">
        <v>240</v>
      </c>
      <c r="V676" s="17" t="s">
        <v>240</v>
      </c>
      <c r="W676" s="17" t="s">
        <v>240</v>
      </c>
      <c r="X676" s="147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241</v>
      </c>
      <c r="C677" s="9" t="s">
        <v>241</v>
      </c>
      <c r="D677" s="145" t="s">
        <v>243</v>
      </c>
      <c r="E677" s="146" t="s">
        <v>244</v>
      </c>
      <c r="F677" s="146" t="s">
        <v>245</v>
      </c>
      <c r="G677" s="146" t="s">
        <v>246</v>
      </c>
      <c r="H677" s="146" t="s">
        <v>283</v>
      </c>
      <c r="I677" s="146" t="s">
        <v>248</v>
      </c>
      <c r="J677" s="146" t="s">
        <v>249</v>
      </c>
      <c r="K677" s="146" t="s">
        <v>250</v>
      </c>
      <c r="L677" s="146" t="s">
        <v>251</v>
      </c>
      <c r="M677" s="146" t="s">
        <v>252</v>
      </c>
      <c r="N677" s="146" t="s">
        <v>253</v>
      </c>
      <c r="O677" s="146" t="s">
        <v>254</v>
      </c>
      <c r="P677" s="146" t="s">
        <v>256</v>
      </c>
      <c r="Q677" s="146" t="s">
        <v>257</v>
      </c>
      <c r="R677" s="146" t="s">
        <v>258</v>
      </c>
      <c r="S677" s="146" t="s">
        <v>259</v>
      </c>
      <c r="T677" s="146" t="s">
        <v>284</v>
      </c>
      <c r="U677" s="146" t="s">
        <v>286</v>
      </c>
      <c r="V677" s="146" t="s">
        <v>275</v>
      </c>
      <c r="W677" s="146" t="s">
        <v>260</v>
      </c>
      <c r="X677" s="147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287</v>
      </c>
      <c r="E678" s="11" t="s">
        <v>287</v>
      </c>
      <c r="F678" s="11" t="s">
        <v>288</v>
      </c>
      <c r="G678" s="11" t="s">
        <v>287</v>
      </c>
      <c r="H678" s="11" t="s">
        <v>287</v>
      </c>
      <c r="I678" s="11" t="s">
        <v>288</v>
      </c>
      <c r="J678" s="11" t="s">
        <v>287</v>
      </c>
      <c r="K678" s="11" t="s">
        <v>287</v>
      </c>
      <c r="L678" s="11" t="s">
        <v>287</v>
      </c>
      <c r="M678" s="11" t="s">
        <v>288</v>
      </c>
      <c r="N678" s="11" t="s">
        <v>288</v>
      </c>
      <c r="O678" s="11" t="s">
        <v>287</v>
      </c>
      <c r="P678" s="11" t="s">
        <v>288</v>
      </c>
      <c r="Q678" s="11" t="s">
        <v>288</v>
      </c>
      <c r="R678" s="11" t="s">
        <v>288</v>
      </c>
      <c r="S678" s="11" t="s">
        <v>288</v>
      </c>
      <c r="T678" s="11" t="s">
        <v>121</v>
      </c>
      <c r="U678" s="11" t="s">
        <v>287</v>
      </c>
      <c r="V678" s="11" t="s">
        <v>121</v>
      </c>
      <c r="W678" s="11" t="s">
        <v>287</v>
      </c>
      <c r="X678" s="147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9"/>
      <c r="C679" s="9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147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8">
        <v>1</v>
      </c>
      <c r="C680" s="14">
        <v>1</v>
      </c>
      <c r="D680" s="219">
        <v>148</v>
      </c>
      <c r="E680" s="219">
        <v>159</v>
      </c>
      <c r="F680" s="219">
        <v>155.6</v>
      </c>
      <c r="G680" s="219">
        <v>155.5</v>
      </c>
      <c r="H680" s="236">
        <v>137</v>
      </c>
      <c r="I680" s="219">
        <v>148</v>
      </c>
      <c r="J680" s="219">
        <v>151.5</v>
      </c>
      <c r="K680" s="219">
        <v>140</v>
      </c>
      <c r="L680" s="219">
        <v>149.5</v>
      </c>
      <c r="M680" s="219">
        <v>145</v>
      </c>
      <c r="N680" s="219">
        <v>144</v>
      </c>
      <c r="O680" s="219">
        <v>151</v>
      </c>
      <c r="P680" s="219">
        <v>148</v>
      </c>
      <c r="Q680" s="219">
        <v>155.30000000000001</v>
      </c>
      <c r="R680" s="219">
        <v>143.84946303757889</v>
      </c>
      <c r="S680" s="219">
        <v>162</v>
      </c>
      <c r="T680" s="219">
        <v>149.22574056981048</v>
      </c>
      <c r="U680" s="219">
        <v>155</v>
      </c>
      <c r="V680" s="219">
        <v>149.16</v>
      </c>
      <c r="W680" s="219">
        <v>154</v>
      </c>
      <c r="X680" s="220"/>
      <c r="Y680" s="221"/>
      <c r="Z680" s="221"/>
      <c r="AA680" s="221"/>
      <c r="AB680" s="221"/>
      <c r="AC680" s="221"/>
      <c r="AD680" s="221"/>
      <c r="AE680" s="221"/>
      <c r="AF680" s="221"/>
      <c r="AG680" s="221"/>
      <c r="AH680" s="221"/>
      <c r="AI680" s="221"/>
      <c r="AJ680" s="221"/>
      <c r="AK680" s="221"/>
      <c r="AL680" s="221"/>
      <c r="AM680" s="221"/>
      <c r="AN680" s="221"/>
      <c r="AO680" s="221"/>
      <c r="AP680" s="221"/>
      <c r="AQ680" s="221"/>
      <c r="AR680" s="221"/>
      <c r="AS680" s="221"/>
      <c r="AT680" s="221"/>
      <c r="AU680" s="221"/>
      <c r="AV680" s="221"/>
      <c r="AW680" s="221"/>
      <c r="AX680" s="221"/>
      <c r="AY680" s="221"/>
      <c r="AZ680" s="221"/>
      <c r="BA680" s="221"/>
      <c r="BB680" s="221"/>
      <c r="BC680" s="221"/>
      <c r="BD680" s="221"/>
      <c r="BE680" s="221"/>
      <c r="BF680" s="221"/>
      <c r="BG680" s="221"/>
      <c r="BH680" s="221"/>
      <c r="BI680" s="221"/>
      <c r="BJ680" s="221"/>
      <c r="BK680" s="221"/>
      <c r="BL680" s="221"/>
      <c r="BM680" s="222">
        <v>1</v>
      </c>
    </row>
    <row r="681" spans="1:65">
      <c r="A681" s="29"/>
      <c r="B681" s="19">
        <v>1</v>
      </c>
      <c r="C681" s="9">
        <v>2</v>
      </c>
      <c r="D681" s="223">
        <v>151</v>
      </c>
      <c r="E681" s="223">
        <v>162.5</v>
      </c>
      <c r="F681" s="223">
        <v>145.19999999999999</v>
      </c>
      <c r="G681" s="223">
        <v>157.5</v>
      </c>
      <c r="H681" s="237">
        <v>139</v>
      </c>
      <c r="I681" s="223">
        <v>152</v>
      </c>
      <c r="J681" s="223">
        <v>153.5</v>
      </c>
      <c r="K681" s="223">
        <v>141.1</v>
      </c>
      <c r="L681" s="223">
        <v>151</v>
      </c>
      <c r="M681" s="223">
        <v>148</v>
      </c>
      <c r="N681" s="223">
        <v>143</v>
      </c>
      <c r="O681" s="223">
        <v>150.5</v>
      </c>
      <c r="P681" s="223">
        <v>155</v>
      </c>
      <c r="Q681" s="223">
        <v>153.9</v>
      </c>
      <c r="R681" s="223">
        <v>142.31087113135223</v>
      </c>
      <c r="S681" s="223">
        <v>161</v>
      </c>
      <c r="T681" s="223">
        <v>141.88061292668391</v>
      </c>
      <c r="U681" s="223">
        <v>157</v>
      </c>
      <c r="V681" s="223">
        <v>150.94</v>
      </c>
      <c r="W681" s="223">
        <v>151</v>
      </c>
      <c r="X681" s="220"/>
      <c r="Y681" s="221"/>
      <c r="Z681" s="221"/>
      <c r="AA681" s="221"/>
      <c r="AB681" s="221"/>
      <c r="AC681" s="221"/>
      <c r="AD681" s="221"/>
      <c r="AE681" s="221"/>
      <c r="AF681" s="221"/>
      <c r="AG681" s="221"/>
      <c r="AH681" s="221"/>
      <c r="AI681" s="221"/>
      <c r="AJ681" s="221"/>
      <c r="AK681" s="221"/>
      <c r="AL681" s="221"/>
      <c r="AM681" s="221"/>
      <c r="AN681" s="221"/>
      <c r="AO681" s="221"/>
      <c r="AP681" s="221"/>
      <c r="AQ681" s="221"/>
      <c r="AR681" s="221"/>
      <c r="AS681" s="221"/>
      <c r="AT681" s="221"/>
      <c r="AU681" s="221"/>
      <c r="AV681" s="221"/>
      <c r="AW681" s="221"/>
      <c r="AX681" s="221"/>
      <c r="AY681" s="221"/>
      <c r="AZ681" s="221"/>
      <c r="BA681" s="221"/>
      <c r="BB681" s="221"/>
      <c r="BC681" s="221"/>
      <c r="BD681" s="221"/>
      <c r="BE681" s="221"/>
      <c r="BF681" s="221"/>
      <c r="BG681" s="221"/>
      <c r="BH681" s="221"/>
      <c r="BI681" s="221"/>
      <c r="BJ681" s="221"/>
      <c r="BK681" s="221"/>
      <c r="BL681" s="221"/>
      <c r="BM681" s="222">
        <v>16</v>
      </c>
    </row>
    <row r="682" spans="1:65">
      <c r="A682" s="29"/>
      <c r="B682" s="19">
        <v>1</v>
      </c>
      <c r="C682" s="9">
        <v>3</v>
      </c>
      <c r="D682" s="223">
        <v>148</v>
      </c>
      <c r="E682" s="223">
        <v>168.5</v>
      </c>
      <c r="F682" s="223">
        <v>154.4</v>
      </c>
      <c r="G682" s="223">
        <v>157.5</v>
      </c>
      <c r="H682" s="237">
        <v>138</v>
      </c>
      <c r="I682" s="223">
        <v>150</v>
      </c>
      <c r="J682" s="223">
        <v>155</v>
      </c>
      <c r="K682" s="223">
        <v>144</v>
      </c>
      <c r="L682" s="223">
        <v>150</v>
      </c>
      <c r="M682" s="223">
        <v>146</v>
      </c>
      <c r="N682" s="223">
        <v>138</v>
      </c>
      <c r="O682" s="223">
        <v>151.5</v>
      </c>
      <c r="P682" s="223">
        <v>151</v>
      </c>
      <c r="Q682" s="223">
        <v>156.4</v>
      </c>
      <c r="R682" s="223">
        <v>143.83061595914882</v>
      </c>
      <c r="S682" s="223">
        <v>159</v>
      </c>
      <c r="T682" s="223">
        <v>148.72290216455048</v>
      </c>
      <c r="U682" s="223">
        <v>151</v>
      </c>
      <c r="V682" s="223">
        <v>152.18</v>
      </c>
      <c r="W682" s="223">
        <v>153</v>
      </c>
      <c r="X682" s="220"/>
      <c r="Y682" s="221"/>
      <c r="Z682" s="221"/>
      <c r="AA682" s="221"/>
      <c r="AB682" s="221"/>
      <c r="AC682" s="221"/>
      <c r="AD682" s="221"/>
      <c r="AE682" s="221"/>
      <c r="AF682" s="221"/>
      <c r="AG682" s="221"/>
      <c r="AH682" s="221"/>
      <c r="AI682" s="221"/>
      <c r="AJ682" s="221"/>
      <c r="AK682" s="221"/>
      <c r="AL682" s="221"/>
      <c r="AM682" s="221"/>
      <c r="AN682" s="221"/>
      <c r="AO682" s="221"/>
      <c r="AP682" s="221"/>
      <c r="AQ682" s="221"/>
      <c r="AR682" s="221"/>
      <c r="AS682" s="221"/>
      <c r="AT682" s="221"/>
      <c r="AU682" s="221"/>
      <c r="AV682" s="221"/>
      <c r="AW682" s="221"/>
      <c r="AX682" s="221"/>
      <c r="AY682" s="221"/>
      <c r="AZ682" s="221"/>
      <c r="BA682" s="221"/>
      <c r="BB682" s="221"/>
      <c r="BC682" s="221"/>
      <c r="BD682" s="221"/>
      <c r="BE682" s="221"/>
      <c r="BF682" s="221"/>
      <c r="BG682" s="221"/>
      <c r="BH682" s="221"/>
      <c r="BI682" s="221"/>
      <c r="BJ682" s="221"/>
      <c r="BK682" s="221"/>
      <c r="BL682" s="221"/>
      <c r="BM682" s="222">
        <v>16</v>
      </c>
    </row>
    <row r="683" spans="1:65">
      <c r="A683" s="29"/>
      <c r="B683" s="19">
        <v>1</v>
      </c>
      <c r="C683" s="9">
        <v>4</v>
      </c>
      <c r="D683" s="223">
        <v>151</v>
      </c>
      <c r="E683" s="223">
        <v>159.5</v>
      </c>
      <c r="F683" s="223">
        <v>150.69999999999999</v>
      </c>
      <c r="G683" s="223">
        <v>159</v>
      </c>
      <c r="H683" s="237">
        <v>137</v>
      </c>
      <c r="I683" s="223">
        <v>152</v>
      </c>
      <c r="J683" s="223">
        <v>153.5</v>
      </c>
      <c r="K683" s="223">
        <v>142.69999999999999</v>
      </c>
      <c r="L683" s="223">
        <v>156</v>
      </c>
      <c r="M683" s="223">
        <v>147</v>
      </c>
      <c r="N683" s="223">
        <v>153</v>
      </c>
      <c r="O683" s="223">
        <v>154.5</v>
      </c>
      <c r="P683" s="223">
        <v>149</v>
      </c>
      <c r="Q683" s="223">
        <v>156.5</v>
      </c>
      <c r="R683" s="223">
        <v>143.70801320671154</v>
      </c>
      <c r="S683" s="223">
        <v>159</v>
      </c>
      <c r="T683" s="223">
        <v>145.09128895972049</v>
      </c>
      <c r="U683" s="223">
        <v>153</v>
      </c>
      <c r="V683" s="223">
        <v>150.82</v>
      </c>
      <c r="W683" s="223">
        <v>159</v>
      </c>
      <c r="X683" s="220"/>
      <c r="Y683" s="221"/>
      <c r="Z683" s="221"/>
      <c r="AA683" s="221"/>
      <c r="AB683" s="221"/>
      <c r="AC683" s="221"/>
      <c r="AD683" s="221"/>
      <c r="AE683" s="221"/>
      <c r="AF683" s="221"/>
      <c r="AG683" s="221"/>
      <c r="AH683" s="221"/>
      <c r="AI683" s="221"/>
      <c r="AJ683" s="221"/>
      <c r="AK683" s="221"/>
      <c r="AL683" s="221"/>
      <c r="AM683" s="221"/>
      <c r="AN683" s="221"/>
      <c r="AO683" s="221"/>
      <c r="AP683" s="221"/>
      <c r="AQ683" s="221"/>
      <c r="AR683" s="221"/>
      <c r="AS683" s="221"/>
      <c r="AT683" s="221"/>
      <c r="AU683" s="221"/>
      <c r="AV683" s="221"/>
      <c r="AW683" s="221"/>
      <c r="AX683" s="221"/>
      <c r="AY683" s="221"/>
      <c r="AZ683" s="221"/>
      <c r="BA683" s="221"/>
      <c r="BB683" s="221"/>
      <c r="BC683" s="221"/>
      <c r="BD683" s="221"/>
      <c r="BE683" s="221"/>
      <c r="BF683" s="221"/>
      <c r="BG683" s="221"/>
      <c r="BH683" s="221"/>
      <c r="BI683" s="221"/>
      <c r="BJ683" s="221"/>
      <c r="BK683" s="221"/>
      <c r="BL683" s="221"/>
      <c r="BM683" s="222">
        <v>151.70538962580346</v>
      </c>
    </row>
    <row r="684" spans="1:65">
      <c r="A684" s="29"/>
      <c r="B684" s="19">
        <v>1</v>
      </c>
      <c r="C684" s="9">
        <v>5</v>
      </c>
      <c r="D684" s="223">
        <v>150</v>
      </c>
      <c r="E684" s="223">
        <v>156</v>
      </c>
      <c r="F684" s="223">
        <v>154.80000000000001</v>
      </c>
      <c r="G684" s="223">
        <v>158</v>
      </c>
      <c r="H684" s="237">
        <v>141</v>
      </c>
      <c r="I684" s="223">
        <v>154</v>
      </c>
      <c r="J684" s="223">
        <v>150.5</v>
      </c>
      <c r="K684" s="223">
        <v>139.9</v>
      </c>
      <c r="L684" s="223">
        <v>153.5</v>
      </c>
      <c r="M684" s="223">
        <v>146</v>
      </c>
      <c r="N684" s="223">
        <v>158</v>
      </c>
      <c r="O684" s="223">
        <v>152.5</v>
      </c>
      <c r="P684" s="223">
        <v>150</v>
      </c>
      <c r="Q684" s="223">
        <v>156.4</v>
      </c>
      <c r="R684" s="223">
        <v>144.31486475742764</v>
      </c>
      <c r="S684" s="223">
        <v>160</v>
      </c>
      <c r="T684" s="223">
        <v>148.33534511489546</v>
      </c>
      <c r="U684" s="223">
        <v>158</v>
      </c>
      <c r="V684" s="223">
        <v>151.97</v>
      </c>
      <c r="W684" s="223">
        <v>151</v>
      </c>
      <c r="X684" s="220"/>
      <c r="Y684" s="221"/>
      <c r="Z684" s="221"/>
      <c r="AA684" s="221"/>
      <c r="AB684" s="221"/>
      <c r="AC684" s="221"/>
      <c r="AD684" s="221"/>
      <c r="AE684" s="221"/>
      <c r="AF684" s="221"/>
      <c r="AG684" s="221"/>
      <c r="AH684" s="221"/>
      <c r="AI684" s="221"/>
      <c r="AJ684" s="221"/>
      <c r="AK684" s="221"/>
      <c r="AL684" s="221"/>
      <c r="AM684" s="221"/>
      <c r="AN684" s="221"/>
      <c r="AO684" s="221"/>
      <c r="AP684" s="221"/>
      <c r="AQ684" s="221"/>
      <c r="AR684" s="221"/>
      <c r="AS684" s="221"/>
      <c r="AT684" s="221"/>
      <c r="AU684" s="221"/>
      <c r="AV684" s="221"/>
      <c r="AW684" s="221"/>
      <c r="AX684" s="221"/>
      <c r="AY684" s="221"/>
      <c r="AZ684" s="221"/>
      <c r="BA684" s="221"/>
      <c r="BB684" s="221"/>
      <c r="BC684" s="221"/>
      <c r="BD684" s="221"/>
      <c r="BE684" s="221"/>
      <c r="BF684" s="221"/>
      <c r="BG684" s="221"/>
      <c r="BH684" s="221"/>
      <c r="BI684" s="221"/>
      <c r="BJ684" s="221"/>
      <c r="BK684" s="221"/>
      <c r="BL684" s="221"/>
      <c r="BM684" s="222">
        <v>51</v>
      </c>
    </row>
    <row r="685" spans="1:65">
      <c r="A685" s="29"/>
      <c r="B685" s="19">
        <v>1</v>
      </c>
      <c r="C685" s="9">
        <v>6</v>
      </c>
      <c r="D685" s="223">
        <v>148</v>
      </c>
      <c r="E685" s="223">
        <v>157</v>
      </c>
      <c r="F685" s="223">
        <v>151.1</v>
      </c>
      <c r="G685" s="223">
        <v>164</v>
      </c>
      <c r="H685" s="237">
        <v>139</v>
      </c>
      <c r="I685" s="223">
        <v>154</v>
      </c>
      <c r="J685" s="223">
        <v>150.5</v>
      </c>
      <c r="K685" s="223">
        <v>141</v>
      </c>
      <c r="L685" s="223">
        <v>151</v>
      </c>
      <c r="M685" s="223">
        <v>147</v>
      </c>
      <c r="N685" s="223">
        <v>158</v>
      </c>
      <c r="O685" s="223">
        <v>149.5</v>
      </c>
      <c r="P685" s="223">
        <v>154</v>
      </c>
      <c r="Q685" s="223">
        <v>154.80000000000001</v>
      </c>
      <c r="R685" s="223">
        <v>147.40712764793713</v>
      </c>
      <c r="S685" s="223">
        <v>157</v>
      </c>
      <c r="T685" s="223">
        <v>143.5675718657819</v>
      </c>
      <c r="U685" s="223">
        <v>160</v>
      </c>
      <c r="V685" s="223">
        <v>148.30000000000001</v>
      </c>
      <c r="W685" s="223">
        <v>160</v>
      </c>
      <c r="X685" s="220"/>
      <c r="Y685" s="221"/>
      <c r="Z685" s="221"/>
      <c r="AA685" s="221"/>
      <c r="AB685" s="221"/>
      <c r="AC685" s="221"/>
      <c r="AD685" s="221"/>
      <c r="AE685" s="221"/>
      <c r="AF685" s="221"/>
      <c r="AG685" s="221"/>
      <c r="AH685" s="221"/>
      <c r="AI685" s="221"/>
      <c r="AJ685" s="221"/>
      <c r="AK685" s="221"/>
      <c r="AL685" s="221"/>
      <c r="AM685" s="221"/>
      <c r="AN685" s="221"/>
      <c r="AO685" s="221"/>
      <c r="AP685" s="221"/>
      <c r="AQ685" s="221"/>
      <c r="AR685" s="221"/>
      <c r="AS685" s="221"/>
      <c r="AT685" s="221"/>
      <c r="AU685" s="221"/>
      <c r="AV685" s="221"/>
      <c r="AW685" s="221"/>
      <c r="AX685" s="221"/>
      <c r="AY685" s="221"/>
      <c r="AZ685" s="221"/>
      <c r="BA685" s="221"/>
      <c r="BB685" s="221"/>
      <c r="BC685" s="221"/>
      <c r="BD685" s="221"/>
      <c r="BE685" s="221"/>
      <c r="BF685" s="221"/>
      <c r="BG685" s="221"/>
      <c r="BH685" s="221"/>
      <c r="BI685" s="221"/>
      <c r="BJ685" s="221"/>
      <c r="BK685" s="221"/>
      <c r="BL685" s="221"/>
      <c r="BM685" s="224"/>
    </row>
    <row r="686" spans="1:65">
      <c r="A686" s="29"/>
      <c r="B686" s="20" t="s">
        <v>267</v>
      </c>
      <c r="C686" s="12"/>
      <c r="D686" s="225">
        <v>149.33333333333334</v>
      </c>
      <c r="E686" s="225">
        <v>160.41666666666666</v>
      </c>
      <c r="F686" s="225">
        <v>151.96666666666664</v>
      </c>
      <c r="G686" s="225">
        <v>158.58333333333334</v>
      </c>
      <c r="H686" s="225">
        <v>138.5</v>
      </c>
      <c r="I686" s="225">
        <v>151.66666666666666</v>
      </c>
      <c r="J686" s="225">
        <v>152.41666666666666</v>
      </c>
      <c r="K686" s="225">
        <v>141.44999999999999</v>
      </c>
      <c r="L686" s="225">
        <v>151.83333333333334</v>
      </c>
      <c r="M686" s="225">
        <v>146.5</v>
      </c>
      <c r="N686" s="225">
        <v>149</v>
      </c>
      <c r="O686" s="225">
        <v>151.58333333333334</v>
      </c>
      <c r="P686" s="225">
        <v>151.16666666666666</v>
      </c>
      <c r="Q686" s="225">
        <v>155.54999999999998</v>
      </c>
      <c r="R686" s="225">
        <v>144.23682595669268</v>
      </c>
      <c r="S686" s="225">
        <v>159.66666666666666</v>
      </c>
      <c r="T686" s="225">
        <v>146.13724360024048</v>
      </c>
      <c r="U686" s="225">
        <v>155.66666666666666</v>
      </c>
      <c r="V686" s="225">
        <v>150.5616666666667</v>
      </c>
      <c r="W686" s="225">
        <v>154.66666666666666</v>
      </c>
      <c r="X686" s="220"/>
      <c r="Y686" s="221"/>
      <c r="Z686" s="221"/>
      <c r="AA686" s="221"/>
      <c r="AB686" s="221"/>
      <c r="AC686" s="221"/>
      <c r="AD686" s="221"/>
      <c r="AE686" s="221"/>
      <c r="AF686" s="221"/>
      <c r="AG686" s="221"/>
      <c r="AH686" s="221"/>
      <c r="AI686" s="221"/>
      <c r="AJ686" s="221"/>
      <c r="AK686" s="221"/>
      <c r="AL686" s="221"/>
      <c r="AM686" s="221"/>
      <c r="AN686" s="221"/>
      <c r="AO686" s="221"/>
      <c r="AP686" s="221"/>
      <c r="AQ686" s="221"/>
      <c r="AR686" s="221"/>
      <c r="AS686" s="221"/>
      <c r="AT686" s="221"/>
      <c r="AU686" s="221"/>
      <c r="AV686" s="221"/>
      <c r="AW686" s="221"/>
      <c r="AX686" s="221"/>
      <c r="AY686" s="221"/>
      <c r="AZ686" s="221"/>
      <c r="BA686" s="221"/>
      <c r="BB686" s="221"/>
      <c r="BC686" s="221"/>
      <c r="BD686" s="221"/>
      <c r="BE686" s="221"/>
      <c r="BF686" s="221"/>
      <c r="BG686" s="221"/>
      <c r="BH686" s="221"/>
      <c r="BI686" s="221"/>
      <c r="BJ686" s="221"/>
      <c r="BK686" s="221"/>
      <c r="BL686" s="221"/>
      <c r="BM686" s="224"/>
    </row>
    <row r="687" spans="1:65">
      <c r="A687" s="29"/>
      <c r="B687" s="3" t="s">
        <v>268</v>
      </c>
      <c r="C687" s="28"/>
      <c r="D687" s="223">
        <v>149</v>
      </c>
      <c r="E687" s="223">
        <v>159.25</v>
      </c>
      <c r="F687" s="223">
        <v>152.75</v>
      </c>
      <c r="G687" s="223">
        <v>157.75</v>
      </c>
      <c r="H687" s="223">
        <v>138.5</v>
      </c>
      <c r="I687" s="223">
        <v>152</v>
      </c>
      <c r="J687" s="223">
        <v>152.5</v>
      </c>
      <c r="K687" s="223">
        <v>141.05000000000001</v>
      </c>
      <c r="L687" s="223">
        <v>151</v>
      </c>
      <c r="M687" s="223">
        <v>146.5</v>
      </c>
      <c r="N687" s="223">
        <v>148.5</v>
      </c>
      <c r="O687" s="223">
        <v>151.25</v>
      </c>
      <c r="P687" s="223">
        <v>150.5</v>
      </c>
      <c r="Q687" s="223">
        <v>155.85000000000002</v>
      </c>
      <c r="R687" s="223">
        <v>143.84003949836386</v>
      </c>
      <c r="S687" s="223">
        <v>159.5</v>
      </c>
      <c r="T687" s="223">
        <v>146.71331703730797</v>
      </c>
      <c r="U687" s="223">
        <v>156</v>
      </c>
      <c r="V687" s="223">
        <v>150.88</v>
      </c>
      <c r="W687" s="223">
        <v>153.5</v>
      </c>
      <c r="X687" s="220"/>
      <c r="Y687" s="221"/>
      <c r="Z687" s="221"/>
      <c r="AA687" s="221"/>
      <c r="AB687" s="221"/>
      <c r="AC687" s="221"/>
      <c r="AD687" s="221"/>
      <c r="AE687" s="221"/>
      <c r="AF687" s="221"/>
      <c r="AG687" s="221"/>
      <c r="AH687" s="221"/>
      <c r="AI687" s="221"/>
      <c r="AJ687" s="221"/>
      <c r="AK687" s="221"/>
      <c r="AL687" s="221"/>
      <c r="AM687" s="221"/>
      <c r="AN687" s="221"/>
      <c r="AO687" s="221"/>
      <c r="AP687" s="221"/>
      <c r="AQ687" s="221"/>
      <c r="AR687" s="221"/>
      <c r="AS687" s="221"/>
      <c r="AT687" s="221"/>
      <c r="AU687" s="221"/>
      <c r="AV687" s="221"/>
      <c r="AW687" s="221"/>
      <c r="AX687" s="221"/>
      <c r="AY687" s="221"/>
      <c r="AZ687" s="221"/>
      <c r="BA687" s="221"/>
      <c r="BB687" s="221"/>
      <c r="BC687" s="221"/>
      <c r="BD687" s="221"/>
      <c r="BE687" s="221"/>
      <c r="BF687" s="221"/>
      <c r="BG687" s="221"/>
      <c r="BH687" s="221"/>
      <c r="BI687" s="221"/>
      <c r="BJ687" s="221"/>
      <c r="BK687" s="221"/>
      <c r="BL687" s="221"/>
      <c r="BM687" s="224"/>
    </row>
    <row r="688" spans="1:65">
      <c r="A688" s="29"/>
      <c r="B688" s="3" t="s">
        <v>269</v>
      </c>
      <c r="C688" s="28"/>
      <c r="D688" s="223">
        <v>1.505545305418162</v>
      </c>
      <c r="E688" s="223">
        <v>4.5543019955495563</v>
      </c>
      <c r="F688" s="223">
        <v>3.8805497892266136</v>
      </c>
      <c r="G688" s="223">
        <v>2.888194360957494</v>
      </c>
      <c r="H688" s="223">
        <v>1.51657508881031</v>
      </c>
      <c r="I688" s="223">
        <v>2.3380903889000244</v>
      </c>
      <c r="J688" s="223">
        <v>1.855172947912584</v>
      </c>
      <c r="K688" s="223">
        <v>1.6059265238484579</v>
      </c>
      <c r="L688" s="223">
        <v>2.4630604269214889</v>
      </c>
      <c r="M688" s="223">
        <v>1.0488088481701516</v>
      </c>
      <c r="N688" s="223">
        <v>8.4852813742385695</v>
      </c>
      <c r="O688" s="223">
        <v>1.7440374613713625</v>
      </c>
      <c r="P688" s="223">
        <v>2.7868739954771309</v>
      </c>
      <c r="Q688" s="223">
        <v>1.0672394295564589</v>
      </c>
      <c r="R688" s="223">
        <v>1.6947509772784497</v>
      </c>
      <c r="S688" s="223">
        <v>1.7511900715418265</v>
      </c>
      <c r="T688" s="223">
        <v>3.0617717953800732</v>
      </c>
      <c r="U688" s="223">
        <v>3.3266599866332398</v>
      </c>
      <c r="V688" s="223">
        <v>1.542211615397401</v>
      </c>
      <c r="W688" s="223">
        <v>3.9327683210007001</v>
      </c>
      <c r="X688" s="220"/>
      <c r="Y688" s="221"/>
      <c r="Z688" s="221"/>
      <c r="AA688" s="221"/>
      <c r="AB688" s="221"/>
      <c r="AC688" s="221"/>
      <c r="AD688" s="221"/>
      <c r="AE688" s="221"/>
      <c r="AF688" s="221"/>
      <c r="AG688" s="221"/>
      <c r="AH688" s="221"/>
      <c r="AI688" s="221"/>
      <c r="AJ688" s="221"/>
      <c r="AK688" s="221"/>
      <c r="AL688" s="221"/>
      <c r="AM688" s="221"/>
      <c r="AN688" s="221"/>
      <c r="AO688" s="221"/>
      <c r="AP688" s="221"/>
      <c r="AQ688" s="221"/>
      <c r="AR688" s="221"/>
      <c r="AS688" s="221"/>
      <c r="AT688" s="221"/>
      <c r="AU688" s="221"/>
      <c r="AV688" s="221"/>
      <c r="AW688" s="221"/>
      <c r="AX688" s="221"/>
      <c r="AY688" s="221"/>
      <c r="AZ688" s="221"/>
      <c r="BA688" s="221"/>
      <c r="BB688" s="221"/>
      <c r="BC688" s="221"/>
      <c r="BD688" s="221"/>
      <c r="BE688" s="221"/>
      <c r="BF688" s="221"/>
      <c r="BG688" s="221"/>
      <c r="BH688" s="221"/>
      <c r="BI688" s="221"/>
      <c r="BJ688" s="221"/>
      <c r="BK688" s="221"/>
      <c r="BL688" s="221"/>
      <c r="BM688" s="224"/>
    </row>
    <row r="689" spans="1:65">
      <c r="A689" s="29"/>
      <c r="B689" s="3" t="s">
        <v>86</v>
      </c>
      <c r="C689" s="28"/>
      <c r="D689" s="13">
        <v>1.0081776598782333E-2</v>
      </c>
      <c r="E689" s="13">
        <v>2.8390453998231001E-2</v>
      </c>
      <c r="F689" s="13">
        <v>2.5535532721385923E-2</v>
      </c>
      <c r="G689" s="13">
        <v>1.8212471009716198E-2</v>
      </c>
      <c r="H689" s="13">
        <v>1.0950000641229675E-2</v>
      </c>
      <c r="I689" s="13">
        <v>1.5415980586154008E-2</v>
      </c>
      <c r="J689" s="13">
        <v>1.2171719723866053E-2</v>
      </c>
      <c r="K689" s="13">
        <v>1.1353315827843465E-2</v>
      </c>
      <c r="L689" s="13">
        <v>1.6222132339768311E-2</v>
      </c>
      <c r="M689" s="13">
        <v>7.1591047656665643E-3</v>
      </c>
      <c r="N689" s="13">
        <v>5.6948197142540735E-2</v>
      </c>
      <c r="O689" s="13">
        <v>1.150546978364835E-2</v>
      </c>
      <c r="P689" s="13">
        <v>1.8435770642627108E-2</v>
      </c>
      <c r="Q689" s="13">
        <v>6.8610699425037548E-3</v>
      </c>
      <c r="R689" s="13">
        <v>1.1749780030429268E-2</v>
      </c>
      <c r="S689" s="13">
        <v>1.0967787504437327E-2</v>
      </c>
      <c r="T689" s="13">
        <v>2.0951344913522338E-2</v>
      </c>
      <c r="U689" s="13">
        <v>2.1370406766380558E-2</v>
      </c>
      <c r="V689" s="13">
        <v>1.0243056214379938E-2</v>
      </c>
      <c r="W689" s="13">
        <v>2.5427381385780389E-2</v>
      </c>
      <c r="X689" s="147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3" t="s">
        <v>270</v>
      </c>
      <c r="C690" s="28"/>
      <c r="D690" s="13">
        <v>-1.5635939489829775E-2</v>
      </c>
      <c r="E690" s="13">
        <v>5.7422330626159201E-2</v>
      </c>
      <c r="F690" s="13">
        <v>1.72226604148773E-3</v>
      </c>
      <c r="G690" s="13">
        <v>4.5337503990431793E-2</v>
      </c>
      <c r="H690" s="13">
        <v>-8.7046278700947166E-2</v>
      </c>
      <c r="I690" s="13">
        <v>-2.5525104435852874E-4</v>
      </c>
      <c r="J690" s="13">
        <v>4.6885416702573401E-3</v>
      </c>
      <c r="K690" s="13">
        <v>-6.7600694023458363E-2</v>
      </c>
      <c r="L690" s="13">
        <v>8.4336955888963949E-4</v>
      </c>
      <c r="M690" s="13">
        <v>-3.4312489745045194E-2</v>
      </c>
      <c r="N690" s="13">
        <v>-1.7833180696325779E-2</v>
      </c>
      <c r="O690" s="13">
        <v>-8.0456134598239082E-4</v>
      </c>
      <c r="P690" s="13">
        <v>-3.5511128541023673E-3</v>
      </c>
      <c r="Q690" s="13">
        <v>2.5342609011318906E-2</v>
      </c>
      <c r="R690" s="13">
        <v>-4.9230707541325636E-2</v>
      </c>
      <c r="S690" s="13">
        <v>5.2478537911543333E-2</v>
      </c>
      <c r="T690" s="13">
        <v>-3.6703679673460332E-2</v>
      </c>
      <c r="U690" s="13">
        <v>2.6111643433592402E-2</v>
      </c>
      <c r="V690" s="13">
        <v>-7.5391056438922632E-3</v>
      </c>
      <c r="W690" s="13">
        <v>1.9519919814104725E-2</v>
      </c>
      <c r="X690" s="147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9"/>
      <c r="B691" s="45" t="s">
        <v>271</v>
      </c>
      <c r="C691" s="46"/>
      <c r="D691" s="44">
        <v>0.44</v>
      </c>
      <c r="E691" s="44">
        <v>1.7</v>
      </c>
      <c r="F691" s="44">
        <v>7.0000000000000007E-2</v>
      </c>
      <c r="G691" s="44">
        <v>1.35</v>
      </c>
      <c r="H691" s="44">
        <v>2.54</v>
      </c>
      <c r="I691" s="44">
        <v>0.01</v>
      </c>
      <c r="J691" s="44">
        <v>0.15</v>
      </c>
      <c r="K691" s="44">
        <v>1.97</v>
      </c>
      <c r="L691" s="44">
        <v>0.04</v>
      </c>
      <c r="M691" s="44">
        <v>0.99</v>
      </c>
      <c r="N691" s="44">
        <v>0.51</v>
      </c>
      <c r="O691" s="44">
        <v>0.01</v>
      </c>
      <c r="P691" s="44">
        <v>0.09</v>
      </c>
      <c r="Q691" s="44">
        <v>0.76</v>
      </c>
      <c r="R691" s="44">
        <v>1.43</v>
      </c>
      <c r="S691" s="44">
        <v>1.56</v>
      </c>
      <c r="T691" s="44">
        <v>1.06</v>
      </c>
      <c r="U691" s="44">
        <v>0.78</v>
      </c>
      <c r="V691" s="44">
        <v>0.21</v>
      </c>
      <c r="W691" s="44">
        <v>0.59</v>
      </c>
      <c r="X691" s="147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BM692" s="53"/>
    </row>
    <row r="693" spans="1:65" ht="15">
      <c r="B693" s="8" t="s">
        <v>533</v>
      </c>
      <c r="BM693" s="27" t="s">
        <v>66</v>
      </c>
    </row>
    <row r="694" spans="1:65" ht="15">
      <c r="A694" s="24" t="s">
        <v>40</v>
      </c>
      <c r="B694" s="18" t="s">
        <v>118</v>
      </c>
      <c r="C694" s="15" t="s">
        <v>119</v>
      </c>
      <c r="D694" s="16" t="s">
        <v>240</v>
      </c>
      <c r="E694" s="17" t="s">
        <v>240</v>
      </c>
      <c r="F694" s="17" t="s">
        <v>240</v>
      </c>
      <c r="G694" s="17" t="s">
        <v>240</v>
      </c>
      <c r="H694" s="17" t="s">
        <v>240</v>
      </c>
      <c r="I694" s="17" t="s">
        <v>240</v>
      </c>
      <c r="J694" s="17" t="s">
        <v>240</v>
      </c>
      <c r="K694" s="17" t="s">
        <v>240</v>
      </c>
      <c r="L694" s="17" t="s">
        <v>240</v>
      </c>
      <c r="M694" s="147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241</v>
      </c>
      <c r="C695" s="9" t="s">
        <v>241</v>
      </c>
      <c r="D695" s="145" t="s">
        <v>243</v>
      </c>
      <c r="E695" s="146" t="s">
        <v>245</v>
      </c>
      <c r="F695" s="146" t="s">
        <v>283</v>
      </c>
      <c r="G695" s="146" t="s">
        <v>247</v>
      </c>
      <c r="H695" s="146" t="s">
        <v>248</v>
      </c>
      <c r="I695" s="146" t="s">
        <v>253</v>
      </c>
      <c r="J695" s="146" t="s">
        <v>257</v>
      </c>
      <c r="K695" s="146" t="s">
        <v>258</v>
      </c>
      <c r="L695" s="146" t="s">
        <v>259</v>
      </c>
      <c r="M695" s="147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287</v>
      </c>
      <c r="E696" s="11" t="s">
        <v>288</v>
      </c>
      <c r="F696" s="11" t="s">
        <v>287</v>
      </c>
      <c r="G696" s="11" t="s">
        <v>288</v>
      </c>
      <c r="H696" s="11" t="s">
        <v>288</v>
      </c>
      <c r="I696" s="11" t="s">
        <v>288</v>
      </c>
      <c r="J696" s="11" t="s">
        <v>288</v>
      </c>
      <c r="K696" s="11" t="s">
        <v>288</v>
      </c>
      <c r="L696" s="11" t="s">
        <v>288</v>
      </c>
      <c r="M696" s="147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2</v>
      </c>
    </row>
    <row r="697" spans="1:65">
      <c r="A697" s="29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147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3</v>
      </c>
    </row>
    <row r="698" spans="1:65">
      <c r="A698" s="29"/>
      <c r="B698" s="18">
        <v>1</v>
      </c>
      <c r="C698" s="14">
        <v>1</v>
      </c>
      <c r="D698" s="21">
        <v>4.72</v>
      </c>
      <c r="E698" s="21">
        <v>4.79</v>
      </c>
      <c r="F698" s="21">
        <v>5.1100000000000003</v>
      </c>
      <c r="G698" s="21">
        <v>5.0534913256759904</v>
      </c>
      <c r="H698" s="21">
        <v>5.07</v>
      </c>
      <c r="I698" s="21">
        <v>4.49</v>
      </c>
      <c r="J698" s="21">
        <v>5.07</v>
      </c>
      <c r="K698" s="21">
        <v>5.3395834457197298</v>
      </c>
      <c r="L698" s="21">
        <v>4.9000000000000004</v>
      </c>
      <c r="M698" s="147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>
        <v>1</v>
      </c>
      <c r="C699" s="9">
        <v>2</v>
      </c>
      <c r="D699" s="11">
        <v>4.5999999999999996</v>
      </c>
      <c r="E699" s="11">
        <v>4.5599999999999996</v>
      </c>
      <c r="F699" s="11">
        <v>4.9000000000000004</v>
      </c>
      <c r="G699" s="11">
        <v>5.0298318834563798</v>
      </c>
      <c r="H699" s="11">
        <v>5.23</v>
      </c>
      <c r="I699" s="11">
        <v>4.3899999999999997</v>
      </c>
      <c r="J699" s="11">
        <v>5.13</v>
      </c>
      <c r="K699" s="11">
        <v>5.3437854666972466</v>
      </c>
      <c r="L699" s="11">
        <v>4.8</v>
      </c>
      <c r="M699" s="14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e">
        <v>#N/A</v>
      </c>
    </row>
    <row r="700" spans="1:65">
      <c r="A700" s="29"/>
      <c r="B700" s="19">
        <v>1</v>
      </c>
      <c r="C700" s="9">
        <v>3</v>
      </c>
      <c r="D700" s="11">
        <v>4.4800000000000004</v>
      </c>
      <c r="E700" s="11">
        <v>4.7300000000000004</v>
      </c>
      <c r="F700" s="11">
        <v>4.57</v>
      </c>
      <c r="G700" s="11">
        <v>5.0292819701758402</v>
      </c>
      <c r="H700" s="11">
        <v>5.03</v>
      </c>
      <c r="I700" s="11">
        <v>4.33</v>
      </c>
      <c r="J700" s="11">
        <v>5.1100000000000003</v>
      </c>
      <c r="K700" s="11">
        <v>5.3731485610548102</v>
      </c>
      <c r="L700" s="11">
        <v>4.8</v>
      </c>
      <c r="M700" s="14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16</v>
      </c>
    </row>
    <row r="701" spans="1:65">
      <c r="A701" s="29"/>
      <c r="B701" s="19">
        <v>1</v>
      </c>
      <c r="C701" s="9">
        <v>4</v>
      </c>
      <c r="D701" s="11">
        <v>4.54</v>
      </c>
      <c r="E701" s="11">
        <v>4.7</v>
      </c>
      <c r="F701" s="11">
        <v>4.76</v>
      </c>
      <c r="G701" s="11">
        <v>5.0305877762247002</v>
      </c>
      <c r="H701" s="11">
        <v>5.12</v>
      </c>
      <c r="I701" s="11">
        <v>5.0199999999999996</v>
      </c>
      <c r="J701" s="11">
        <v>5.04</v>
      </c>
      <c r="K701" s="11">
        <v>5.2954713340932358</v>
      </c>
      <c r="L701" s="11">
        <v>4.8</v>
      </c>
      <c r="M701" s="14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4.9171140198158918</v>
      </c>
    </row>
    <row r="702" spans="1:65">
      <c r="A702" s="29"/>
      <c r="B702" s="19">
        <v>1</v>
      </c>
      <c r="C702" s="9">
        <v>5</v>
      </c>
      <c r="D702" s="11">
        <v>4.47</v>
      </c>
      <c r="E702" s="11">
        <v>4.67</v>
      </c>
      <c r="F702" s="11">
        <v>4.3499999999999996</v>
      </c>
      <c r="G702" s="11">
        <v>5.0380353372412898</v>
      </c>
      <c r="H702" s="11">
        <v>5.26</v>
      </c>
      <c r="I702" s="11">
        <v>5.07</v>
      </c>
      <c r="J702" s="11">
        <v>5.1100000000000003</v>
      </c>
      <c r="K702" s="11">
        <v>5.2827681516153007</v>
      </c>
      <c r="L702" s="11">
        <v>4.8</v>
      </c>
      <c r="M702" s="14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52</v>
      </c>
    </row>
    <row r="703" spans="1:65">
      <c r="A703" s="29"/>
      <c r="B703" s="19">
        <v>1</v>
      </c>
      <c r="C703" s="9">
        <v>6</v>
      </c>
      <c r="D703" s="11">
        <v>4.41</v>
      </c>
      <c r="E703" s="11">
        <v>4.6500000000000004</v>
      </c>
      <c r="F703" s="11">
        <v>5.59</v>
      </c>
      <c r="G703" s="11">
        <v>5.0912204262675402</v>
      </c>
      <c r="H703" s="11">
        <v>5.16</v>
      </c>
      <c r="I703" s="11">
        <v>5.12</v>
      </c>
      <c r="J703" s="11">
        <v>5.04</v>
      </c>
      <c r="K703" s="148">
        <v>5.5040022127986097</v>
      </c>
      <c r="L703" s="11">
        <v>4.8</v>
      </c>
      <c r="M703" s="147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20" t="s">
        <v>267</v>
      </c>
      <c r="C704" s="12"/>
      <c r="D704" s="22">
        <v>4.5366666666666662</v>
      </c>
      <c r="E704" s="22">
        <v>4.6833333333333336</v>
      </c>
      <c r="F704" s="22">
        <v>4.8800000000000008</v>
      </c>
      <c r="G704" s="22">
        <v>5.0454081198402898</v>
      </c>
      <c r="H704" s="22">
        <v>5.1450000000000005</v>
      </c>
      <c r="I704" s="22">
        <v>4.7366666666666664</v>
      </c>
      <c r="J704" s="22">
        <v>5.083333333333333</v>
      </c>
      <c r="K704" s="22">
        <v>5.3564598619964885</v>
      </c>
      <c r="L704" s="22">
        <v>4.8166666666666673</v>
      </c>
      <c r="M704" s="147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3" t="s">
        <v>268</v>
      </c>
      <c r="C705" s="28"/>
      <c r="D705" s="11">
        <v>4.51</v>
      </c>
      <c r="E705" s="11">
        <v>4.6850000000000005</v>
      </c>
      <c r="F705" s="11">
        <v>4.83</v>
      </c>
      <c r="G705" s="11">
        <v>5.0343115567329946</v>
      </c>
      <c r="H705" s="11">
        <v>5.1400000000000006</v>
      </c>
      <c r="I705" s="11">
        <v>4.7549999999999999</v>
      </c>
      <c r="J705" s="11">
        <v>5.09</v>
      </c>
      <c r="K705" s="11">
        <v>5.3416844562084886</v>
      </c>
      <c r="L705" s="11">
        <v>4.8</v>
      </c>
      <c r="M705" s="147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3" t="s">
        <v>269</v>
      </c>
      <c r="C706" s="28"/>
      <c r="D706" s="23">
        <v>0.11075498483890749</v>
      </c>
      <c r="E706" s="23">
        <v>7.7888809636986328E-2</v>
      </c>
      <c r="F706" s="23">
        <v>0.43561450848198346</v>
      </c>
      <c r="G706" s="23">
        <v>2.4251919461314927E-2</v>
      </c>
      <c r="H706" s="23">
        <v>8.9610267268879329E-2</v>
      </c>
      <c r="I706" s="23">
        <v>0.37006305768972225</v>
      </c>
      <c r="J706" s="23">
        <v>3.8815804341359061E-2</v>
      </c>
      <c r="K706" s="23">
        <v>7.955222233694545E-2</v>
      </c>
      <c r="L706" s="23">
        <v>4.0824829046386527E-2</v>
      </c>
      <c r="M706" s="228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54"/>
    </row>
    <row r="707" spans="1:65">
      <c r="A707" s="29"/>
      <c r="B707" s="3" t="s">
        <v>86</v>
      </c>
      <c r="C707" s="28"/>
      <c r="D707" s="13">
        <v>2.4413295702918624E-2</v>
      </c>
      <c r="E707" s="13">
        <v>1.663106255594014E-2</v>
      </c>
      <c r="F707" s="13">
        <v>8.9265268131553971E-2</v>
      </c>
      <c r="G707" s="13">
        <v>4.8067309690861268E-3</v>
      </c>
      <c r="H707" s="13">
        <v>1.7416961568295301E-2</v>
      </c>
      <c r="I707" s="13">
        <v>7.8127316894381904E-2</v>
      </c>
      <c r="J707" s="13">
        <v>7.6358959360050618E-3</v>
      </c>
      <c r="K707" s="13">
        <v>1.4851641641405733E-2</v>
      </c>
      <c r="L707" s="13">
        <v>8.4757430546131187E-3</v>
      </c>
      <c r="M707" s="147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270</v>
      </c>
      <c r="C708" s="28"/>
      <c r="D708" s="13">
        <v>-7.7372082814437304E-2</v>
      </c>
      <c r="E708" s="13">
        <v>-4.7544288283823732E-2</v>
      </c>
      <c r="F708" s="13">
        <v>-7.5479274359557813E-3</v>
      </c>
      <c r="G708" s="13">
        <v>2.6091341284211644E-2</v>
      </c>
      <c r="H708" s="13">
        <v>4.6345474045493384E-2</v>
      </c>
      <c r="I708" s="13">
        <v>-3.6697817545419009E-2</v>
      </c>
      <c r="J708" s="13">
        <v>3.3804242254212635E-2</v>
      </c>
      <c r="K708" s="13">
        <v>8.9350346648469081E-2</v>
      </c>
      <c r="L708" s="13">
        <v>-2.0428111437811536E-2</v>
      </c>
      <c r="M708" s="147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45" t="s">
        <v>271</v>
      </c>
      <c r="C709" s="46"/>
      <c r="D709" s="44">
        <v>1.18</v>
      </c>
      <c r="E709" s="44">
        <v>0.67</v>
      </c>
      <c r="F709" s="44">
        <v>0</v>
      </c>
      <c r="G709" s="44">
        <v>0.56999999999999995</v>
      </c>
      <c r="H709" s="44">
        <v>0.91</v>
      </c>
      <c r="I709" s="44">
        <v>0.49</v>
      </c>
      <c r="J709" s="44">
        <v>0.7</v>
      </c>
      <c r="K709" s="44">
        <v>1.63</v>
      </c>
      <c r="L709" s="44">
        <v>0.22</v>
      </c>
      <c r="M709" s="147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3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BM710" s="53"/>
    </row>
    <row r="711" spans="1:65" ht="15">
      <c r="B711" s="8" t="s">
        <v>534</v>
      </c>
      <c r="BM711" s="27" t="s">
        <v>66</v>
      </c>
    </row>
    <row r="712" spans="1:65" ht="15">
      <c r="A712" s="24" t="s">
        <v>43</v>
      </c>
      <c r="B712" s="18" t="s">
        <v>118</v>
      </c>
      <c r="C712" s="15" t="s">
        <v>119</v>
      </c>
      <c r="D712" s="16" t="s">
        <v>240</v>
      </c>
      <c r="E712" s="17" t="s">
        <v>240</v>
      </c>
      <c r="F712" s="17" t="s">
        <v>240</v>
      </c>
      <c r="G712" s="17" t="s">
        <v>240</v>
      </c>
      <c r="H712" s="17" t="s">
        <v>240</v>
      </c>
      <c r="I712" s="17" t="s">
        <v>240</v>
      </c>
      <c r="J712" s="17" t="s">
        <v>240</v>
      </c>
      <c r="K712" s="17" t="s">
        <v>240</v>
      </c>
      <c r="L712" s="17" t="s">
        <v>240</v>
      </c>
      <c r="M712" s="17" t="s">
        <v>240</v>
      </c>
      <c r="N712" s="17" t="s">
        <v>240</v>
      </c>
      <c r="O712" s="17" t="s">
        <v>240</v>
      </c>
      <c r="P712" s="17" t="s">
        <v>240</v>
      </c>
      <c r="Q712" s="17" t="s">
        <v>240</v>
      </c>
      <c r="R712" s="17" t="s">
        <v>240</v>
      </c>
      <c r="S712" s="17" t="s">
        <v>240</v>
      </c>
      <c r="T712" s="17" t="s">
        <v>240</v>
      </c>
      <c r="U712" s="17" t="s">
        <v>240</v>
      </c>
      <c r="V712" s="17" t="s">
        <v>240</v>
      </c>
      <c r="W712" s="17" t="s">
        <v>240</v>
      </c>
      <c r="X712" s="147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241</v>
      </c>
      <c r="C713" s="9" t="s">
        <v>241</v>
      </c>
      <c r="D713" s="145" t="s">
        <v>243</v>
      </c>
      <c r="E713" s="146" t="s">
        <v>244</v>
      </c>
      <c r="F713" s="146" t="s">
        <v>245</v>
      </c>
      <c r="G713" s="146" t="s">
        <v>246</v>
      </c>
      <c r="H713" s="146" t="s">
        <v>283</v>
      </c>
      <c r="I713" s="146" t="s">
        <v>247</v>
      </c>
      <c r="J713" s="146" t="s">
        <v>248</v>
      </c>
      <c r="K713" s="146" t="s">
        <v>249</v>
      </c>
      <c r="L713" s="146" t="s">
        <v>250</v>
      </c>
      <c r="M713" s="146" t="s">
        <v>251</v>
      </c>
      <c r="N713" s="146" t="s">
        <v>252</v>
      </c>
      <c r="O713" s="146" t="s">
        <v>253</v>
      </c>
      <c r="P713" s="146" t="s">
        <v>254</v>
      </c>
      <c r="Q713" s="146" t="s">
        <v>256</v>
      </c>
      <c r="R713" s="146" t="s">
        <v>257</v>
      </c>
      <c r="S713" s="146" t="s">
        <v>258</v>
      </c>
      <c r="T713" s="146" t="s">
        <v>259</v>
      </c>
      <c r="U713" s="146" t="s">
        <v>284</v>
      </c>
      <c r="V713" s="146" t="s">
        <v>286</v>
      </c>
      <c r="W713" s="146" t="s">
        <v>260</v>
      </c>
      <c r="X713" s="147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287</v>
      </c>
      <c r="E714" s="11" t="s">
        <v>287</v>
      </c>
      <c r="F714" s="11" t="s">
        <v>288</v>
      </c>
      <c r="G714" s="11" t="s">
        <v>287</v>
      </c>
      <c r="H714" s="11" t="s">
        <v>287</v>
      </c>
      <c r="I714" s="11" t="s">
        <v>288</v>
      </c>
      <c r="J714" s="11" t="s">
        <v>288</v>
      </c>
      <c r="K714" s="11" t="s">
        <v>287</v>
      </c>
      <c r="L714" s="11" t="s">
        <v>287</v>
      </c>
      <c r="M714" s="11" t="s">
        <v>287</v>
      </c>
      <c r="N714" s="11" t="s">
        <v>288</v>
      </c>
      <c r="O714" s="11" t="s">
        <v>288</v>
      </c>
      <c r="P714" s="11" t="s">
        <v>287</v>
      </c>
      <c r="Q714" s="11" t="s">
        <v>288</v>
      </c>
      <c r="R714" s="11" t="s">
        <v>288</v>
      </c>
      <c r="S714" s="11" t="s">
        <v>288</v>
      </c>
      <c r="T714" s="11" t="s">
        <v>288</v>
      </c>
      <c r="U714" s="11" t="s">
        <v>121</v>
      </c>
      <c r="V714" s="11" t="s">
        <v>287</v>
      </c>
      <c r="W714" s="11" t="s">
        <v>287</v>
      </c>
      <c r="X714" s="147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0</v>
      </c>
    </row>
    <row r="715" spans="1:65">
      <c r="A715" s="29"/>
      <c r="B715" s="19"/>
      <c r="C715" s="9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147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1</v>
      </c>
    </row>
    <row r="716" spans="1:65">
      <c r="A716" s="29"/>
      <c r="B716" s="18">
        <v>1</v>
      </c>
      <c r="C716" s="14">
        <v>1</v>
      </c>
      <c r="D716" s="219">
        <v>77.099999999999994</v>
      </c>
      <c r="E716" s="219">
        <v>86.1</v>
      </c>
      <c r="F716" s="219">
        <v>76.83</v>
      </c>
      <c r="G716" s="219">
        <v>78.400000000000006</v>
      </c>
      <c r="H716" s="236">
        <v>51.1</v>
      </c>
      <c r="I716" s="219">
        <v>79.747725000000003</v>
      </c>
      <c r="J716" s="219">
        <v>81</v>
      </c>
      <c r="K716" s="219">
        <v>83.4</v>
      </c>
      <c r="L716" s="219">
        <v>81.3</v>
      </c>
      <c r="M716" s="219">
        <v>78.3</v>
      </c>
      <c r="N716" s="219">
        <v>75.7</v>
      </c>
      <c r="O716" s="219">
        <v>81.599999999999994</v>
      </c>
      <c r="P716" s="219">
        <v>78</v>
      </c>
      <c r="Q716" s="219">
        <v>76.099999999999994</v>
      </c>
      <c r="R716" s="219">
        <v>82.5</v>
      </c>
      <c r="S716" s="219">
        <v>90.634943320043362</v>
      </c>
      <c r="T716" s="219">
        <v>83.3</v>
      </c>
      <c r="U716" s="219">
        <v>77.461960493190986</v>
      </c>
      <c r="V716" s="219">
        <v>73.8</v>
      </c>
      <c r="W716" s="219">
        <v>77.599999999999994</v>
      </c>
      <c r="X716" s="220"/>
      <c r="Y716" s="221"/>
      <c r="Z716" s="221"/>
      <c r="AA716" s="221"/>
      <c r="AB716" s="221"/>
      <c r="AC716" s="221"/>
      <c r="AD716" s="221"/>
      <c r="AE716" s="221"/>
      <c r="AF716" s="221"/>
      <c r="AG716" s="221"/>
      <c r="AH716" s="221"/>
      <c r="AI716" s="221"/>
      <c r="AJ716" s="221"/>
      <c r="AK716" s="221"/>
      <c r="AL716" s="221"/>
      <c r="AM716" s="221"/>
      <c r="AN716" s="221"/>
      <c r="AO716" s="221"/>
      <c r="AP716" s="221"/>
      <c r="AQ716" s="221"/>
      <c r="AR716" s="221"/>
      <c r="AS716" s="221"/>
      <c r="AT716" s="221"/>
      <c r="AU716" s="221"/>
      <c r="AV716" s="221"/>
      <c r="AW716" s="221"/>
      <c r="AX716" s="221"/>
      <c r="AY716" s="221"/>
      <c r="AZ716" s="221"/>
      <c r="BA716" s="221"/>
      <c r="BB716" s="221"/>
      <c r="BC716" s="221"/>
      <c r="BD716" s="221"/>
      <c r="BE716" s="221"/>
      <c r="BF716" s="221"/>
      <c r="BG716" s="221"/>
      <c r="BH716" s="221"/>
      <c r="BI716" s="221"/>
      <c r="BJ716" s="221"/>
      <c r="BK716" s="221"/>
      <c r="BL716" s="221"/>
      <c r="BM716" s="222">
        <v>1</v>
      </c>
    </row>
    <row r="717" spans="1:65">
      <c r="A717" s="29"/>
      <c r="B717" s="19">
        <v>1</v>
      </c>
      <c r="C717" s="9">
        <v>2</v>
      </c>
      <c r="D717" s="223">
        <v>77.599999999999994</v>
      </c>
      <c r="E717" s="223">
        <v>88.8</v>
      </c>
      <c r="F717" s="223">
        <v>72.91</v>
      </c>
      <c r="G717" s="223">
        <v>78.900000000000006</v>
      </c>
      <c r="H717" s="237">
        <v>60.6</v>
      </c>
      <c r="I717" s="223">
        <v>79.811324999999997</v>
      </c>
      <c r="J717" s="223">
        <v>84</v>
      </c>
      <c r="K717" s="223">
        <v>83.7</v>
      </c>
      <c r="L717" s="223">
        <v>81.2</v>
      </c>
      <c r="M717" s="223">
        <v>79.599999999999994</v>
      </c>
      <c r="N717" s="223">
        <v>75.8</v>
      </c>
      <c r="O717" s="223">
        <v>80.3</v>
      </c>
      <c r="P717" s="223">
        <v>77.400000000000006</v>
      </c>
      <c r="Q717" s="223">
        <v>78.400000000000006</v>
      </c>
      <c r="R717" s="223">
        <v>82.6</v>
      </c>
      <c r="S717" s="223">
        <v>85.785458407533</v>
      </c>
      <c r="T717" s="223">
        <v>83.2</v>
      </c>
      <c r="U717" s="223">
        <v>76.688970368241286</v>
      </c>
      <c r="V717" s="223">
        <v>77.3</v>
      </c>
      <c r="W717" s="223">
        <v>78.8</v>
      </c>
      <c r="X717" s="220"/>
      <c r="Y717" s="221"/>
      <c r="Z717" s="221"/>
      <c r="AA717" s="221"/>
      <c r="AB717" s="221"/>
      <c r="AC717" s="221"/>
      <c r="AD717" s="221"/>
      <c r="AE717" s="221"/>
      <c r="AF717" s="221"/>
      <c r="AG717" s="221"/>
      <c r="AH717" s="221"/>
      <c r="AI717" s="221"/>
      <c r="AJ717" s="221"/>
      <c r="AK717" s="221"/>
      <c r="AL717" s="221"/>
      <c r="AM717" s="221"/>
      <c r="AN717" s="221"/>
      <c r="AO717" s="221"/>
      <c r="AP717" s="221"/>
      <c r="AQ717" s="221"/>
      <c r="AR717" s="221"/>
      <c r="AS717" s="221"/>
      <c r="AT717" s="221"/>
      <c r="AU717" s="221"/>
      <c r="AV717" s="221"/>
      <c r="AW717" s="221"/>
      <c r="AX717" s="221"/>
      <c r="AY717" s="221"/>
      <c r="AZ717" s="221"/>
      <c r="BA717" s="221"/>
      <c r="BB717" s="221"/>
      <c r="BC717" s="221"/>
      <c r="BD717" s="221"/>
      <c r="BE717" s="221"/>
      <c r="BF717" s="221"/>
      <c r="BG717" s="221"/>
      <c r="BH717" s="221"/>
      <c r="BI717" s="221"/>
      <c r="BJ717" s="221"/>
      <c r="BK717" s="221"/>
      <c r="BL717" s="221"/>
      <c r="BM717" s="222">
        <v>17</v>
      </c>
    </row>
    <row r="718" spans="1:65">
      <c r="A718" s="29"/>
      <c r="B718" s="19">
        <v>1</v>
      </c>
      <c r="C718" s="9">
        <v>3</v>
      </c>
      <c r="D718" s="223">
        <v>75.5</v>
      </c>
      <c r="E718" s="223">
        <v>89.4</v>
      </c>
      <c r="F718" s="223">
        <v>75.31</v>
      </c>
      <c r="G718" s="223">
        <v>79.3</v>
      </c>
      <c r="H718" s="237">
        <v>52.3</v>
      </c>
      <c r="I718" s="223">
        <v>79.397324999999995</v>
      </c>
      <c r="J718" s="223">
        <v>81</v>
      </c>
      <c r="K718" s="223">
        <v>82</v>
      </c>
      <c r="L718" s="223">
        <v>81.599999999999994</v>
      </c>
      <c r="M718" s="223">
        <v>80.099999999999994</v>
      </c>
      <c r="N718" s="223">
        <v>76</v>
      </c>
      <c r="O718" s="223">
        <v>79.400000000000006</v>
      </c>
      <c r="P718" s="223">
        <v>75.8</v>
      </c>
      <c r="Q718" s="223">
        <v>77.900000000000006</v>
      </c>
      <c r="R718" s="223">
        <v>83.8</v>
      </c>
      <c r="S718" s="223">
        <v>86.828317191700535</v>
      </c>
      <c r="T718" s="223">
        <v>83.2</v>
      </c>
      <c r="U718" s="223">
        <v>77.376892224827671</v>
      </c>
      <c r="V718" s="223">
        <v>73.099999999999994</v>
      </c>
      <c r="W718" s="223">
        <v>77.400000000000006</v>
      </c>
      <c r="X718" s="220"/>
      <c r="Y718" s="221"/>
      <c r="Z718" s="221"/>
      <c r="AA718" s="221"/>
      <c r="AB718" s="221"/>
      <c r="AC718" s="221"/>
      <c r="AD718" s="221"/>
      <c r="AE718" s="221"/>
      <c r="AF718" s="221"/>
      <c r="AG718" s="221"/>
      <c r="AH718" s="221"/>
      <c r="AI718" s="221"/>
      <c r="AJ718" s="221"/>
      <c r="AK718" s="221"/>
      <c r="AL718" s="221"/>
      <c r="AM718" s="221"/>
      <c r="AN718" s="221"/>
      <c r="AO718" s="221"/>
      <c r="AP718" s="221"/>
      <c r="AQ718" s="221"/>
      <c r="AR718" s="221"/>
      <c r="AS718" s="221"/>
      <c r="AT718" s="221"/>
      <c r="AU718" s="221"/>
      <c r="AV718" s="221"/>
      <c r="AW718" s="221"/>
      <c r="AX718" s="221"/>
      <c r="AY718" s="221"/>
      <c r="AZ718" s="221"/>
      <c r="BA718" s="221"/>
      <c r="BB718" s="221"/>
      <c r="BC718" s="221"/>
      <c r="BD718" s="221"/>
      <c r="BE718" s="221"/>
      <c r="BF718" s="221"/>
      <c r="BG718" s="221"/>
      <c r="BH718" s="221"/>
      <c r="BI718" s="221"/>
      <c r="BJ718" s="221"/>
      <c r="BK718" s="221"/>
      <c r="BL718" s="221"/>
      <c r="BM718" s="222">
        <v>16</v>
      </c>
    </row>
    <row r="719" spans="1:65">
      <c r="A719" s="29"/>
      <c r="B719" s="19">
        <v>1</v>
      </c>
      <c r="C719" s="9">
        <v>4</v>
      </c>
      <c r="D719" s="223">
        <v>77.8</v>
      </c>
      <c r="E719" s="223">
        <v>86.9</v>
      </c>
      <c r="F719" s="223">
        <v>75.849999999999994</v>
      </c>
      <c r="G719" s="223">
        <v>81</v>
      </c>
      <c r="H719" s="237">
        <v>52.6</v>
      </c>
      <c r="I719" s="223">
        <v>79.533325000000005</v>
      </c>
      <c r="J719" s="223">
        <v>82</v>
      </c>
      <c r="K719" s="223">
        <v>81.7</v>
      </c>
      <c r="L719" s="223">
        <v>80</v>
      </c>
      <c r="M719" s="223">
        <v>83.1</v>
      </c>
      <c r="N719" s="223">
        <v>76</v>
      </c>
      <c r="O719" s="223">
        <v>83.6</v>
      </c>
      <c r="P719" s="223">
        <v>76.8</v>
      </c>
      <c r="Q719" s="223">
        <v>76.400000000000006</v>
      </c>
      <c r="R719" s="223">
        <v>84.5</v>
      </c>
      <c r="S719" s="223">
        <v>85.772107562828197</v>
      </c>
      <c r="T719" s="223">
        <v>82.5</v>
      </c>
      <c r="U719" s="223">
        <v>73.992151719683548</v>
      </c>
      <c r="V719" s="223">
        <v>74.8</v>
      </c>
      <c r="W719" s="223">
        <v>80.5</v>
      </c>
      <c r="X719" s="220"/>
      <c r="Y719" s="221"/>
      <c r="Z719" s="221"/>
      <c r="AA719" s="221"/>
      <c r="AB719" s="221"/>
      <c r="AC719" s="221"/>
      <c r="AD719" s="221"/>
      <c r="AE719" s="221"/>
      <c r="AF719" s="221"/>
      <c r="AG719" s="221"/>
      <c r="AH719" s="221"/>
      <c r="AI719" s="221"/>
      <c r="AJ719" s="221"/>
      <c r="AK719" s="221"/>
      <c r="AL719" s="221"/>
      <c r="AM719" s="221"/>
      <c r="AN719" s="221"/>
      <c r="AO719" s="221"/>
      <c r="AP719" s="221"/>
      <c r="AQ719" s="221"/>
      <c r="AR719" s="221"/>
      <c r="AS719" s="221"/>
      <c r="AT719" s="221"/>
      <c r="AU719" s="221"/>
      <c r="AV719" s="221"/>
      <c r="AW719" s="221"/>
      <c r="AX719" s="221"/>
      <c r="AY719" s="221"/>
      <c r="AZ719" s="221"/>
      <c r="BA719" s="221"/>
      <c r="BB719" s="221"/>
      <c r="BC719" s="221"/>
      <c r="BD719" s="221"/>
      <c r="BE719" s="221"/>
      <c r="BF719" s="221"/>
      <c r="BG719" s="221"/>
      <c r="BH719" s="221"/>
      <c r="BI719" s="221"/>
      <c r="BJ719" s="221"/>
      <c r="BK719" s="221"/>
      <c r="BL719" s="221"/>
      <c r="BM719" s="222">
        <v>79.925052560032256</v>
      </c>
    </row>
    <row r="720" spans="1:65">
      <c r="A720" s="29"/>
      <c r="B720" s="19">
        <v>1</v>
      </c>
      <c r="C720" s="9">
        <v>5</v>
      </c>
      <c r="D720" s="223">
        <v>77.099999999999994</v>
      </c>
      <c r="E720" s="223">
        <v>84.5</v>
      </c>
      <c r="F720" s="223">
        <v>75.739999999999995</v>
      </c>
      <c r="G720" s="223">
        <v>82.5</v>
      </c>
      <c r="H720" s="237">
        <v>58.6</v>
      </c>
      <c r="I720" s="223">
        <v>79.630124999999992</v>
      </c>
      <c r="J720" s="223">
        <v>80</v>
      </c>
      <c r="K720" s="223">
        <v>81.900000000000006</v>
      </c>
      <c r="L720" s="223">
        <v>75.5</v>
      </c>
      <c r="M720" s="223">
        <v>79.099999999999994</v>
      </c>
      <c r="N720" s="223">
        <v>76.2</v>
      </c>
      <c r="O720" s="223">
        <v>84.4</v>
      </c>
      <c r="P720" s="223">
        <v>77.400000000000006</v>
      </c>
      <c r="Q720" s="223">
        <v>76.7</v>
      </c>
      <c r="R720" s="223">
        <v>83.4</v>
      </c>
      <c r="S720" s="223">
        <v>89.444671494459229</v>
      </c>
      <c r="T720" s="223">
        <v>81.400000000000006</v>
      </c>
      <c r="U720" s="223">
        <v>77.01590873279882</v>
      </c>
      <c r="V720" s="223">
        <v>74.900000000000006</v>
      </c>
      <c r="W720" s="223">
        <v>77.5</v>
      </c>
      <c r="X720" s="220"/>
      <c r="Y720" s="221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2">
        <v>53</v>
      </c>
    </row>
    <row r="721" spans="1:65">
      <c r="A721" s="29"/>
      <c r="B721" s="19">
        <v>1</v>
      </c>
      <c r="C721" s="9">
        <v>6</v>
      </c>
      <c r="D721" s="223">
        <v>78.8</v>
      </c>
      <c r="E721" s="223">
        <v>83.2</v>
      </c>
      <c r="F721" s="223">
        <v>77.319999999999993</v>
      </c>
      <c r="G721" s="223">
        <v>81.400000000000006</v>
      </c>
      <c r="H721" s="237">
        <v>71.900000000000006</v>
      </c>
      <c r="I721" s="223">
        <v>79.517324999999985</v>
      </c>
      <c r="J721" s="223">
        <v>80</v>
      </c>
      <c r="K721" s="223">
        <v>81.5</v>
      </c>
      <c r="L721" s="223">
        <v>76.099999999999994</v>
      </c>
      <c r="M721" s="223">
        <v>80.5</v>
      </c>
      <c r="N721" s="223">
        <v>76.099999999999994</v>
      </c>
      <c r="O721" s="223">
        <v>86.4</v>
      </c>
      <c r="P721" s="223">
        <v>75.400000000000006</v>
      </c>
      <c r="Q721" s="223">
        <v>77.599999999999994</v>
      </c>
      <c r="R721" s="223">
        <v>84</v>
      </c>
      <c r="S721" s="238">
        <v>93.801207502825548</v>
      </c>
      <c r="T721" s="223">
        <v>81.8</v>
      </c>
      <c r="U721" s="223">
        <v>73.464360733058086</v>
      </c>
      <c r="V721" s="223">
        <v>78.3</v>
      </c>
      <c r="W721" s="223">
        <v>79.2</v>
      </c>
      <c r="X721" s="220"/>
      <c r="Y721" s="221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4"/>
    </row>
    <row r="722" spans="1:65">
      <c r="A722" s="29"/>
      <c r="B722" s="20" t="s">
        <v>267</v>
      </c>
      <c r="C722" s="12"/>
      <c r="D722" s="225">
        <v>77.316666666666677</v>
      </c>
      <c r="E722" s="225">
        <v>86.483333333333334</v>
      </c>
      <c r="F722" s="225">
        <v>75.66</v>
      </c>
      <c r="G722" s="225">
        <v>80.25</v>
      </c>
      <c r="H722" s="225">
        <v>57.85</v>
      </c>
      <c r="I722" s="225">
        <v>79.60619166666666</v>
      </c>
      <c r="J722" s="225">
        <v>81.333333333333329</v>
      </c>
      <c r="K722" s="225">
        <v>82.366666666666674</v>
      </c>
      <c r="L722" s="225">
        <v>79.283333333333346</v>
      </c>
      <c r="M722" s="225">
        <v>80.11666666666666</v>
      </c>
      <c r="N722" s="225">
        <v>75.966666666666654</v>
      </c>
      <c r="O722" s="225">
        <v>82.61666666666666</v>
      </c>
      <c r="P722" s="225">
        <v>76.8</v>
      </c>
      <c r="Q722" s="225">
        <v>77.183333333333337</v>
      </c>
      <c r="R722" s="225">
        <v>83.466666666666654</v>
      </c>
      <c r="S722" s="225">
        <v>88.711117579898314</v>
      </c>
      <c r="T722" s="225">
        <v>82.566666666666677</v>
      </c>
      <c r="U722" s="225">
        <v>76.000040711966733</v>
      </c>
      <c r="V722" s="225">
        <v>75.36666666666666</v>
      </c>
      <c r="W722" s="225">
        <v>78.499999999999986</v>
      </c>
      <c r="X722" s="220"/>
      <c r="Y722" s="221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4"/>
    </row>
    <row r="723" spans="1:65">
      <c r="A723" s="29"/>
      <c r="B723" s="3" t="s">
        <v>268</v>
      </c>
      <c r="C723" s="28"/>
      <c r="D723" s="223">
        <v>77.349999999999994</v>
      </c>
      <c r="E723" s="223">
        <v>86.5</v>
      </c>
      <c r="F723" s="223">
        <v>75.794999999999987</v>
      </c>
      <c r="G723" s="223">
        <v>80.150000000000006</v>
      </c>
      <c r="H723" s="223">
        <v>55.6</v>
      </c>
      <c r="I723" s="223">
        <v>79.581725000000006</v>
      </c>
      <c r="J723" s="223">
        <v>81</v>
      </c>
      <c r="K723" s="223">
        <v>81.95</v>
      </c>
      <c r="L723" s="223">
        <v>80.599999999999994</v>
      </c>
      <c r="M723" s="223">
        <v>79.849999999999994</v>
      </c>
      <c r="N723" s="223">
        <v>76</v>
      </c>
      <c r="O723" s="223">
        <v>82.6</v>
      </c>
      <c r="P723" s="223">
        <v>77.099999999999994</v>
      </c>
      <c r="Q723" s="223">
        <v>77.150000000000006</v>
      </c>
      <c r="R723" s="223">
        <v>83.6</v>
      </c>
      <c r="S723" s="223">
        <v>88.136494343079875</v>
      </c>
      <c r="T723" s="223">
        <v>82.85</v>
      </c>
      <c r="U723" s="223">
        <v>76.852439550520046</v>
      </c>
      <c r="V723" s="223">
        <v>74.849999999999994</v>
      </c>
      <c r="W723" s="223">
        <v>78.199999999999989</v>
      </c>
      <c r="X723" s="220"/>
      <c r="Y723" s="221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  <c r="AJ723" s="221"/>
      <c r="AK723" s="221"/>
      <c r="AL723" s="221"/>
      <c r="AM723" s="221"/>
      <c r="AN723" s="221"/>
      <c r="AO723" s="221"/>
      <c r="AP723" s="221"/>
      <c r="AQ723" s="221"/>
      <c r="AR723" s="221"/>
      <c r="AS723" s="221"/>
      <c r="AT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G723" s="221"/>
      <c r="BH723" s="221"/>
      <c r="BI723" s="221"/>
      <c r="BJ723" s="221"/>
      <c r="BK723" s="221"/>
      <c r="BL723" s="221"/>
      <c r="BM723" s="224"/>
    </row>
    <row r="724" spans="1:65">
      <c r="A724" s="29"/>
      <c r="B724" s="3" t="s">
        <v>269</v>
      </c>
      <c r="C724" s="28"/>
      <c r="D724" s="214">
        <v>1.0870449239413544</v>
      </c>
      <c r="E724" s="214">
        <v>2.4045096520219396</v>
      </c>
      <c r="F724" s="214">
        <v>1.5396103403134176</v>
      </c>
      <c r="G724" s="214">
        <v>1.6183324751113402</v>
      </c>
      <c r="H724" s="214">
        <v>7.8670833222992433</v>
      </c>
      <c r="I724" s="214">
        <v>0.15460678725938021</v>
      </c>
      <c r="J724" s="214">
        <v>1.505545305418162</v>
      </c>
      <c r="K724" s="214">
        <v>0.93737221351321742</v>
      </c>
      <c r="L724" s="214">
        <v>2.7592873476074704</v>
      </c>
      <c r="M724" s="214">
        <v>1.652170289851099</v>
      </c>
      <c r="N724" s="214">
        <v>0.18618986725025216</v>
      </c>
      <c r="O724" s="214">
        <v>2.6536138880151112</v>
      </c>
      <c r="P724" s="214">
        <v>1.0119288512538818</v>
      </c>
      <c r="Q724" s="214">
        <v>0.91524131608372561</v>
      </c>
      <c r="R724" s="214">
        <v>0.79414524280302023</v>
      </c>
      <c r="S724" s="214">
        <v>3.1903109886836787</v>
      </c>
      <c r="T724" s="214">
        <v>0.81158281565510337</v>
      </c>
      <c r="U724" s="214">
        <v>1.7889009253179022</v>
      </c>
      <c r="V724" s="214">
        <v>2.0235282717735048</v>
      </c>
      <c r="W724" s="214">
        <v>1.2328828005937953</v>
      </c>
      <c r="X724" s="210"/>
      <c r="Y724" s="211"/>
      <c r="Z724" s="211"/>
      <c r="AA724" s="211"/>
      <c r="AB724" s="211"/>
      <c r="AC724" s="211"/>
      <c r="AD724" s="211"/>
      <c r="AE724" s="211"/>
      <c r="AF724" s="211"/>
      <c r="AG724" s="211"/>
      <c r="AH724" s="211"/>
      <c r="AI724" s="211"/>
      <c r="AJ724" s="211"/>
      <c r="AK724" s="211"/>
      <c r="AL724" s="211"/>
      <c r="AM724" s="211"/>
      <c r="AN724" s="211"/>
      <c r="AO724" s="211"/>
      <c r="AP724" s="211"/>
      <c r="AQ724" s="211"/>
      <c r="AR724" s="211"/>
      <c r="AS724" s="211"/>
      <c r="AT724" s="211"/>
      <c r="AU724" s="211"/>
      <c r="AV724" s="211"/>
      <c r="AW724" s="211"/>
      <c r="AX724" s="211"/>
      <c r="AY724" s="211"/>
      <c r="AZ724" s="211"/>
      <c r="BA724" s="211"/>
      <c r="BB724" s="211"/>
      <c r="BC724" s="211"/>
      <c r="BD724" s="211"/>
      <c r="BE724" s="211"/>
      <c r="BF724" s="211"/>
      <c r="BG724" s="211"/>
      <c r="BH724" s="211"/>
      <c r="BI724" s="211"/>
      <c r="BJ724" s="211"/>
      <c r="BK724" s="211"/>
      <c r="BL724" s="211"/>
      <c r="BM724" s="216"/>
    </row>
    <row r="725" spans="1:65">
      <c r="A725" s="29"/>
      <c r="B725" s="3" t="s">
        <v>86</v>
      </c>
      <c r="C725" s="28"/>
      <c r="D725" s="13">
        <v>1.4059645491804539E-2</v>
      </c>
      <c r="E725" s="13">
        <v>2.7803156508251374E-2</v>
      </c>
      <c r="F725" s="13">
        <v>2.0349066089260081E-2</v>
      </c>
      <c r="G725" s="13">
        <v>2.0166136761512028E-2</v>
      </c>
      <c r="H725" s="13">
        <v>0.13599106866550117</v>
      </c>
      <c r="I725" s="13">
        <v>1.9421452530572242E-3</v>
      </c>
      <c r="J725" s="13">
        <v>1.8510802935469205E-2</v>
      </c>
      <c r="K725" s="13">
        <v>1.1380480131686167E-2</v>
      </c>
      <c r="L725" s="13">
        <v>3.4802867533413537E-2</v>
      </c>
      <c r="M725" s="13">
        <v>2.0622054793231943E-2</v>
      </c>
      <c r="N725" s="13">
        <v>2.4509416487527714E-3</v>
      </c>
      <c r="O725" s="13">
        <v>3.2119595174683616E-2</v>
      </c>
      <c r="P725" s="13">
        <v>1.3176156917368252E-2</v>
      </c>
      <c r="Q725" s="13">
        <v>1.1858017483270035E-2</v>
      </c>
      <c r="R725" s="13">
        <v>9.5145196821448119E-3</v>
      </c>
      <c r="S725" s="13">
        <v>3.5962921849229348E-2</v>
      </c>
      <c r="T725" s="13">
        <v>9.8294244931986675E-3</v>
      </c>
      <c r="U725" s="13">
        <v>2.3538157460963403E-2</v>
      </c>
      <c r="V725" s="13">
        <v>2.6849114618843498E-2</v>
      </c>
      <c r="W725" s="13">
        <v>1.5705513383360452E-2</v>
      </c>
      <c r="X725" s="147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A726" s="29"/>
      <c r="B726" s="3" t="s">
        <v>270</v>
      </c>
      <c r="C726" s="28"/>
      <c r="D726" s="13">
        <v>-3.2635397911141895E-2</v>
      </c>
      <c r="E726" s="13">
        <v>8.2055382677103772E-2</v>
      </c>
      <c r="F726" s="13">
        <v>-5.3363149893817741E-2</v>
      </c>
      <c r="G726" s="13">
        <v>4.065651877096732E-3</v>
      </c>
      <c r="H726" s="13">
        <v>-0.27619691014218017</v>
      </c>
      <c r="I726" s="13">
        <v>-3.9894987009998495E-3</v>
      </c>
      <c r="J726" s="13">
        <v>1.7620016855707465E-2</v>
      </c>
      <c r="K726" s="13">
        <v>3.0548795758382541E-2</v>
      </c>
      <c r="L726" s="13">
        <v>-8.0290122576636147E-3</v>
      </c>
      <c r="M726" s="13">
        <v>2.3974223412674966E-3</v>
      </c>
      <c r="N726" s="13">
        <v>-4.9526221961411099E-2</v>
      </c>
      <c r="O726" s="13">
        <v>3.3676726138061941E-2</v>
      </c>
      <c r="P726" s="13">
        <v>-3.9099787362479543E-2</v>
      </c>
      <c r="Q726" s="13">
        <v>-3.4303627446970908E-2</v>
      </c>
      <c r="R726" s="13">
        <v>4.4311689428971901E-2</v>
      </c>
      <c r="S726" s="13">
        <v>0.10992879877391104</v>
      </c>
      <c r="T726" s="13">
        <v>3.3051140062126061E-2</v>
      </c>
      <c r="U726" s="13">
        <v>-4.9108655200663431E-2</v>
      </c>
      <c r="V726" s="13">
        <v>-5.7033254872641659E-2</v>
      </c>
      <c r="W726" s="13">
        <v>-1.7829860780659512E-2</v>
      </c>
      <c r="X726" s="147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45" t="s">
        <v>271</v>
      </c>
      <c r="C727" s="46"/>
      <c r="D727" s="44">
        <v>0.47</v>
      </c>
      <c r="E727" s="44">
        <v>1.57</v>
      </c>
      <c r="F727" s="44">
        <v>0.84</v>
      </c>
      <c r="G727" s="44">
        <v>0.18</v>
      </c>
      <c r="H727" s="44">
        <v>4.82</v>
      </c>
      <c r="I727" s="44">
        <v>0.04</v>
      </c>
      <c r="J727" s="44">
        <v>0.42</v>
      </c>
      <c r="K727" s="44">
        <v>0.65</v>
      </c>
      <c r="L727" s="44">
        <v>0.04</v>
      </c>
      <c r="M727" s="44">
        <v>0.15</v>
      </c>
      <c r="N727" s="44">
        <v>0.78</v>
      </c>
      <c r="O727" s="44">
        <v>0.71</v>
      </c>
      <c r="P727" s="44">
        <v>0.59</v>
      </c>
      <c r="Q727" s="44">
        <v>0.5</v>
      </c>
      <c r="R727" s="44">
        <v>0.9</v>
      </c>
      <c r="S727" s="44">
        <v>2.0699999999999998</v>
      </c>
      <c r="T727" s="44">
        <v>0.7</v>
      </c>
      <c r="U727" s="44">
        <v>0.77</v>
      </c>
      <c r="V727" s="44">
        <v>0.91</v>
      </c>
      <c r="W727" s="44">
        <v>0.21</v>
      </c>
      <c r="X727" s="147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B728" s="3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BM728" s="53"/>
    </row>
    <row r="729" spans="1:65" ht="15">
      <c r="B729" s="8" t="s">
        <v>535</v>
      </c>
      <c r="BM729" s="27" t="s">
        <v>66</v>
      </c>
    </row>
    <row r="730" spans="1:65" ht="15">
      <c r="A730" s="24" t="s">
        <v>59</v>
      </c>
      <c r="B730" s="18" t="s">
        <v>118</v>
      </c>
      <c r="C730" s="15" t="s">
        <v>119</v>
      </c>
      <c r="D730" s="16" t="s">
        <v>240</v>
      </c>
      <c r="E730" s="17" t="s">
        <v>240</v>
      </c>
      <c r="F730" s="17" t="s">
        <v>240</v>
      </c>
      <c r="G730" s="17" t="s">
        <v>240</v>
      </c>
      <c r="H730" s="17" t="s">
        <v>240</v>
      </c>
      <c r="I730" s="17" t="s">
        <v>240</v>
      </c>
      <c r="J730" s="17" t="s">
        <v>240</v>
      </c>
      <c r="K730" s="17" t="s">
        <v>240</v>
      </c>
      <c r="L730" s="17" t="s">
        <v>240</v>
      </c>
      <c r="M730" s="17" t="s">
        <v>240</v>
      </c>
      <c r="N730" s="17" t="s">
        <v>240</v>
      </c>
      <c r="O730" s="17" t="s">
        <v>240</v>
      </c>
      <c r="P730" s="17" t="s">
        <v>240</v>
      </c>
      <c r="Q730" s="17" t="s">
        <v>240</v>
      </c>
      <c r="R730" s="17" t="s">
        <v>240</v>
      </c>
      <c r="S730" s="147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241</v>
      </c>
      <c r="C731" s="9" t="s">
        <v>241</v>
      </c>
      <c r="D731" s="145" t="s">
        <v>243</v>
      </c>
      <c r="E731" s="146" t="s">
        <v>244</v>
      </c>
      <c r="F731" s="146" t="s">
        <v>245</v>
      </c>
      <c r="G731" s="146" t="s">
        <v>246</v>
      </c>
      <c r="H731" s="146" t="s">
        <v>283</v>
      </c>
      <c r="I731" s="146" t="s">
        <v>248</v>
      </c>
      <c r="J731" s="146" t="s">
        <v>249</v>
      </c>
      <c r="K731" s="146" t="s">
        <v>251</v>
      </c>
      <c r="L731" s="146" t="s">
        <v>252</v>
      </c>
      <c r="M731" s="146" t="s">
        <v>253</v>
      </c>
      <c r="N731" s="146" t="s">
        <v>254</v>
      </c>
      <c r="O731" s="146" t="s">
        <v>257</v>
      </c>
      <c r="P731" s="146" t="s">
        <v>258</v>
      </c>
      <c r="Q731" s="146" t="s">
        <v>284</v>
      </c>
      <c r="R731" s="146" t="s">
        <v>286</v>
      </c>
      <c r="S731" s="147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3</v>
      </c>
    </row>
    <row r="732" spans="1:65">
      <c r="A732" s="29"/>
      <c r="B732" s="19"/>
      <c r="C732" s="9"/>
      <c r="D732" s="10" t="s">
        <v>287</v>
      </c>
      <c r="E732" s="11" t="s">
        <v>287</v>
      </c>
      <c r="F732" s="11" t="s">
        <v>288</v>
      </c>
      <c r="G732" s="11" t="s">
        <v>287</v>
      </c>
      <c r="H732" s="11" t="s">
        <v>287</v>
      </c>
      <c r="I732" s="11" t="s">
        <v>288</v>
      </c>
      <c r="J732" s="11" t="s">
        <v>287</v>
      </c>
      <c r="K732" s="11" t="s">
        <v>287</v>
      </c>
      <c r="L732" s="11" t="s">
        <v>288</v>
      </c>
      <c r="M732" s="11" t="s">
        <v>288</v>
      </c>
      <c r="N732" s="11" t="s">
        <v>287</v>
      </c>
      <c r="O732" s="11" t="s">
        <v>288</v>
      </c>
      <c r="P732" s="11" t="s">
        <v>288</v>
      </c>
      <c r="Q732" s="11" t="s">
        <v>121</v>
      </c>
      <c r="R732" s="11" t="s">
        <v>287</v>
      </c>
      <c r="S732" s="147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9"/>
      <c r="C733" s="9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147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8">
        <v>1</v>
      </c>
      <c r="C734" s="14">
        <v>1</v>
      </c>
      <c r="D734" s="227">
        <v>5.0000000000000001E-3</v>
      </c>
      <c r="E734" s="227">
        <v>5.0000000000000001E-3</v>
      </c>
      <c r="F734" s="227">
        <v>6.0000000000000001E-3</v>
      </c>
      <c r="G734" s="227">
        <v>5.0000000000000001E-3</v>
      </c>
      <c r="H734" s="227">
        <v>5.0000000000000001E-3</v>
      </c>
      <c r="I734" s="232" t="s">
        <v>297</v>
      </c>
      <c r="J734" s="227">
        <v>5.0000000000000001E-3</v>
      </c>
      <c r="K734" s="227">
        <v>7.0000000000000001E-3</v>
      </c>
      <c r="L734" s="232" t="s">
        <v>298</v>
      </c>
      <c r="M734" s="232" t="s">
        <v>111</v>
      </c>
      <c r="N734" s="227">
        <v>6.0000000000000001E-3</v>
      </c>
      <c r="O734" s="227">
        <v>6.0000000000000001E-3</v>
      </c>
      <c r="P734" s="232" t="s">
        <v>112</v>
      </c>
      <c r="Q734" s="232" t="s">
        <v>298</v>
      </c>
      <c r="R734" s="227">
        <v>6.0000000000000001E-3</v>
      </c>
      <c r="S734" s="228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  <c r="AJ734" s="229"/>
      <c r="AK734" s="229"/>
      <c r="AL734" s="229"/>
      <c r="AM734" s="229"/>
      <c r="AN734" s="229"/>
      <c r="AO734" s="229"/>
      <c r="AP734" s="229"/>
      <c r="AQ734" s="229"/>
      <c r="AR734" s="229"/>
      <c r="AS734" s="229"/>
      <c r="AT734" s="229"/>
      <c r="AU734" s="229"/>
      <c r="AV734" s="229"/>
      <c r="AW734" s="229"/>
      <c r="AX734" s="229"/>
      <c r="AY734" s="229"/>
      <c r="AZ734" s="229"/>
      <c r="BA734" s="229"/>
      <c r="BB734" s="229"/>
      <c r="BC734" s="229"/>
      <c r="BD734" s="229"/>
      <c r="BE734" s="229"/>
      <c r="BF734" s="229"/>
      <c r="BG734" s="229"/>
      <c r="BH734" s="229"/>
      <c r="BI734" s="229"/>
      <c r="BJ734" s="229"/>
      <c r="BK734" s="229"/>
      <c r="BL734" s="229"/>
      <c r="BM734" s="230">
        <v>1</v>
      </c>
    </row>
    <row r="735" spans="1:65">
      <c r="A735" s="29"/>
      <c r="B735" s="19">
        <v>1</v>
      </c>
      <c r="C735" s="9">
        <v>2</v>
      </c>
      <c r="D735" s="23">
        <v>6.0000000000000001E-3</v>
      </c>
      <c r="E735" s="23">
        <v>6.0000000000000001E-3</v>
      </c>
      <c r="F735" s="23">
        <v>6.0000000000000001E-3</v>
      </c>
      <c r="G735" s="23">
        <v>5.0000000000000001E-3</v>
      </c>
      <c r="H735" s="23">
        <v>5.0000000000000001E-3</v>
      </c>
      <c r="I735" s="233">
        <v>0.01</v>
      </c>
      <c r="J735" s="23">
        <v>6.0000000000000001E-3</v>
      </c>
      <c r="K735" s="23">
        <v>6.0000000000000001E-3</v>
      </c>
      <c r="L735" s="233" t="s">
        <v>298</v>
      </c>
      <c r="M735" s="233" t="s">
        <v>111</v>
      </c>
      <c r="N735" s="23">
        <v>5.0000000000000001E-3</v>
      </c>
      <c r="O735" s="23">
        <v>7.0000000000000001E-3</v>
      </c>
      <c r="P735" s="233" t="s">
        <v>112</v>
      </c>
      <c r="Q735" s="233" t="s">
        <v>298</v>
      </c>
      <c r="R735" s="23">
        <v>5.0000000000000001E-3</v>
      </c>
      <c r="S735" s="228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  <c r="AJ735" s="229"/>
      <c r="AK735" s="229"/>
      <c r="AL735" s="229"/>
      <c r="AM735" s="229"/>
      <c r="AN735" s="229"/>
      <c r="AO735" s="229"/>
      <c r="AP735" s="229"/>
      <c r="AQ735" s="229"/>
      <c r="AR735" s="229"/>
      <c r="AS735" s="229"/>
      <c r="AT735" s="229"/>
      <c r="AU735" s="229"/>
      <c r="AV735" s="229"/>
      <c r="AW735" s="229"/>
      <c r="AX735" s="229"/>
      <c r="AY735" s="229"/>
      <c r="AZ735" s="229"/>
      <c r="BA735" s="229"/>
      <c r="BB735" s="229"/>
      <c r="BC735" s="229"/>
      <c r="BD735" s="229"/>
      <c r="BE735" s="229"/>
      <c r="BF735" s="229"/>
      <c r="BG735" s="229"/>
      <c r="BH735" s="229"/>
      <c r="BI735" s="229"/>
      <c r="BJ735" s="229"/>
      <c r="BK735" s="229"/>
      <c r="BL735" s="229"/>
      <c r="BM735" s="230">
        <v>10</v>
      </c>
    </row>
    <row r="736" spans="1:65">
      <c r="A736" s="29"/>
      <c r="B736" s="19">
        <v>1</v>
      </c>
      <c r="C736" s="9">
        <v>3</v>
      </c>
      <c r="D736" s="23">
        <v>5.0000000000000001E-3</v>
      </c>
      <c r="E736" s="23">
        <v>7.0000000000000001E-3</v>
      </c>
      <c r="F736" s="23">
        <v>7.0000000000000001E-3</v>
      </c>
      <c r="G736" s="23">
        <v>4.0000000000000001E-3</v>
      </c>
      <c r="H736" s="23">
        <v>5.0000000000000001E-3</v>
      </c>
      <c r="I736" s="233">
        <v>0.01</v>
      </c>
      <c r="J736" s="23">
        <v>6.0000000000000001E-3</v>
      </c>
      <c r="K736" s="23">
        <v>6.0000000000000001E-3</v>
      </c>
      <c r="L736" s="233" t="s">
        <v>298</v>
      </c>
      <c r="M736" s="233" t="s">
        <v>111</v>
      </c>
      <c r="N736" s="23">
        <v>5.0000000000000001E-3</v>
      </c>
      <c r="O736" s="23">
        <v>8.0000000000000002E-3</v>
      </c>
      <c r="P736" s="233" t="s">
        <v>112</v>
      </c>
      <c r="Q736" s="233" t="s">
        <v>298</v>
      </c>
      <c r="R736" s="23">
        <v>6.0000000000000001E-3</v>
      </c>
      <c r="S736" s="228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  <c r="AJ736" s="229"/>
      <c r="AK736" s="229"/>
      <c r="AL736" s="229"/>
      <c r="AM736" s="229"/>
      <c r="AN736" s="229"/>
      <c r="AO736" s="229"/>
      <c r="AP736" s="229"/>
      <c r="AQ736" s="229"/>
      <c r="AR736" s="229"/>
      <c r="AS736" s="229"/>
      <c r="AT736" s="229"/>
      <c r="AU736" s="229"/>
      <c r="AV736" s="229"/>
      <c r="AW736" s="229"/>
      <c r="AX736" s="229"/>
      <c r="AY736" s="229"/>
      <c r="AZ736" s="229"/>
      <c r="BA736" s="229"/>
      <c r="BB736" s="229"/>
      <c r="BC736" s="229"/>
      <c r="BD736" s="229"/>
      <c r="BE736" s="229"/>
      <c r="BF736" s="229"/>
      <c r="BG736" s="229"/>
      <c r="BH736" s="229"/>
      <c r="BI736" s="229"/>
      <c r="BJ736" s="229"/>
      <c r="BK736" s="229"/>
      <c r="BL736" s="229"/>
      <c r="BM736" s="230">
        <v>16</v>
      </c>
    </row>
    <row r="737" spans="1:65">
      <c r="A737" s="29"/>
      <c r="B737" s="19">
        <v>1</v>
      </c>
      <c r="C737" s="9">
        <v>4</v>
      </c>
      <c r="D737" s="23">
        <v>5.0000000000000001E-3</v>
      </c>
      <c r="E737" s="23">
        <v>6.0000000000000001E-3</v>
      </c>
      <c r="F737" s="23">
        <v>5.0000000000000001E-3</v>
      </c>
      <c r="G737" s="23">
        <v>6.0000000000000001E-3</v>
      </c>
      <c r="H737" s="23">
        <v>5.0000000000000001E-3</v>
      </c>
      <c r="I737" s="233" t="s">
        <v>297</v>
      </c>
      <c r="J737" s="23">
        <v>6.0000000000000001E-3</v>
      </c>
      <c r="K737" s="23">
        <v>6.0000000000000001E-3</v>
      </c>
      <c r="L737" s="233" t="s">
        <v>298</v>
      </c>
      <c r="M737" s="233" t="s">
        <v>111</v>
      </c>
      <c r="N737" s="23">
        <v>5.0000000000000001E-3</v>
      </c>
      <c r="O737" s="23">
        <v>6.0000000000000001E-3</v>
      </c>
      <c r="P737" s="233" t="s">
        <v>112</v>
      </c>
      <c r="Q737" s="233" t="s">
        <v>298</v>
      </c>
      <c r="R737" s="23">
        <v>6.0000000000000001E-3</v>
      </c>
      <c r="S737" s="228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  <c r="AJ737" s="229"/>
      <c r="AK737" s="229"/>
      <c r="AL737" s="229"/>
      <c r="AM737" s="229"/>
      <c r="AN737" s="229"/>
      <c r="AO737" s="229"/>
      <c r="AP737" s="229"/>
      <c r="AQ737" s="229"/>
      <c r="AR737" s="229"/>
      <c r="AS737" s="229"/>
      <c r="AT737" s="229"/>
      <c r="AU737" s="229"/>
      <c r="AV737" s="229"/>
      <c r="AW737" s="229"/>
      <c r="AX737" s="229"/>
      <c r="AY737" s="229"/>
      <c r="AZ737" s="229"/>
      <c r="BA737" s="229"/>
      <c r="BB737" s="229"/>
      <c r="BC737" s="229"/>
      <c r="BD737" s="229"/>
      <c r="BE737" s="229"/>
      <c r="BF737" s="229"/>
      <c r="BG737" s="229"/>
      <c r="BH737" s="229"/>
      <c r="BI737" s="229"/>
      <c r="BJ737" s="229"/>
      <c r="BK737" s="229"/>
      <c r="BL737" s="229"/>
      <c r="BM737" s="230">
        <v>5.6533333333333331E-3</v>
      </c>
    </row>
    <row r="738" spans="1:65">
      <c r="A738" s="29"/>
      <c r="B738" s="19">
        <v>1</v>
      </c>
      <c r="C738" s="9">
        <v>5</v>
      </c>
      <c r="D738" s="233" t="s">
        <v>294</v>
      </c>
      <c r="E738" s="23">
        <v>6.0000000000000001E-3</v>
      </c>
      <c r="F738" s="23">
        <v>4.0000000000000001E-3</v>
      </c>
      <c r="G738" s="23">
        <v>6.0000000000000001E-3</v>
      </c>
      <c r="H738" s="23">
        <v>4.0000000000000001E-3</v>
      </c>
      <c r="I738" s="233" t="s">
        <v>297</v>
      </c>
      <c r="J738" s="23">
        <v>5.0000000000000001E-3</v>
      </c>
      <c r="K738" s="23">
        <v>6.0000000000000001E-3</v>
      </c>
      <c r="L738" s="233" t="s">
        <v>298</v>
      </c>
      <c r="M738" s="233" t="s">
        <v>111</v>
      </c>
      <c r="N738" s="23">
        <v>6.0000000000000001E-3</v>
      </c>
      <c r="O738" s="23">
        <v>5.0000000000000001E-3</v>
      </c>
      <c r="P738" s="233" t="s">
        <v>112</v>
      </c>
      <c r="Q738" s="233" t="s">
        <v>298</v>
      </c>
      <c r="R738" s="23">
        <v>7.0000000000000001E-3</v>
      </c>
      <c r="S738" s="228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  <c r="AJ738" s="229"/>
      <c r="AK738" s="229"/>
      <c r="AL738" s="229"/>
      <c r="AM738" s="229"/>
      <c r="AN738" s="229"/>
      <c r="AO738" s="229"/>
      <c r="AP738" s="229"/>
      <c r="AQ738" s="229"/>
      <c r="AR738" s="229"/>
      <c r="AS738" s="229"/>
      <c r="AT738" s="229"/>
      <c r="AU738" s="229"/>
      <c r="AV738" s="229"/>
      <c r="AW738" s="229"/>
      <c r="AX738" s="229"/>
      <c r="AY738" s="229"/>
      <c r="AZ738" s="229"/>
      <c r="BA738" s="229"/>
      <c r="BB738" s="229"/>
      <c r="BC738" s="229"/>
      <c r="BD738" s="229"/>
      <c r="BE738" s="229"/>
      <c r="BF738" s="229"/>
      <c r="BG738" s="229"/>
      <c r="BH738" s="229"/>
      <c r="BI738" s="229"/>
      <c r="BJ738" s="229"/>
      <c r="BK738" s="229"/>
      <c r="BL738" s="229"/>
      <c r="BM738" s="230">
        <v>54</v>
      </c>
    </row>
    <row r="739" spans="1:65">
      <c r="A739" s="29"/>
      <c r="B739" s="19">
        <v>1</v>
      </c>
      <c r="C739" s="9">
        <v>6</v>
      </c>
      <c r="D739" s="23">
        <v>5.0000000000000001E-3</v>
      </c>
      <c r="E739" s="23">
        <v>5.0000000000000001E-3</v>
      </c>
      <c r="F739" s="23">
        <v>4.0000000000000001E-3</v>
      </c>
      <c r="G739" s="23">
        <v>6.0000000000000001E-3</v>
      </c>
      <c r="H739" s="23">
        <v>6.0000000000000001E-3</v>
      </c>
      <c r="I739" s="233">
        <v>0.01</v>
      </c>
      <c r="J739" s="23">
        <v>5.0000000000000001E-3</v>
      </c>
      <c r="K739" s="23">
        <v>7.0000000000000001E-3</v>
      </c>
      <c r="L739" s="233" t="s">
        <v>298</v>
      </c>
      <c r="M739" s="233" t="s">
        <v>111</v>
      </c>
      <c r="N739" s="23">
        <v>5.0000000000000001E-3</v>
      </c>
      <c r="O739" s="23">
        <v>8.0000000000000002E-3</v>
      </c>
      <c r="P739" s="233" t="s">
        <v>112</v>
      </c>
      <c r="Q739" s="233" t="s">
        <v>298</v>
      </c>
      <c r="R739" s="23">
        <v>6.0000000000000001E-3</v>
      </c>
      <c r="S739" s="228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  <c r="AJ739" s="229"/>
      <c r="AK739" s="229"/>
      <c r="AL739" s="229"/>
      <c r="AM739" s="229"/>
      <c r="AN739" s="229"/>
      <c r="AO739" s="229"/>
      <c r="AP739" s="229"/>
      <c r="AQ739" s="229"/>
      <c r="AR739" s="229"/>
      <c r="AS739" s="229"/>
      <c r="AT739" s="229"/>
      <c r="AU739" s="229"/>
      <c r="AV739" s="229"/>
      <c r="AW739" s="229"/>
      <c r="AX739" s="229"/>
      <c r="AY739" s="229"/>
      <c r="AZ739" s="229"/>
      <c r="BA739" s="229"/>
      <c r="BB739" s="229"/>
      <c r="BC739" s="229"/>
      <c r="BD739" s="229"/>
      <c r="BE739" s="229"/>
      <c r="BF739" s="229"/>
      <c r="BG739" s="229"/>
      <c r="BH739" s="229"/>
      <c r="BI739" s="229"/>
      <c r="BJ739" s="229"/>
      <c r="BK739" s="229"/>
      <c r="BL739" s="229"/>
      <c r="BM739" s="54"/>
    </row>
    <row r="740" spans="1:65">
      <c r="A740" s="29"/>
      <c r="B740" s="20" t="s">
        <v>267</v>
      </c>
      <c r="C740" s="12"/>
      <c r="D740" s="231">
        <v>5.2000000000000006E-3</v>
      </c>
      <c r="E740" s="231">
        <v>5.8333333333333327E-3</v>
      </c>
      <c r="F740" s="231">
        <v>5.3333333333333332E-3</v>
      </c>
      <c r="G740" s="231">
        <v>5.3333333333333332E-3</v>
      </c>
      <c r="H740" s="231">
        <v>5.0000000000000001E-3</v>
      </c>
      <c r="I740" s="231">
        <v>0.01</v>
      </c>
      <c r="J740" s="231">
        <v>5.5000000000000005E-3</v>
      </c>
      <c r="K740" s="231">
        <v>6.3333333333333332E-3</v>
      </c>
      <c r="L740" s="231" t="s">
        <v>652</v>
      </c>
      <c r="M740" s="231" t="s">
        <v>652</v>
      </c>
      <c r="N740" s="231">
        <v>5.3333333333333332E-3</v>
      </c>
      <c r="O740" s="231">
        <v>6.6666666666666671E-3</v>
      </c>
      <c r="P740" s="231" t="s">
        <v>652</v>
      </c>
      <c r="Q740" s="231" t="s">
        <v>652</v>
      </c>
      <c r="R740" s="231">
        <v>5.9999999999999993E-3</v>
      </c>
      <c r="S740" s="228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  <c r="AJ740" s="229"/>
      <c r="AK740" s="229"/>
      <c r="AL740" s="229"/>
      <c r="AM740" s="229"/>
      <c r="AN740" s="229"/>
      <c r="AO740" s="229"/>
      <c r="AP740" s="229"/>
      <c r="AQ740" s="229"/>
      <c r="AR740" s="229"/>
      <c r="AS740" s="229"/>
      <c r="AT740" s="229"/>
      <c r="AU740" s="229"/>
      <c r="AV740" s="229"/>
      <c r="AW740" s="229"/>
      <c r="AX740" s="229"/>
      <c r="AY740" s="229"/>
      <c r="AZ740" s="229"/>
      <c r="BA740" s="229"/>
      <c r="BB740" s="229"/>
      <c r="BC740" s="229"/>
      <c r="BD740" s="229"/>
      <c r="BE740" s="229"/>
      <c r="BF740" s="229"/>
      <c r="BG740" s="229"/>
      <c r="BH740" s="229"/>
      <c r="BI740" s="229"/>
      <c r="BJ740" s="229"/>
      <c r="BK740" s="229"/>
      <c r="BL740" s="229"/>
      <c r="BM740" s="54"/>
    </row>
    <row r="741" spans="1:65">
      <c r="A741" s="29"/>
      <c r="B741" s="3" t="s">
        <v>268</v>
      </c>
      <c r="C741" s="28"/>
      <c r="D741" s="23">
        <v>5.0000000000000001E-3</v>
      </c>
      <c r="E741" s="23">
        <v>6.0000000000000001E-3</v>
      </c>
      <c r="F741" s="23">
        <v>5.4999999999999997E-3</v>
      </c>
      <c r="G741" s="23">
        <v>5.4999999999999997E-3</v>
      </c>
      <c r="H741" s="23">
        <v>5.0000000000000001E-3</v>
      </c>
      <c r="I741" s="23">
        <v>0.01</v>
      </c>
      <c r="J741" s="23">
        <v>5.4999999999999997E-3</v>
      </c>
      <c r="K741" s="23">
        <v>6.0000000000000001E-3</v>
      </c>
      <c r="L741" s="23" t="s">
        <v>652</v>
      </c>
      <c r="M741" s="23" t="s">
        <v>652</v>
      </c>
      <c r="N741" s="23">
        <v>5.0000000000000001E-3</v>
      </c>
      <c r="O741" s="23">
        <v>6.5000000000000006E-3</v>
      </c>
      <c r="P741" s="23" t="s">
        <v>652</v>
      </c>
      <c r="Q741" s="23" t="s">
        <v>652</v>
      </c>
      <c r="R741" s="23">
        <v>6.0000000000000001E-3</v>
      </c>
      <c r="S741" s="228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  <c r="AJ741" s="229"/>
      <c r="AK741" s="229"/>
      <c r="AL741" s="229"/>
      <c r="AM741" s="229"/>
      <c r="AN741" s="229"/>
      <c r="AO741" s="229"/>
      <c r="AP741" s="229"/>
      <c r="AQ741" s="229"/>
      <c r="AR741" s="229"/>
      <c r="AS741" s="229"/>
      <c r="AT741" s="229"/>
      <c r="AU741" s="229"/>
      <c r="AV741" s="229"/>
      <c r="AW741" s="229"/>
      <c r="AX741" s="229"/>
      <c r="AY741" s="229"/>
      <c r="AZ741" s="229"/>
      <c r="BA741" s="229"/>
      <c r="BB741" s="229"/>
      <c r="BC741" s="229"/>
      <c r="BD741" s="229"/>
      <c r="BE741" s="229"/>
      <c r="BF741" s="229"/>
      <c r="BG741" s="229"/>
      <c r="BH741" s="229"/>
      <c r="BI741" s="229"/>
      <c r="BJ741" s="229"/>
      <c r="BK741" s="229"/>
      <c r="BL741" s="229"/>
      <c r="BM741" s="54"/>
    </row>
    <row r="742" spans="1:65">
      <c r="A742" s="29"/>
      <c r="B742" s="3" t="s">
        <v>269</v>
      </c>
      <c r="C742" s="28"/>
      <c r="D742" s="23">
        <v>4.4721359549995801E-4</v>
      </c>
      <c r="E742" s="23">
        <v>7.5277265270908098E-4</v>
      </c>
      <c r="F742" s="23">
        <v>1.2110601416389967E-3</v>
      </c>
      <c r="G742" s="23">
        <v>8.1649658092772606E-4</v>
      </c>
      <c r="H742" s="23">
        <v>6.3245553203367588E-4</v>
      </c>
      <c r="I742" s="23">
        <v>0</v>
      </c>
      <c r="J742" s="23">
        <v>5.4772255750516611E-4</v>
      </c>
      <c r="K742" s="23">
        <v>5.1639777949432221E-4</v>
      </c>
      <c r="L742" s="23" t="s">
        <v>652</v>
      </c>
      <c r="M742" s="23" t="s">
        <v>652</v>
      </c>
      <c r="N742" s="23">
        <v>5.1639777949432221E-4</v>
      </c>
      <c r="O742" s="23">
        <v>1.2110601416389967E-3</v>
      </c>
      <c r="P742" s="23" t="s">
        <v>652</v>
      </c>
      <c r="Q742" s="23" t="s">
        <v>652</v>
      </c>
      <c r="R742" s="23">
        <v>6.3245553203367599E-4</v>
      </c>
      <c r="S742" s="228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  <c r="AJ742" s="229"/>
      <c r="AK742" s="229"/>
      <c r="AL742" s="229"/>
      <c r="AM742" s="229"/>
      <c r="AN742" s="229"/>
      <c r="AO742" s="229"/>
      <c r="AP742" s="229"/>
      <c r="AQ742" s="229"/>
      <c r="AR742" s="229"/>
      <c r="AS742" s="229"/>
      <c r="AT742" s="229"/>
      <c r="AU742" s="229"/>
      <c r="AV742" s="229"/>
      <c r="AW742" s="229"/>
      <c r="AX742" s="229"/>
      <c r="AY742" s="229"/>
      <c r="AZ742" s="229"/>
      <c r="BA742" s="229"/>
      <c r="BB742" s="229"/>
      <c r="BC742" s="229"/>
      <c r="BD742" s="229"/>
      <c r="BE742" s="229"/>
      <c r="BF742" s="229"/>
      <c r="BG742" s="229"/>
      <c r="BH742" s="229"/>
      <c r="BI742" s="229"/>
      <c r="BJ742" s="229"/>
      <c r="BK742" s="229"/>
      <c r="BL742" s="229"/>
      <c r="BM742" s="54"/>
    </row>
    <row r="743" spans="1:65">
      <c r="A743" s="29"/>
      <c r="B743" s="3" t="s">
        <v>86</v>
      </c>
      <c r="C743" s="28"/>
      <c r="D743" s="13">
        <v>8.6002614519222684E-2</v>
      </c>
      <c r="E743" s="13">
        <v>0.12904674046441389</v>
      </c>
      <c r="F743" s="13">
        <v>0.2270737765573119</v>
      </c>
      <c r="G743" s="13">
        <v>0.15309310892394865</v>
      </c>
      <c r="H743" s="13">
        <v>0.12649110640673517</v>
      </c>
      <c r="I743" s="13">
        <v>0</v>
      </c>
      <c r="J743" s="13">
        <v>9.9585919546393828E-2</v>
      </c>
      <c r="K743" s="13">
        <v>8.1536491499103511E-2</v>
      </c>
      <c r="L743" s="13" t="s">
        <v>652</v>
      </c>
      <c r="M743" s="13" t="s">
        <v>652</v>
      </c>
      <c r="N743" s="13">
        <v>9.6824583655185412E-2</v>
      </c>
      <c r="O743" s="13">
        <v>0.18165902124584948</v>
      </c>
      <c r="P743" s="13" t="s">
        <v>652</v>
      </c>
      <c r="Q743" s="13" t="s">
        <v>652</v>
      </c>
      <c r="R743" s="13">
        <v>0.10540925533894602</v>
      </c>
      <c r="S743" s="147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270</v>
      </c>
      <c r="C744" s="28"/>
      <c r="D744" s="13">
        <v>-8.0188679245282835E-2</v>
      </c>
      <c r="E744" s="13">
        <v>3.1839622641509413E-2</v>
      </c>
      <c r="F744" s="13">
        <v>-5.6603773584905648E-2</v>
      </c>
      <c r="G744" s="13">
        <v>-5.6603773584905648E-2</v>
      </c>
      <c r="H744" s="13">
        <v>-0.11556603773584906</v>
      </c>
      <c r="I744" s="13">
        <v>0.76886792452830188</v>
      </c>
      <c r="J744" s="13">
        <v>-2.7122641509433776E-2</v>
      </c>
      <c r="K744" s="13">
        <v>0.12028301886792447</v>
      </c>
      <c r="L744" s="13" t="s">
        <v>652</v>
      </c>
      <c r="M744" s="13" t="s">
        <v>652</v>
      </c>
      <c r="N744" s="13">
        <v>-5.6603773584905648E-2</v>
      </c>
      <c r="O744" s="13">
        <v>0.179245283018868</v>
      </c>
      <c r="P744" s="13" t="s">
        <v>652</v>
      </c>
      <c r="Q744" s="13" t="s">
        <v>652</v>
      </c>
      <c r="R744" s="13">
        <v>6.1320754716980952E-2</v>
      </c>
      <c r="S744" s="147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45" t="s">
        <v>271</v>
      </c>
      <c r="C745" s="46"/>
      <c r="D745" s="44">
        <v>1.01</v>
      </c>
      <c r="E745" s="44">
        <v>0.45</v>
      </c>
      <c r="F745" s="44">
        <v>0.22</v>
      </c>
      <c r="G745" s="44">
        <v>0.22</v>
      </c>
      <c r="H745" s="44">
        <v>0.67</v>
      </c>
      <c r="I745" s="44">
        <v>0</v>
      </c>
      <c r="J745" s="44">
        <v>0</v>
      </c>
      <c r="K745" s="44">
        <v>1.1200000000000001</v>
      </c>
      <c r="L745" s="44">
        <v>26.3</v>
      </c>
      <c r="M745" s="44">
        <v>60.01</v>
      </c>
      <c r="N745" s="44">
        <v>0.22</v>
      </c>
      <c r="O745" s="44">
        <v>1.57</v>
      </c>
      <c r="P745" s="44">
        <v>0.67</v>
      </c>
      <c r="Q745" s="44">
        <v>26.3</v>
      </c>
      <c r="R745" s="44">
        <v>0.67</v>
      </c>
      <c r="S745" s="147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B746" s="3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BM746" s="53"/>
    </row>
    <row r="747" spans="1:65" ht="15">
      <c r="B747" s="8" t="s">
        <v>494</v>
      </c>
      <c r="BM747" s="27" t="s">
        <v>66</v>
      </c>
    </row>
    <row r="748" spans="1:65" ht="15">
      <c r="A748" s="24" t="s">
        <v>60</v>
      </c>
      <c r="B748" s="18" t="s">
        <v>118</v>
      </c>
      <c r="C748" s="15" t="s">
        <v>119</v>
      </c>
      <c r="D748" s="16" t="s">
        <v>240</v>
      </c>
      <c r="E748" s="17" t="s">
        <v>240</v>
      </c>
      <c r="F748" s="17" t="s">
        <v>240</v>
      </c>
      <c r="G748" s="17" t="s">
        <v>240</v>
      </c>
      <c r="H748" s="17" t="s">
        <v>240</v>
      </c>
      <c r="I748" s="17" t="s">
        <v>240</v>
      </c>
      <c r="J748" s="17" t="s">
        <v>240</v>
      </c>
      <c r="K748" s="17" t="s">
        <v>240</v>
      </c>
      <c r="L748" s="17" t="s">
        <v>240</v>
      </c>
      <c r="M748" s="17" t="s">
        <v>240</v>
      </c>
      <c r="N748" s="17" t="s">
        <v>240</v>
      </c>
      <c r="O748" s="17" t="s">
        <v>240</v>
      </c>
      <c r="P748" s="17" t="s">
        <v>240</v>
      </c>
      <c r="Q748" s="17" t="s">
        <v>240</v>
      </c>
      <c r="R748" s="17" t="s">
        <v>240</v>
      </c>
      <c r="S748" s="17" t="s">
        <v>240</v>
      </c>
      <c r="T748" s="17" t="s">
        <v>240</v>
      </c>
      <c r="U748" s="17" t="s">
        <v>240</v>
      </c>
      <c r="V748" s="17" t="s">
        <v>240</v>
      </c>
      <c r="W748" s="17" t="s">
        <v>240</v>
      </c>
      <c r="X748" s="147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241</v>
      </c>
      <c r="C749" s="9" t="s">
        <v>241</v>
      </c>
      <c r="D749" s="145" t="s">
        <v>243</v>
      </c>
      <c r="E749" s="146" t="s">
        <v>244</v>
      </c>
      <c r="F749" s="146" t="s">
        <v>245</v>
      </c>
      <c r="G749" s="146" t="s">
        <v>246</v>
      </c>
      <c r="H749" s="146" t="s">
        <v>283</v>
      </c>
      <c r="I749" s="146" t="s">
        <v>247</v>
      </c>
      <c r="J749" s="146" t="s">
        <v>248</v>
      </c>
      <c r="K749" s="146" t="s">
        <v>249</v>
      </c>
      <c r="L749" s="146" t="s">
        <v>250</v>
      </c>
      <c r="M749" s="146" t="s">
        <v>251</v>
      </c>
      <c r="N749" s="146" t="s">
        <v>252</v>
      </c>
      <c r="O749" s="146" t="s">
        <v>253</v>
      </c>
      <c r="P749" s="146" t="s">
        <v>254</v>
      </c>
      <c r="Q749" s="146" t="s">
        <v>256</v>
      </c>
      <c r="R749" s="146" t="s">
        <v>257</v>
      </c>
      <c r="S749" s="146" t="s">
        <v>258</v>
      </c>
      <c r="T749" s="146" t="s">
        <v>259</v>
      </c>
      <c r="U749" s="146" t="s">
        <v>284</v>
      </c>
      <c r="V749" s="146" t="s">
        <v>286</v>
      </c>
      <c r="W749" s="146" t="s">
        <v>260</v>
      </c>
      <c r="X749" s="147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1</v>
      </c>
    </row>
    <row r="750" spans="1:65">
      <c r="A750" s="29"/>
      <c r="B750" s="19"/>
      <c r="C750" s="9"/>
      <c r="D750" s="10" t="s">
        <v>287</v>
      </c>
      <c r="E750" s="11" t="s">
        <v>287</v>
      </c>
      <c r="F750" s="11" t="s">
        <v>121</v>
      </c>
      <c r="G750" s="11" t="s">
        <v>287</v>
      </c>
      <c r="H750" s="11" t="s">
        <v>287</v>
      </c>
      <c r="I750" s="11" t="s">
        <v>121</v>
      </c>
      <c r="J750" s="11" t="s">
        <v>288</v>
      </c>
      <c r="K750" s="11" t="s">
        <v>287</v>
      </c>
      <c r="L750" s="11" t="s">
        <v>287</v>
      </c>
      <c r="M750" s="11" t="s">
        <v>287</v>
      </c>
      <c r="N750" s="11" t="s">
        <v>121</v>
      </c>
      <c r="O750" s="11" t="s">
        <v>121</v>
      </c>
      <c r="P750" s="11" t="s">
        <v>287</v>
      </c>
      <c r="Q750" s="11" t="s">
        <v>287</v>
      </c>
      <c r="R750" s="11" t="s">
        <v>288</v>
      </c>
      <c r="S750" s="11" t="s">
        <v>288</v>
      </c>
      <c r="T750" s="11" t="s">
        <v>121</v>
      </c>
      <c r="U750" s="11" t="s">
        <v>121</v>
      </c>
      <c r="V750" s="11" t="s">
        <v>287</v>
      </c>
      <c r="W750" s="11" t="s">
        <v>287</v>
      </c>
      <c r="X750" s="147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147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1">
        <v>1.35</v>
      </c>
      <c r="E752" s="21">
        <v>1.3</v>
      </c>
      <c r="F752" s="21">
        <v>1.2361</v>
      </c>
      <c r="G752" s="21">
        <v>1.22</v>
      </c>
      <c r="H752" s="141">
        <v>1.1280999999999999</v>
      </c>
      <c r="I752" s="21">
        <v>1.2586555000000001</v>
      </c>
      <c r="J752" s="141">
        <v>1.1200000000000001</v>
      </c>
      <c r="K752" s="21">
        <v>1.25</v>
      </c>
      <c r="L752" s="21">
        <v>1.21</v>
      </c>
      <c r="M752" s="21">
        <v>1.21</v>
      </c>
      <c r="N752" s="21">
        <v>1.23</v>
      </c>
      <c r="O752" s="21">
        <v>1.2549999999999999</v>
      </c>
      <c r="P752" s="21">
        <v>1.26</v>
      </c>
      <c r="Q752" s="141">
        <v>1.3819999999999999</v>
      </c>
      <c r="R752" s="21">
        <v>1.21</v>
      </c>
      <c r="S752" s="21">
        <v>1.2200647538169478</v>
      </c>
      <c r="T752" s="21">
        <v>1.3299999999999998</v>
      </c>
      <c r="U752" s="21">
        <v>1.2645028233296836</v>
      </c>
      <c r="V752" s="21">
        <v>1.19</v>
      </c>
      <c r="W752" s="21">
        <v>1.21</v>
      </c>
      <c r="X752" s="147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1">
        <v>1.26</v>
      </c>
      <c r="E753" s="11">
        <v>1.33</v>
      </c>
      <c r="F753" s="11">
        <v>1.3041</v>
      </c>
      <c r="G753" s="11">
        <v>1.24</v>
      </c>
      <c r="H753" s="142">
        <v>1.1336999999999999</v>
      </c>
      <c r="I753" s="11">
        <v>1.2664315000000002</v>
      </c>
      <c r="J753" s="142">
        <v>1.1499999999999999</v>
      </c>
      <c r="K753" s="11">
        <v>1.3</v>
      </c>
      <c r="L753" s="11">
        <v>1.24</v>
      </c>
      <c r="M753" s="11">
        <v>1.24</v>
      </c>
      <c r="N753" s="11">
        <v>1.23</v>
      </c>
      <c r="O753" s="11">
        <v>1.3169999999999999</v>
      </c>
      <c r="P753" s="11">
        <v>1.27</v>
      </c>
      <c r="Q753" s="142">
        <v>1.415</v>
      </c>
      <c r="R753" s="11">
        <v>1.18</v>
      </c>
      <c r="S753" s="11">
        <v>1.2055289198580301</v>
      </c>
      <c r="T753" s="11">
        <v>1.35</v>
      </c>
      <c r="U753" s="11">
        <v>1.3055094167968235</v>
      </c>
      <c r="V753" s="11">
        <v>1.18</v>
      </c>
      <c r="W753" s="11">
        <v>1.21</v>
      </c>
      <c r="X753" s="147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 t="e">
        <v>#N/A</v>
      </c>
    </row>
    <row r="754" spans="1:65">
      <c r="A754" s="29"/>
      <c r="B754" s="19">
        <v>1</v>
      </c>
      <c r="C754" s="9">
        <v>3</v>
      </c>
      <c r="D754" s="11">
        <v>1.22</v>
      </c>
      <c r="E754" s="11">
        <v>1.36</v>
      </c>
      <c r="F754" s="11">
        <v>1.2558</v>
      </c>
      <c r="G754" s="11">
        <v>1.23</v>
      </c>
      <c r="H754" s="142">
        <v>1.1280999999999999</v>
      </c>
      <c r="I754" s="11">
        <v>1.2752714999999999</v>
      </c>
      <c r="J754" s="142">
        <v>1.1000000000000001</v>
      </c>
      <c r="K754" s="11">
        <v>1.26</v>
      </c>
      <c r="L754" s="11">
        <v>1.26</v>
      </c>
      <c r="M754" s="11">
        <v>1.25</v>
      </c>
      <c r="N754" s="11">
        <v>1.24</v>
      </c>
      <c r="O754" s="11">
        <v>1.3120000000000001</v>
      </c>
      <c r="P754" s="11">
        <v>1.26</v>
      </c>
      <c r="Q754" s="142">
        <v>1.423</v>
      </c>
      <c r="R754" s="11">
        <v>1.22</v>
      </c>
      <c r="S754" s="11">
        <v>1.2337040224582898</v>
      </c>
      <c r="T754" s="11">
        <v>1.32</v>
      </c>
      <c r="U754" s="11">
        <v>1.2888870929646332</v>
      </c>
      <c r="V754" s="11">
        <v>1.17</v>
      </c>
      <c r="W754" s="11">
        <v>1.25</v>
      </c>
      <c r="X754" s="147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1">
        <v>1.29</v>
      </c>
      <c r="E755" s="11">
        <v>1.3</v>
      </c>
      <c r="F755" s="11">
        <v>1.2039</v>
      </c>
      <c r="G755" s="11">
        <v>1.25</v>
      </c>
      <c r="H755" s="142">
        <v>1.1405000000000001</v>
      </c>
      <c r="I755" s="11">
        <v>1.2512315000000001</v>
      </c>
      <c r="J755" s="142">
        <v>1.07</v>
      </c>
      <c r="K755" s="11">
        <v>1.25</v>
      </c>
      <c r="L755" s="11">
        <v>1.24</v>
      </c>
      <c r="M755" s="11">
        <v>1.27</v>
      </c>
      <c r="N755" s="11">
        <v>1.25</v>
      </c>
      <c r="O755" s="11">
        <v>1.28</v>
      </c>
      <c r="P755" s="11">
        <v>1.3</v>
      </c>
      <c r="Q755" s="142">
        <v>1.385</v>
      </c>
      <c r="R755" s="11">
        <v>1.23</v>
      </c>
      <c r="S755" s="11">
        <v>1.2334318287195083</v>
      </c>
      <c r="T755" s="11">
        <v>1.31</v>
      </c>
      <c r="U755" s="11">
        <v>1.1860203339733635</v>
      </c>
      <c r="V755" s="11">
        <v>1.17</v>
      </c>
      <c r="W755" s="11">
        <v>1.27</v>
      </c>
      <c r="X755" s="147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1.2546405488105012</v>
      </c>
    </row>
    <row r="756" spans="1:65">
      <c r="A756" s="29"/>
      <c r="B756" s="19">
        <v>1</v>
      </c>
      <c r="C756" s="9">
        <v>5</v>
      </c>
      <c r="D756" s="11">
        <v>1.3</v>
      </c>
      <c r="E756" s="11">
        <v>1.28</v>
      </c>
      <c r="F756" s="11">
        <v>1.2261</v>
      </c>
      <c r="G756" s="11">
        <v>1.24</v>
      </c>
      <c r="H756" s="142">
        <v>1.1343000000000001</v>
      </c>
      <c r="I756" s="11">
        <v>1.2672315000000001</v>
      </c>
      <c r="J756" s="142">
        <v>1.1399999999999999</v>
      </c>
      <c r="K756" s="11">
        <v>1.25</v>
      </c>
      <c r="L756" s="11">
        <v>1.22</v>
      </c>
      <c r="M756" s="11">
        <v>1.26</v>
      </c>
      <c r="N756" s="11">
        <v>1.24</v>
      </c>
      <c r="O756" s="11">
        <v>1.319</v>
      </c>
      <c r="P756" s="11">
        <v>1.26</v>
      </c>
      <c r="Q756" s="142">
        <v>1.43</v>
      </c>
      <c r="R756" s="11">
        <v>1.19</v>
      </c>
      <c r="S756" s="11">
        <v>1.2456910982705349</v>
      </c>
      <c r="T756" s="11">
        <v>1.3599999999999999</v>
      </c>
      <c r="U756" s="11">
        <v>1.2809110089883233</v>
      </c>
      <c r="V756" s="11">
        <v>1.18</v>
      </c>
      <c r="W756" s="11">
        <v>1.22</v>
      </c>
      <c r="X756" s="147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55</v>
      </c>
    </row>
    <row r="757" spans="1:65">
      <c r="A757" s="29"/>
      <c r="B757" s="19">
        <v>1</v>
      </c>
      <c r="C757" s="9">
        <v>6</v>
      </c>
      <c r="D757" s="11">
        <v>1.24</v>
      </c>
      <c r="E757" s="11">
        <v>1.31</v>
      </c>
      <c r="F757" s="11">
        <v>1.2448000000000001</v>
      </c>
      <c r="G757" s="11">
        <v>1.27</v>
      </c>
      <c r="H757" s="142">
        <v>1.1395999999999999</v>
      </c>
      <c r="I757" s="11">
        <v>1.2569115</v>
      </c>
      <c r="J757" s="142">
        <v>1.1200000000000001</v>
      </c>
      <c r="K757" s="11">
        <v>1.24</v>
      </c>
      <c r="L757" s="11">
        <v>1.2</v>
      </c>
      <c r="M757" s="11">
        <v>1.25</v>
      </c>
      <c r="N757" s="11">
        <v>1.23</v>
      </c>
      <c r="O757" s="11">
        <v>1.306</v>
      </c>
      <c r="P757" s="11">
        <v>1.26</v>
      </c>
      <c r="Q757" s="142">
        <v>1.427</v>
      </c>
      <c r="R757" s="11">
        <v>1.21</v>
      </c>
      <c r="S757" s="11">
        <v>1.2518217271596874</v>
      </c>
      <c r="T757" s="11">
        <v>1.29</v>
      </c>
      <c r="U757" s="11">
        <v>1.3117299523353234</v>
      </c>
      <c r="V757" s="11">
        <v>1.22</v>
      </c>
      <c r="W757" s="11">
        <v>1.22</v>
      </c>
      <c r="X757" s="147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9"/>
      <c r="B758" s="20" t="s">
        <v>267</v>
      </c>
      <c r="C758" s="12"/>
      <c r="D758" s="22">
        <v>1.2766666666666666</v>
      </c>
      <c r="E758" s="22">
        <v>1.3133333333333335</v>
      </c>
      <c r="F758" s="22">
        <v>1.2451333333333334</v>
      </c>
      <c r="G758" s="22">
        <v>1.2416666666666665</v>
      </c>
      <c r="H758" s="22">
        <v>1.13405</v>
      </c>
      <c r="I758" s="22">
        <v>1.2626221666666668</v>
      </c>
      <c r="J758" s="22">
        <v>1.1166666666666667</v>
      </c>
      <c r="K758" s="22">
        <v>1.2583333333333333</v>
      </c>
      <c r="L758" s="22">
        <v>1.2283333333333333</v>
      </c>
      <c r="M758" s="22">
        <v>1.2466666666666668</v>
      </c>
      <c r="N758" s="22">
        <v>1.2366666666666666</v>
      </c>
      <c r="O758" s="22">
        <v>1.2981666666666667</v>
      </c>
      <c r="P758" s="22">
        <v>1.2683333333333333</v>
      </c>
      <c r="Q758" s="22">
        <v>1.4103333333333332</v>
      </c>
      <c r="R758" s="22">
        <v>1.2066666666666666</v>
      </c>
      <c r="S758" s="22">
        <v>1.2317070583804999</v>
      </c>
      <c r="T758" s="22">
        <v>1.3266666666666667</v>
      </c>
      <c r="U758" s="22">
        <v>1.2729267713980252</v>
      </c>
      <c r="V758" s="22">
        <v>1.1849999999999998</v>
      </c>
      <c r="W758" s="22">
        <v>1.2299999999999998</v>
      </c>
      <c r="X758" s="147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9"/>
      <c r="B759" s="3" t="s">
        <v>268</v>
      </c>
      <c r="C759" s="28"/>
      <c r="D759" s="11">
        <v>1.2749999999999999</v>
      </c>
      <c r="E759" s="11">
        <v>1.3050000000000002</v>
      </c>
      <c r="F759" s="11">
        <v>1.2404500000000001</v>
      </c>
      <c r="G759" s="11">
        <v>1.24</v>
      </c>
      <c r="H759" s="11">
        <v>1.1339999999999999</v>
      </c>
      <c r="I759" s="11">
        <v>1.2625435</v>
      </c>
      <c r="J759" s="11">
        <v>1.1200000000000001</v>
      </c>
      <c r="K759" s="11">
        <v>1.25</v>
      </c>
      <c r="L759" s="11">
        <v>1.23</v>
      </c>
      <c r="M759" s="11">
        <v>1.25</v>
      </c>
      <c r="N759" s="11">
        <v>1.2349999999999999</v>
      </c>
      <c r="O759" s="11">
        <v>1.3090000000000002</v>
      </c>
      <c r="P759" s="11">
        <v>1.26</v>
      </c>
      <c r="Q759" s="11">
        <v>1.419</v>
      </c>
      <c r="R759" s="11">
        <v>1.21</v>
      </c>
      <c r="S759" s="11">
        <v>1.2335679255888992</v>
      </c>
      <c r="T759" s="11">
        <v>1.325</v>
      </c>
      <c r="U759" s="11">
        <v>1.2848990509764784</v>
      </c>
      <c r="V759" s="11">
        <v>1.18</v>
      </c>
      <c r="W759" s="11">
        <v>1.22</v>
      </c>
      <c r="X759" s="147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9"/>
      <c r="B760" s="3" t="s">
        <v>269</v>
      </c>
      <c r="C760" s="28"/>
      <c r="D760" s="23">
        <v>4.6761807778000528E-2</v>
      </c>
      <c r="E760" s="23">
        <v>2.8047578623950201E-2</v>
      </c>
      <c r="F760" s="23">
        <v>3.3867427812969038E-2</v>
      </c>
      <c r="G760" s="23">
        <v>1.7224014243685099E-2</v>
      </c>
      <c r="H760" s="23">
        <v>5.3552777705736842E-3</v>
      </c>
      <c r="I760" s="23">
        <v>8.6470347904160829E-3</v>
      </c>
      <c r="J760" s="23">
        <v>2.8751811537130374E-2</v>
      </c>
      <c r="K760" s="23">
        <v>2.1369760566432829E-2</v>
      </c>
      <c r="L760" s="23">
        <v>2.2286019533929058E-2</v>
      </c>
      <c r="M760" s="23">
        <v>2.0655911179772911E-2</v>
      </c>
      <c r="N760" s="23">
        <v>8.1649658092772665E-3</v>
      </c>
      <c r="O760" s="23">
        <v>2.5435539441235916E-2</v>
      </c>
      <c r="P760" s="23">
        <v>1.6020819787597236E-2</v>
      </c>
      <c r="Q760" s="23">
        <v>2.1407163909931363E-2</v>
      </c>
      <c r="R760" s="23">
        <v>1.8618986725025273E-2</v>
      </c>
      <c r="S760" s="23">
        <v>1.6899432901993729E-2</v>
      </c>
      <c r="T760" s="23">
        <v>2.5819888974716071E-2</v>
      </c>
      <c r="U760" s="23">
        <v>4.5846455290129373E-2</v>
      </c>
      <c r="V760" s="23">
        <v>1.8708286933869722E-2</v>
      </c>
      <c r="W760" s="23">
        <v>2.4494897427831803E-2</v>
      </c>
      <c r="X760" s="228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  <c r="AJ760" s="229"/>
      <c r="AK760" s="229"/>
      <c r="AL760" s="229"/>
      <c r="AM760" s="229"/>
      <c r="AN760" s="229"/>
      <c r="AO760" s="229"/>
      <c r="AP760" s="229"/>
      <c r="AQ760" s="229"/>
      <c r="AR760" s="229"/>
      <c r="AS760" s="229"/>
      <c r="AT760" s="229"/>
      <c r="AU760" s="229"/>
      <c r="AV760" s="229"/>
      <c r="AW760" s="229"/>
      <c r="AX760" s="229"/>
      <c r="AY760" s="229"/>
      <c r="AZ760" s="229"/>
      <c r="BA760" s="229"/>
      <c r="BB760" s="229"/>
      <c r="BC760" s="229"/>
      <c r="BD760" s="229"/>
      <c r="BE760" s="229"/>
      <c r="BF760" s="229"/>
      <c r="BG760" s="229"/>
      <c r="BH760" s="229"/>
      <c r="BI760" s="229"/>
      <c r="BJ760" s="229"/>
      <c r="BK760" s="229"/>
      <c r="BL760" s="229"/>
      <c r="BM760" s="54"/>
    </row>
    <row r="761" spans="1:65">
      <c r="A761" s="29"/>
      <c r="B761" s="3" t="s">
        <v>86</v>
      </c>
      <c r="C761" s="28"/>
      <c r="D761" s="13">
        <v>3.6628047867885531E-2</v>
      </c>
      <c r="E761" s="13">
        <v>2.1356024332957003E-2</v>
      </c>
      <c r="F761" s="13">
        <v>2.7199840295258099E-2</v>
      </c>
      <c r="G761" s="13">
        <v>1.3871689323773237E-2</v>
      </c>
      <c r="H761" s="13">
        <v>4.7222589573419904E-3</v>
      </c>
      <c r="I761" s="13">
        <v>6.8484737704584478E-3</v>
      </c>
      <c r="J761" s="13">
        <v>2.5747890928773467E-2</v>
      </c>
      <c r="K761" s="13">
        <v>1.6982591178622115E-2</v>
      </c>
      <c r="L761" s="13">
        <v>1.8143299484881189E-2</v>
      </c>
      <c r="M761" s="13">
        <v>1.6568912711047788E-2</v>
      </c>
      <c r="N761" s="13">
        <v>6.6023982285260919E-3</v>
      </c>
      <c r="O761" s="13">
        <v>1.9593431332316794E-2</v>
      </c>
      <c r="P761" s="13">
        <v>1.2631395364728439E-2</v>
      </c>
      <c r="Q761" s="13">
        <v>1.5178797383548593E-2</v>
      </c>
      <c r="R761" s="13">
        <v>1.54300994958773E-2</v>
      </c>
      <c r="S761" s="13">
        <v>1.3720334544655296E-2</v>
      </c>
      <c r="T761" s="13">
        <v>1.9462227870388999E-2</v>
      </c>
      <c r="U761" s="13">
        <v>3.6016569311192424E-2</v>
      </c>
      <c r="V761" s="13">
        <v>1.5787583910438586E-2</v>
      </c>
      <c r="W761" s="13">
        <v>1.9914550754334803E-2</v>
      </c>
      <c r="X761" s="147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A762" s="29"/>
      <c r="B762" s="3" t="s">
        <v>270</v>
      </c>
      <c r="C762" s="28"/>
      <c r="D762" s="13">
        <v>1.7555719745426579E-2</v>
      </c>
      <c r="E762" s="13">
        <v>4.6780557649342303E-2</v>
      </c>
      <c r="F762" s="13">
        <v>-7.5776408519407923E-3</v>
      </c>
      <c r="G762" s="13">
        <v>-1.0340716435583874E-2</v>
      </c>
      <c r="H762" s="13">
        <v>-9.6115615683576183E-2</v>
      </c>
      <c r="I762" s="13">
        <v>6.3616769470209444E-3</v>
      </c>
      <c r="J762" s="13">
        <v>-0.10997084565347803</v>
      </c>
      <c r="K762" s="13">
        <v>2.9433007934687172E-3</v>
      </c>
      <c r="L762" s="13">
        <v>-2.0967930218825814E-2</v>
      </c>
      <c r="M762" s="13">
        <v>-6.3555112668678415E-3</v>
      </c>
      <c r="N762" s="13">
        <v>-1.4325921604299574E-2</v>
      </c>
      <c r="O762" s="13">
        <v>3.4692101970904554E-2</v>
      </c>
      <c r="P762" s="13">
        <v>1.0913711130900339E-2</v>
      </c>
      <c r="Q762" s="13">
        <v>0.12409353792242817</v>
      </c>
      <c r="R762" s="13">
        <v>-3.8237152616594217E-2</v>
      </c>
      <c r="S762" s="13">
        <v>-1.8278932919666979E-2</v>
      </c>
      <c r="T762" s="13">
        <v>5.7407771432584243E-2</v>
      </c>
      <c r="U762" s="13">
        <v>1.4574869754417463E-2</v>
      </c>
      <c r="V762" s="13">
        <v>-5.5506375014362619E-2</v>
      </c>
      <c r="W762" s="13">
        <v>-1.9639528495920766E-2</v>
      </c>
      <c r="X762" s="147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45" t="s">
        <v>271</v>
      </c>
      <c r="C763" s="46"/>
      <c r="D763" s="44">
        <v>0.84</v>
      </c>
      <c r="E763" s="44">
        <v>1.84</v>
      </c>
      <c r="F763" s="44">
        <v>0.02</v>
      </c>
      <c r="G763" s="44">
        <v>0.12</v>
      </c>
      <c r="H763" s="44">
        <v>3.05</v>
      </c>
      <c r="I763" s="44">
        <v>0.46</v>
      </c>
      <c r="J763" s="44">
        <v>3.52</v>
      </c>
      <c r="K763" s="44">
        <v>0.34</v>
      </c>
      <c r="L763" s="44">
        <v>0.48</v>
      </c>
      <c r="M763" s="44">
        <v>0.02</v>
      </c>
      <c r="N763" s="44">
        <v>0.25</v>
      </c>
      <c r="O763" s="44">
        <v>1.43</v>
      </c>
      <c r="P763" s="44">
        <v>0.61</v>
      </c>
      <c r="Q763" s="44">
        <v>4.4800000000000004</v>
      </c>
      <c r="R763" s="44">
        <v>1.07</v>
      </c>
      <c r="S763" s="44">
        <v>0.39</v>
      </c>
      <c r="T763" s="44">
        <v>2.2000000000000002</v>
      </c>
      <c r="U763" s="44">
        <v>0.74</v>
      </c>
      <c r="V763" s="44">
        <v>1.66</v>
      </c>
      <c r="W763" s="44">
        <v>0.43</v>
      </c>
      <c r="X763" s="147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B764" s="3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BM764" s="53"/>
    </row>
    <row r="765" spans="1:65" ht="15">
      <c r="B765" s="8" t="s">
        <v>536</v>
      </c>
      <c r="BM765" s="27" t="s">
        <v>66</v>
      </c>
    </row>
    <row r="766" spans="1:65" ht="15">
      <c r="A766" s="24" t="s">
        <v>6</v>
      </c>
      <c r="B766" s="18" t="s">
        <v>118</v>
      </c>
      <c r="C766" s="15" t="s">
        <v>119</v>
      </c>
      <c r="D766" s="16" t="s">
        <v>240</v>
      </c>
      <c r="E766" s="17" t="s">
        <v>240</v>
      </c>
      <c r="F766" s="17" t="s">
        <v>240</v>
      </c>
      <c r="G766" s="17" t="s">
        <v>240</v>
      </c>
      <c r="H766" s="17" t="s">
        <v>240</v>
      </c>
      <c r="I766" s="17" t="s">
        <v>240</v>
      </c>
      <c r="J766" s="17" t="s">
        <v>240</v>
      </c>
      <c r="K766" s="17" t="s">
        <v>240</v>
      </c>
      <c r="L766" s="17" t="s">
        <v>240</v>
      </c>
      <c r="M766" s="17" t="s">
        <v>240</v>
      </c>
      <c r="N766" s="17" t="s">
        <v>240</v>
      </c>
      <c r="O766" s="17" t="s">
        <v>240</v>
      </c>
      <c r="P766" s="17" t="s">
        <v>240</v>
      </c>
      <c r="Q766" s="17" t="s">
        <v>240</v>
      </c>
      <c r="R766" s="17" t="s">
        <v>240</v>
      </c>
      <c r="S766" s="17" t="s">
        <v>240</v>
      </c>
      <c r="T766" s="17" t="s">
        <v>240</v>
      </c>
      <c r="U766" s="17" t="s">
        <v>240</v>
      </c>
      <c r="V766" s="17" t="s">
        <v>240</v>
      </c>
      <c r="W766" s="147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1</v>
      </c>
    </row>
    <row r="767" spans="1:65">
      <c r="A767" s="29"/>
      <c r="B767" s="19" t="s">
        <v>241</v>
      </c>
      <c r="C767" s="9" t="s">
        <v>241</v>
      </c>
      <c r="D767" s="145" t="s">
        <v>243</v>
      </c>
      <c r="E767" s="146" t="s">
        <v>244</v>
      </c>
      <c r="F767" s="146" t="s">
        <v>245</v>
      </c>
      <c r="G767" s="146" t="s">
        <v>246</v>
      </c>
      <c r="H767" s="146" t="s">
        <v>283</v>
      </c>
      <c r="I767" s="146" t="s">
        <v>247</v>
      </c>
      <c r="J767" s="146" t="s">
        <v>248</v>
      </c>
      <c r="K767" s="146" t="s">
        <v>249</v>
      </c>
      <c r="L767" s="146" t="s">
        <v>250</v>
      </c>
      <c r="M767" s="146" t="s">
        <v>251</v>
      </c>
      <c r="N767" s="146" t="s">
        <v>252</v>
      </c>
      <c r="O767" s="146" t="s">
        <v>253</v>
      </c>
      <c r="P767" s="146" t="s">
        <v>254</v>
      </c>
      <c r="Q767" s="146" t="s">
        <v>256</v>
      </c>
      <c r="R767" s="146" t="s">
        <v>257</v>
      </c>
      <c r="S767" s="146" t="s">
        <v>258</v>
      </c>
      <c r="T767" s="146" t="s">
        <v>284</v>
      </c>
      <c r="U767" s="146" t="s">
        <v>286</v>
      </c>
      <c r="V767" s="146" t="s">
        <v>260</v>
      </c>
      <c r="W767" s="147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 t="s">
        <v>3</v>
      </c>
    </row>
    <row r="768" spans="1:65">
      <c r="A768" s="29"/>
      <c r="B768" s="19"/>
      <c r="C768" s="9"/>
      <c r="D768" s="10" t="s">
        <v>287</v>
      </c>
      <c r="E768" s="11" t="s">
        <v>287</v>
      </c>
      <c r="F768" s="11" t="s">
        <v>288</v>
      </c>
      <c r="G768" s="11" t="s">
        <v>287</v>
      </c>
      <c r="H768" s="11" t="s">
        <v>287</v>
      </c>
      <c r="I768" s="11" t="s">
        <v>288</v>
      </c>
      <c r="J768" s="11" t="s">
        <v>121</v>
      </c>
      <c r="K768" s="11" t="s">
        <v>287</v>
      </c>
      <c r="L768" s="11" t="s">
        <v>287</v>
      </c>
      <c r="M768" s="11" t="s">
        <v>287</v>
      </c>
      <c r="N768" s="11" t="s">
        <v>288</v>
      </c>
      <c r="O768" s="11" t="s">
        <v>288</v>
      </c>
      <c r="P768" s="11" t="s">
        <v>287</v>
      </c>
      <c r="Q768" s="11" t="s">
        <v>288</v>
      </c>
      <c r="R768" s="11" t="s">
        <v>288</v>
      </c>
      <c r="S768" s="11" t="s">
        <v>288</v>
      </c>
      <c r="T768" s="11" t="s">
        <v>121</v>
      </c>
      <c r="U768" s="11" t="s">
        <v>287</v>
      </c>
      <c r="V768" s="11" t="s">
        <v>287</v>
      </c>
      <c r="W768" s="147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2</v>
      </c>
    </row>
    <row r="769" spans="1:65">
      <c r="A769" s="29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147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8">
        <v>1</v>
      </c>
      <c r="C770" s="14">
        <v>1</v>
      </c>
      <c r="D770" s="141">
        <v>0.6</v>
      </c>
      <c r="E770" s="21">
        <v>0.79</v>
      </c>
      <c r="F770" s="21">
        <v>0.7</v>
      </c>
      <c r="G770" s="21">
        <v>0.68</v>
      </c>
      <c r="H770" s="21">
        <v>0.62</v>
      </c>
      <c r="I770" s="141">
        <v>1.3011899999999998</v>
      </c>
      <c r="J770" s="141" t="s">
        <v>110</v>
      </c>
      <c r="K770" s="21">
        <v>0.66</v>
      </c>
      <c r="L770" s="21">
        <v>0.66</v>
      </c>
      <c r="M770" s="21">
        <v>0.67</v>
      </c>
      <c r="N770" s="141">
        <v>0.6</v>
      </c>
      <c r="O770" s="21">
        <v>0.63</v>
      </c>
      <c r="P770" s="21">
        <v>0.63</v>
      </c>
      <c r="Q770" s="21">
        <v>0.71</v>
      </c>
      <c r="R770" s="21">
        <v>0.63</v>
      </c>
      <c r="S770" s="21">
        <v>0.67853559013625453</v>
      </c>
      <c r="T770" s="21">
        <v>0.77346760357963029</v>
      </c>
      <c r="U770" s="141">
        <v>0.9900000000000001</v>
      </c>
      <c r="V770" s="21">
        <v>0.69</v>
      </c>
      <c r="W770" s="147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>
        <v>1</v>
      </c>
      <c r="C771" s="9">
        <v>2</v>
      </c>
      <c r="D771" s="142">
        <v>0.7</v>
      </c>
      <c r="E771" s="11">
        <v>0.79</v>
      </c>
      <c r="F771" s="11">
        <v>0.65</v>
      </c>
      <c r="G771" s="11">
        <v>0.67</v>
      </c>
      <c r="H771" s="11">
        <v>0.59</v>
      </c>
      <c r="I771" s="142">
        <v>1.2488699999999999</v>
      </c>
      <c r="J771" s="142" t="s">
        <v>110</v>
      </c>
      <c r="K771" s="11">
        <v>0.69</v>
      </c>
      <c r="L771" s="11">
        <v>0.65</v>
      </c>
      <c r="M771" s="11">
        <v>0.69</v>
      </c>
      <c r="N771" s="142">
        <v>0.6</v>
      </c>
      <c r="O771" s="11">
        <v>0.56999999999999995</v>
      </c>
      <c r="P771" s="11">
        <v>0.62</v>
      </c>
      <c r="Q771" s="11">
        <v>0.74</v>
      </c>
      <c r="R771" s="11">
        <v>0.63</v>
      </c>
      <c r="S771" s="11">
        <v>0.62631047188723032</v>
      </c>
      <c r="T771" s="11">
        <v>0.72240034279406184</v>
      </c>
      <c r="U771" s="142">
        <v>0.98</v>
      </c>
      <c r="V771" s="11">
        <v>0.67</v>
      </c>
      <c r="W771" s="147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18</v>
      </c>
    </row>
    <row r="772" spans="1:65">
      <c r="A772" s="29"/>
      <c r="B772" s="19">
        <v>1</v>
      </c>
      <c r="C772" s="9">
        <v>3</v>
      </c>
      <c r="D772" s="142">
        <v>0.7</v>
      </c>
      <c r="E772" s="11">
        <v>0.79</v>
      </c>
      <c r="F772" s="11">
        <v>0.68</v>
      </c>
      <c r="G772" s="11">
        <v>0.66</v>
      </c>
      <c r="H772" s="11">
        <v>0.56000000000000005</v>
      </c>
      <c r="I772" s="142">
        <v>1.14303</v>
      </c>
      <c r="J772" s="142" t="s">
        <v>110</v>
      </c>
      <c r="K772" s="11">
        <v>0.66</v>
      </c>
      <c r="L772" s="11">
        <v>0.67</v>
      </c>
      <c r="M772" s="11">
        <v>0.74</v>
      </c>
      <c r="N772" s="142">
        <v>0.6</v>
      </c>
      <c r="O772" s="11">
        <v>0.59</v>
      </c>
      <c r="P772" s="11">
        <v>0.57999999999999996</v>
      </c>
      <c r="Q772" s="11">
        <v>0.75</v>
      </c>
      <c r="R772" s="11">
        <v>0.66</v>
      </c>
      <c r="S772" s="11">
        <v>0.63426655358604389</v>
      </c>
      <c r="T772" s="11">
        <v>0.78436116247374432</v>
      </c>
      <c r="U772" s="142">
        <v>0.93</v>
      </c>
      <c r="V772" s="11">
        <v>0.74</v>
      </c>
      <c r="W772" s="147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16</v>
      </c>
    </row>
    <row r="773" spans="1:65">
      <c r="A773" s="29"/>
      <c r="B773" s="19">
        <v>1</v>
      </c>
      <c r="C773" s="9">
        <v>4</v>
      </c>
      <c r="D773" s="142">
        <v>0.6</v>
      </c>
      <c r="E773" s="11">
        <v>0.72</v>
      </c>
      <c r="F773" s="11">
        <v>0.64</v>
      </c>
      <c r="G773" s="11">
        <v>0.68</v>
      </c>
      <c r="H773" s="11">
        <v>0.56999999999999995</v>
      </c>
      <c r="I773" s="142">
        <v>1.029919</v>
      </c>
      <c r="J773" s="142" t="s">
        <v>110</v>
      </c>
      <c r="K773" s="11">
        <v>0.68</v>
      </c>
      <c r="L773" s="11">
        <v>0.65</v>
      </c>
      <c r="M773" s="11">
        <v>0.73</v>
      </c>
      <c r="N773" s="142">
        <v>0.6</v>
      </c>
      <c r="O773" s="11">
        <v>0.47</v>
      </c>
      <c r="P773" s="11">
        <v>0.62</v>
      </c>
      <c r="Q773" s="11">
        <v>0.72</v>
      </c>
      <c r="R773" s="11">
        <v>0.61</v>
      </c>
      <c r="S773" s="11">
        <v>0.64767799746545696</v>
      </c>
      <c r="T773" s="11">
        <v>0.60901067632421746</v>
      </c>
      <c r="U773" s="142">
        <v>0.87</v>
      </c>
      <c r="V773" s="11">
        <v>0.68</v>
      </c>
      <c r="W773" s="147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0.66691944850133977</v>
      </c>
    </row>
    <row r="774" spans="1:65">
      <c r="A774" s="29"/>
      <c r="B774" s="19">
        <v>1</v>
      </c>
      <c r="C774" s="9">
        <v>5</v>
      </c>
      <c r="D774" s="142">
        <v>0.7</v>
      </c>
      <c r="E774" s="11">
        <v>0.73</v>
      </c>
      <c r="F774" s="11">
        <v>0.66</v>
      </c>
      <c r="G774" s="11">
        <v>0.69</v>
      </c>
      <c r="H774" s="11">
        <v>0.53</v>
      </c>
      <c r="I774" s="142">
        <v>1.10127</v>
      </c>
      <c r="J774" s="142" t="s">
        <v>110</v>
      </c>
      <c r="K774" s="148">
        <v>0.87</v>
      </c>
      <c r="L774" s="11">
        <v>0.64</v>
      </c>
      <c r="M774" s="11">
        <v>0.72</v>
      </c>
      <c r="N774" s="142">
        <v>0.6</v>
      </c>
      <c r="O774" s="11">
        <v>0.52</v>
      </c>
      <c r="P774" s="11">
        <v>0.65</v>
      </c>
      <c r="Q774" s="11">
        <v>0.69</v>
      </c>
      <c r="R774" s="11">
        <v>0.63</v>
      </c>
      <c r="S774" s="11">
        <v>0.67258187728475383</v>
      </c>
      <c r="T774" s="11">
        <v>0.77649328751291624</v>
      </c>
      <c r="U774" s="142">
        <v>0.89</v>
      </c>
      <c r="V774" s="11">
        <v>0.7</v>
      </c>
      <c r="W774" s="147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56</v>
      </c>
    </row>
    <row r="775" spans="1:65">
      <c r="A775" s="29"/>
      <c r="B775" s="19">
        <v>1</v>
      </c>
      <c r="C775" s="9">
        <v>6</v>
      </c>
      <c r="D775" s="142">
        <v>0.6</v>
      </c>
      <c r="E775" s="11">
        <v>0.78</v>
      </c>
      <c r="F775" s="11">
        <v>0.66</v>
      </c>
      <c r="G775" s="11">
        <v>0.67</v>
      </c>
      <c r="H775" s="11">
        <v>0.66</v>
      </c>
      <c r="I775" s="142">
        <v>0.97311000000000014</v>
      </c>
      <c r="J775" s="142" t="s">
        <v>110</v>
      </c>
      <c r="K775" s="11">
        <v>0.74</v>
      </c>
      <c r="L775" s="11">
        <v>0.65</v>
      </c>
      <c r="M775" s="11">
        <v>0.66</v>
      </c>
      <c r="N775" s="142">
        <v>0.6</v>
      </c>
      <c r="O775" s="11">
        <v>0.49</v>
      </c>
      <c r="P775" s="11">
        <v>0.6</v>
      </c>
      <c r="Q775" s="11">
        <v>0.77</v>
      </c>
      <c r="R775" s="11">
        <v>0.61</v>
      </c>
      <c r="S775" s="11">
        <v>0.64873565053790627</v>
      </c>
      <c r="T775" s="11">
        <v>0.61139246053031304</v>
      </c>
      <c r="U775" s="142">
        <v>0.9</v>
      </c>
      <c r="V775" s="11">
        <v>0.82</v>
      </c>
      <c r="W775" s="147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9"/>
      <c r="B776" s="20" t="s">
        <v>267</v>
      </c>
      <c r="C776" s="12"/>
      <c r="D776" s="22">
        <v>0.65</v>
      </c>
      <c r="E776" s="22">
        <v>0.76666666666666661</v>
      </c>
      <c r="F776" s="22">
        <v>0.66500000000000015</v>
      </c>
      <c r="G776" s="22">
        <v>0.67500000000000016</v>
      </c>
      <c r="H776" s="22">
        <v>0.58833333333333337</v>
      </c>
      <c r="I776" s="22">
        <v>1.1328981666666664</v>
      </c>
      <c r="J776" s="22" t="s">
        <v>652</v>
      </c>
      <c r="K776" s="22">
        <v>0.71666666666666679</v>
      </c>
      <c r="L776" s="22">
        <v>0.65333333333333332</v>
      </c>
      <c r="M776" s="22">
        <v>0.70166666666666666</v>
      </c>
      <c r="N776" s="22">
        <v>0.6</v>
      </c>
      <c r="O776" s="22">
        <v>0.54499999999999993</v>
      </c>
      <c r="P776" s="22">
        <v>0.6166666666666667</v>
      </c>
      <c r="Q776" s="22">
        <v>0.73</v>
      </c>
      <c r="R776" s="22">
        <v>0.6283333333333333</v>
      </c>
      <c r="S776" s="22">
        <v>0.65135135681627432</v>
      </c>
      <c r="T776" s="22">
        <v>0.71285425553581383</v>
      </c>
      <c r="U776" s="22">
        <v>0.92666666666666675</v>
      </c>
      <c r="V776" s="22">
        <v>0.71666666666666667</v>
      </c>
      <c r="W776" s="147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3" t="s">
        <v>268</v>
      </c>
      <c r="C777" s="28"/>
      <c r="D777" s="11">
        <v>0.64999999999999991</v>
      </c>
      <c r="E777" s="11">
        <v>0.78500000000000003</v>
      </c>
      <c r="F777" s="11">
        <v>0.66</v>
      </c>
      <c r="G777" s="11">
        <v>0.67500000000000004</v>
      </c>
      <c r="H777" s="11">
        <v>0.57999999999999996</v>
      </c>
      <c r="I777" s="11">
        <v>1.12215</v>
      </c>
      <c r="J777" s="11" t="s">
        <v>652</v>
      </c>
      <c r="K777" s="11">
        <v>0.68500000000000005</v>
      </c>
      <c r="L777" s="11">
        <v>0.65</v>
      </c>
      <c r="M777" s="11">
        <v>0.70499999999999996</v>
      </c>
      <c r="N777" s="11">
        <v>0.6</v>
      </c>
      <c r="O777" s="11">
        <v>0.54499999999999993</v>
      </c>
      <c r="P777" s="11">
        <v>0.62</v>
      </c>
      <c r="Q777" s="11">
        <v>0.73</v>
      </c>
      <c r="R777" s="11">
        <v>0.63</v>
      </c>
      <c r="S777" s="11">
        <v>0.64820682400168161</v>
      </c>
      <c r="T777" s="11">
        <v>0.74793397318684607</v>
      </c>
      <c r="U777" s="11">
        <v>0.91500000000000004</v>
      </c>
      <c r="V777" s="11">
        <v>0.69499999999999995</v>
      </c>
      <c r="W777" s="147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269</v>
      </c>
      <c r="C778" s="28"/>
      <c r="D778" s="23">
        <v>5.4772255750516599E-2</v>
      </c>
      <c r="E778" s="23">
        <v>3.2659863237109066E-2</v>
      </c>
      <c r="F778" s="23">
        <v>2.1679483388678783E-2</v>
      </c>
      <c r="G778" s="23">
        <v>1.0488088481701493E-2</v>
      </c>
      <c r="H778" s="23">
        <v>4.6224091842530193E-2</v>
      </c>
      <c r="I778" s="23">
        <v>0.12570725455663742</v>
      </c>
      <c r="J778" s="23" t="s">
        <v>652</v>
      </c>
      <c r="K778" s="23">
        <v>8.0663911798688342E-2</v>
      </c>
      <c r="L778" s="23">
        <v>1.0327955589886455E-2</v>
      </c>
      <c r="M778" s="23">
        <v>3.3115957885386092E-2</v>
      </c>
      <c r="N778" s="23">
        <v>0</v>
      </c>
      <c r="O778" s="23">
        <v>6.1886993787063568E-2</v>
      </c>
      <c r="P778" s="23">
        <v>2.4221202832779957E-2</v>
      </c>
      <c r="Q778" s="23">
        <v>2.8982753492378905E-2</v>
      </c>
      <c r="R778" s="23">
        <v>1.8348478592697198E-2</v>
      </c>
      <c r="S778" s="23">
        <v>2.0634870720495902E-2</v>
      </c>
      <c r="T778" s="23">
        <v>8.2469697056614777E-2</v>
      </c>
      <c r="U778" s="23">
        <v>4.9261208538429795E-2</v>
      </c>
      <c r="V778" s="23">
        <v>5.6095157247900325E-2</v>
      </c>
      <c r="W778" s="14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86</v>
      </c>
      <c r="C779" s="28"/>
      <c r="D779" s="13">
        <v>8.4265008846948611E-2</v>
      </c>
      <c r="E779" s="13">
        <v>4.2599821613620525E-2</v>
      </c>
      <c r="F779" s="13">
        <v>3.2600726900268842E-2</v>
      </c>
      <c r="G779" s="13">
        <v>1.5537908861779985E-2</v>
      </c>
      <c r="H779" s="13">
        <v>7.8567861488719873E-2</v>
      </c>
      <c r="I779" s="13">
        <v>0.11096077145795609</v>
      </c>
      <c r="J779" s="13" t="s">
        <v>652</v>
      </c>
      <c r="K779" s="13">
        <v>0.11255429553305349</v>
      </c>
      <c r="L779" s="13">
        <v>1.5808095290642536E-2</v>
      </c>
      <c r="M779" s="13">
        <v>4.7196139504113194E-2</v>
      </c>
      <c r="N779" s="13">
        <v>0</v>
      </c>
      <c r="O779" s="13">
        <v>0.11355411704048363</v>
      </c>
      <c r="P779" s="13">
        <v>3.9277626215318849E-2</v>
      </c>
      <c r="Q779" s="13">
        <v>3.9702402044354664E-2</v>
      </c>
      <c r="R779" s="13">
        <v>2.9201822693947797E-2</v>
      </c>
      <c r="S779" s="13">
        <v>3.1680091711724721E-2</v>
      </c>
      <c r="T779" s="13">
        <v>0.11568942236955124</v>
      </c>
      <c r="U779" s="13">
        <v>5.3159577559456606E-2</v>
      </c>
      <c r="V779" s="13">
        <v>7.827231243893068E-2</v>
      </c>
      <c r="W779" s="14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270</v>
      </c>
      <c r="C780" s="28"/>
      <c r="D780" s="13">
        <v>-2.5369553308664305E-2</v>
      </c>
      <c r="E780" s="13">
        <v>0.14956411661029323</v>
      </c>
      <c r="F780" s="13">
        <v>-2.8780814619410178E-3</v>
      </c>
      <c r="G780" s="13">
        <v>1.2116233102541063E-2</v>
      </c>
      <c r="H780" s="13">
        <v>-0.11783449312297045</v>
      </c>
      <c r="I780" s="13">
        <v>0.698703148052505</v>
      </c>
      <c r="J780" s="13" t="s">
        <v>652</v>
      </c>
      <c r="K780" s="13">
        <v>7.4592543787883159E-2</v>
      </c>
      <c r="L780" s="13">
        <v>-2.0371448453836982E-2</v>
      </c>
      <c r="M780" s="13">
        <v>5.2101071941159649E-2</v>
      </c>
      <c r="N780" s="13">
        <v>-0.10034112613107482</v>
      </c>
      <c r="O780" s="13">
        <v>-0.18280985623572643</v>
      </c>
      <c r="P780" s="13">
        <v>-7.5350601856937982E-2</v>
      </c>
      <c r="Q780" s="13">
        <v>9.458496320719223E-2</v>
      </c>
      <c r="R780" s="13">
        <v>-5.785723486504224E-2</v>
      </c>
      <c r="S780" s="13">
        <v>-2.334328638945693E-2</v>
      </c>
      <c r="T780" s="13">
        <v>6.8876094613368855E-2</v>
      </c>
      <c r="U780" s="13">
        <v>0.38947314964200674</v>
      </c>
      <c r="V780" s="13">
        <v>7.4592543787882937E-2</v>
      </c>
      <c r="W780" s="14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45" t="s">
        <v>271</v>
      </c>
      <c r="C781" s="46"/>
      <c r="D781" s="44" t="s">
        <v>272</v>
      </c>
      <c r="E781" s="44">
        <v>0.87</v>
      </c>
      <c r="F781" s="44">
        <v>0.49</v>
      </c>
      <c r="G781" s="44">
        <v>0.36</v>
      </c>
      <c r="H781" s="44">
        <v>1.52</v>
      </c>
      <c r="I781" s="44">
        <v>5.78</v>
      </c>
      <c r="J781" s="44">
        <v>24.1</v>
      </c>
      <c r="K781" s="44">
        <v>0.2</v>
      </c>
      <c r="L781" s="44">
        <v>0.65</v>
      </c>
      <c r="M781" s="44">
        <v>0</v>
      </c>
      <c r="N781" s="44" t="s">
        <v>272</v>
      </c>
      <c r="O781" s="44">
        <v>2.1</v>
      </c>
      <c r="P781" s="44">
        <v>1.1399999999999999</v>
      </c>
      <c r="Q781" s="44">
        <v>0.38</v>
      </c>
      <c r="R781" s="44">
        <v>0.98</v>
      </c>
      <c r="S781" s="44">
        <v>0.67</v>
      </c>
      <c r="T781" s="44">
        <v>0.15</v>
      </c>
      <c r="U781" s="44">
        <v>3.02</v>
      </c>
      <c r="V781" s="44">
        <v>0.2</v>
      </c>
      <c r="W781" s="14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B782" s="30" t="s">
        <v>299</v>
      </c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BM782" s="53"/>
    </row>
    <row r="783" spans="1:65">
      <c r="BM783" s="53"/>
    </row>
    <row r="784" spans="1:65" ht="15">
      <c r="B784" s="8" t="s">
        <v>537</v>
      </c>
      <c r="BM784" s="27" t="s">
        <v>66</v>
      </c>
    </row>
    <row r="785" spans="1:65" ht="15">
      <c r="A785" s="24" t="s">
        <v>9</v>
      </c>
      <c r="B785" s="18" t="s">
        <v>118</v>
      </c>
      <c r="C785" s="15" t="s">
        <v>119</v>
      </c>
      <c r="D785" s="16" t="s">
        <v>240</v>
      </c>
      <c r="E785" s="17" t="s">
        <v>240</v>
      </c>
      <c r="F785" s="17" t="s">
        <v>240</v>
      </c>
      <c r="G785" s="17" t="s">
        <v>240</v>
      </c>
      <c r="H785" s="17" t="s">
        <v>240</v>
      </c>
      <c r="I785" s="17" t="s">
        <v>240</v>
      </c>
      <c r="J785" s="17" t="s">
        <v>240</v>
      </c>
      <c r="K785" s="17" t="s">
        <v>240</v>
      </c>
      <c r="L785" s="17" t="s">
        <v>240</v>
      </c>
      <c r="M785" s="17" t="s">
        <v>240</v>
      </c>
      <c r="N785" s="17" t="s">
        <v>240</v>
      </c>
      <c r="O785" s="17" t="s">
        <v>240</v>
      </c>
      <c r="P785" s="17" t="s">
        <v>240</v>
      </c>
      <c r="Q785" s="17" t="s">
        <v>240</v>
      </c>
      <c r="R785" s="17" t="s">
        <v>240</v>
      </c>
      <c r="S785" s="17" t="s">
        <v>240</v>
      </c>
      <c r="T785" s="17" t="s">
        <v>240</v>
      </c>
      <c r="U785" s="17" t="s">
        <v>240</v>
      </c>
      <c r="V785" s="17" t="s">
        <v>240</v>
      </c>
      <c r="W785" s="17" t="s">
        <v>240</v>
      </c>
      <c r="X785" s="147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241</v>
      </c>
      <c r="C786" s="9" t="s">
        <v>241</v>
      </c>
      <c r="D786" s="145" t="s">
        <v>243</v>
      </c>
      <c r="E786" s="146" t="s">
        <v>244</v>
      </c>
      <c r="F786" s="146" t="s">
        <v>245</v>
      </c>
      <c r="G786" s="146" t="s">
        <v>246</v>
      </c>
      <c r="H786" s="146" t="s">
        <v>283</v>
      </c>
      <c r="I786" s="146" t="s">
        <v>247</v>
      </c>
      <c r="J786" s="146" t="s">
        <v>248</v>
      </c>
      <c r="K786" s="146" t="s">
        <v>249</v>
      </c>
      <c r="L786" s="146" t="s">
        <v>250</v>
      </c>
      <c r="M786" s="146" t="s">
        <v>251</v>
      </c>
      <c r="N786" s="146" t="s">
        <v>252</v>
      </c>
      <c r="O786" s="146" t="s">
        <v>253</v>
      </c>
      <c r="P786" s="146" t="s">
        <v>254</v>
      </c>
      <c r="Q786" s="146" t="s">
        <v>256</v>
      </c>
      <c r="R786" s="146" t="s">
        <v>257</v>
      </c>
      <c r="S786" s="146" t="s">
        <v>258</v>
      </c>
      <c r="T786" s="146" t="s">
        <v>259</v>
      </c>
      <c r="U786" s="146" t="s">
        <v>284</v>
      </c>
      <c r="V786" s="146" t="s">
        <v>286</v>
      </c>
      <c r="W786" s="146" t="s">
        <v>260</v>
      </c>
      <c r="X786" s="147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287</v>
      </c>
      <c r="E787" s="11" t="s">
        <v>287</v>
      </c>
      <c r="F787" s="11" t="s">
        <v>121</v>
      </c>
      <c r="G787" s="11" t="s">
        <v>287</v>
      </c>
      <c r="H787" s="11" t="s">
        <v>287</v>
      </c>
      <c r="I787" s="11" t="s">
        <v>121</v>
      </c>
      <c r="J787" s="11" t="s">
        <v>288</v>
      </c>
      <c r="K787" s="11" t="s">
        <v>287</v>
      </c>
      <c r="L787" s="11" t="s">
        <v>287</v>
      </c>
      <c r="M787" s="11" t="s">
        <v>287</v>
      </c>
      <c r="N787" s="11" t="s">
        <v>121</v>
      </c>
      <c r="O787" s="11" t="s">
        <v>121</v>
      </c>
      <c r="P787" s="11" t="s">
        <v>287</v>
      </c>
      <c r="Q787" s="11" t="s">
        <v>288</v>
      </c>
      <c r="R787" s="11" t="s">
        <v>288</v>
      </c>
      <c r="S787" s="11" t="s">
        <v>288</v>
      </c>
      <c r="T787" s="11" t="s">
        <v>288</v>
      </c>
      <c r="U787" s="11" t="s">
        <v>121</v>
      </c>
      <c r="V787" s="11" t="s">
        <v>287</v>
      </c>
      <c r="W787" s="11" t="s">
        <v>287</v>
      </c>
      <c r="X787" s="147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147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8">
        <v>1</v>
      </c>
      <c r="C789" s="14">
        <v>1</v>
      </c>
      <c r="D789" s="208">
        <v>21.4</v>
      </c>
      <c r="E789" s="208">
        <v>22.6</v>
      </c>
      <c r="F789" s="208">
        <v>20.5</v>
      </c>
      <c r="G789" s="208">
        <v>20.5</v>
      </c>
      <c r="H789" s="209">
        <v>16.100000000000001</v>
      </c>
      <c r="I789" s="208">
        <v>20.395605726872244</v>
      </c>
      <c r="J789" s="208">
        <v>21.6</v>
      </c>
      <c r="K789" s="208">
        <v>22.4</v>
      </c>
      <c r="L789" s="209">
        <v>17.100000000000001</v>
      </c>
      <c r="M789" s="209">
        <v>22.8</v>
      </c>
      <c r="N789" s="209">
        <v>20</v>
      </c>
      <c r="O789" s="208">
        <v>21.5</v>
      </c>
      <c r="P789" s="208">
        <v>21.1</v>
      </c>
      <c r="Q789" s="208">
        <v>20.5</v>
      </c>
      <c r="R789" s="208">
        <v>21.4</v>
      </c>
      <c r="S789" s="208">
        <v>21.590972224797412</v>
      </c>
      <c r="T789" s="209">
        <v>23.8</v>
      </c>
      <c r="U789" s="208">
        <v>21.001331328271441</v>
      </c>
      <c r="V789" s="208">
        <v>21</v>
      </c>
      <c r="W789" s="208">
        <v>22.1</v>
      </c>
      <c r="X789" s="210"/>
      <c r="Y789" s="211"/>
      <c r="Z789" s="211"/>
      <c r="AA789" s="211"/>
      <c r="AB789" s="211"/>
      <c r="AC789" s="211"/>
      <c r="AD789" s="211"/>
      <c r="AE789" s="211"/>
      <c r="AF789" s="211"/>
      <c r="AG789" s="211"/>
      <c r="AH789" s="211"/>
      <c r="AI789" s="211"/>
      <c r="AJ789" s="211"/>
      <c r="AK789" s="211"/>
      <c r="AL789" s="211"/>
      <c r="AM789" s="211"/>
      <c r="AN789" s="211"/>
      <c r="AO789" s="211"/>
      <c r="AP789" s="211"/>
      <c r="AQ789" s="211"/>
      <c r="AR789" s="211"/>
      <c r="AS789" s="211"/>
      <c r="AT789" s="211"/>
      <c r="AU789" s="211"/>
      <c r="AV789" s="211"/>
      <c r="AW789" s="211"/>
      <c r="AX789" s="211"/>
      <c r="AY789" s="211"/>
      <c r="AZ789" s="211"/>
      <c r="BA789" s="211"/>
      <c r="BB789" s="211"/>
      <c r="BC789" s="211"/>
      <c r="BD789" s="211"/>
      <c r="BE789" s="211"/>
      <c r="BF789" s="211"/>
      <c r="BG789" s="211"/>
      <c r="BH789" s="211"/>
      <c r="BI789" s="211"/>
      <c r="BJ789" s="211"/>
      <c r="BK789" s="211"/>
      <c r="BL789" s="211"/>
      <c r="BM789" s="212">
        <v>1</v>
      </c>
    </row>
    <row r="790" spans="1:65">
      <c r="A790" s="29"/>
      <c r="B790" s="19">
        <v>1</v>
      </c>
      <c r="C790" s="9">
        <v>2</v>
      </c>
      <c r="D790" s="214">
        <v>21</v>
      </c>
      <c r="E790" s="226">
        <v>24</v>
      </c>
      <c r="F790" s="214">
        <v>20.399999999999999</v>
      </c>
      <c r="G790" s="214">
        <v>20.8</v>
      </c>
      <c r="H790" s="215">
        <v>17</v>
      </c>
      <c r="I790" s="214">
        <v>20.273414096916301</v>
      </c>
      <c r="J790" s="214">
        <v>21.8</v>
      </c>
      <c r="K790" s="214">
        <v>22.3</v>
      </c>
      <c r="L790" s="215">
        <v>19.100000000000001</v>
      </c>
      <c r="M790" s="215">
        <v>23.3</v>
      </c>
      <c r="N790" s="215">
        <v>20</v>
      </c>
      <c r="O790" s="214">
        <v>21.8</v>
      </c>
      <c r="P790" s="214">
        <v>21.2</v>
      </c>
      <c r="Q790" s="214">
        <v>20.6</v>
      </c>
      <c r="R790" s="214">
        <v>21.4</v>
      </c>
      <c r="S790" s="214">
        <v>20.955294467861261</v>
      </c>
      <c r="T790" s="215">
        <v>23.2</v>
      </c>
      <c r="U790" s="214">
        <v>20.578380057552952</v>
      </c>
      <c r="V790" s="214">
        <v>21.8</v>
      </c>
      <c r="W790" s="214">
        <v>21.7</v>
      </c>
      <c r="X790" s="210"/>
      <c r="Y790" s="211"/>
      <c r="Z790" s="211"/>
      <c r="AA790" s="211"/>
      <c r="AB790" s="211"/>
      <c r="AC790" s="211"/>
      <c r="AD790" s="211"/>
      <c r="AE790" s="211"/>
      <c r="AF790" s="211"/>
      <c r="AG790" s="211"/>
      <c r="AH790" s="211"/>
      <c r="AI790" s="211"/>
      <c r="AJ790" s="211"/>
      <c r="AK790" s="211"/>
      <c r="AL790" s="211"/>
      <c r="AM790" s="211"/>
      <c r="AN790" s="211"/>
      <c r="AO790" s="211"/>
      <c r="AP790" s="211"/>
      <c r="AQ790" s="211"/>
      <c r="AR790" s="211"/>
      <c r="AS790" s="211"/>
      <c r="AT790" s="211"/>
      <c r="AU790" s="211"/>
      <c r="AV790" s="211"/>
      <c r="AW790" s="211"/>
      <c r="AX790" s="211"/>
      <c r="AY790" s="211"/>
      <c r="AZ790" s="211"/>
      <c r="BA790" s="211"/>
      <c r="BB790" s="211"/>
      <c r="BC790" s="211"/>
      <c r="BD790" s="211"/>
      <c r="BE790" s="211"/>
      <c r="BF790" s="211"/>
      <c r="BG790" s="211"/>
      <c r="BH790" s="211"/>
      <c r="BI790" s="211"/>
      <c r="BJ790" s="211"/>
      <c r="BK790" s="211"/>
      <c r="BL790" s="211"/>
      <c r="BM790" s="212">
        <v>14</v>
      </c>
    </row>
    <row r="791" spans="1:65">
      <c r="A791" s="29"/>
      <c r="B791" s="19">
        <v>1</v>
      </c>
      <c r="C791" s="9">
        <v>3</v>
      </c>
      <c r="D791" s="214">
        <v>20.7</v>
      </c>
      <c r="E791" s="226">
        <v>23.7</v>
      </c>
      <c r="F791" s="214">
        <v>20.3</v>
      </c>
      <c r="G791" s="214">
        <v>20</v>
      </c>
      <c r="H791" s="215">
        <v>16.89</v>
      </c>
      <c r="I791" s="214">
        <v>20.508876651982376</v>
      </c>
      <c r="J791" s="214">
        <v>21.3</v>
      </c>
      <c r="K791" s="214">
        <v>22.2</v>
      </c>
      <c r="L791" s="215">
        <v>18.600000000000001</v>
      </c>
      <c r="M791" s="215">
        <v>23.5</v>
      </c>
      <c r="N791" s="215">
        <v>20</v>
      </c>
      <c r="O791" s="214">
        <v>21.7</v>
      </c>
      <c r="P791" s="214">
        <v>20.3</v>
      </c>
      <c r="Q791" s="214">
        <v>21.1</v>
      </c>
      <c r="R791" s="214">
        <v>21.4</v>
      </c>
      <c r="S791" s="214">
        <v>21.457830371051795</v>
      </c>
      <c r="T791" s="215">
        <v>23.5</v>
      </c>
      <c r="U791" s="214">
        <v>21.258262698192482</v>
      </c>
      <c r="V791" s="214">
        <v>20.399999999999999</v>
      </c>
      <c r="W791" s="214">
        <v>21.8</v>
      </c>
      <c r="X791" s="210"/>
      <c r="Y791" s="211"/>
      <c r="Z791" s="211"/>
      <c r="AA791" s="211"/>
      <c r="AB791" s="211"/>
      <c r="AC791" s="211"/>
      <c r="AD791" s="211"/>
      <c r="AE791" s="211"/>
      <c r="AF791" s="211"/>
      <c r="AG791" s="211"/>
      <c r="AH791" s="211"/>
      <c r="AI791" s="211"/>
      <c r="AJ791" s="211"/>
      <c r="AK791" s="211"/>
      <c r="AL791" s="211"/>
      <c r="AM791" s="211"/>
      <c r="AN791" s="211"/>
      <c r="AO791" s="211"/>
      <c r="AP791" s="211"/>
      <c r="AQ791" s="211"/>
      <c r="AR791" s="211"/>
      <c r="AS791" s="211"/>
      <c r="AT791" s="211"/>
      <c r="AU791" s="211"/>
      <c r="AV791" s="211"/>
      <c r="AW791" s="211"/>
      <c r="AX791" s="211"/>
      <c r="AY791" s="211"/>
      <c r="AZ791" s="211"/>
      <c r="BA791" s="211"/>
      <c r="BB791" s="211"/>
      <c r="BC791" s="211"/>
      <c r="BD791" s="211"/>
      <c r="BE791" s="211"/>
      <c r="BF791" s="211"/>
      <c r="BG791" s="211"/>
      <c r="BH791" s="211"/>
      <c r="BI791" s="211"/>
      <c r="BJ791" s="211"/>
      <c r="BK791" s="211"/>
      <c r="BL791" s="211"/>
      <c r="BM791" s="212">
        <v>16</v>
      </c>
    </row>
    <row r="792" spans="1:65">
      <c r="A792" s="29"/>
      <c r="B792" s="19">
        <v>1</v>
      </c>
      <c r="C792" s="9">
        <v>4</v>
      </c>
      <c r="D792" s="214">
        <v>21.4</v>
      </c>
      <c r="E792" s="214">
        <v>22.8</v>
      </c>
      <c r="F792" s="214">
        <v>20.399999999999999</v>
      </c>
      <c r="G792" s="214">
        <v>20.399999999999999</v>
      </c>
      <c r="H792" s="215">
        <v>16.66</v>
      </c>
      <c r="I792" s="214">
        <v>20.48828193832599</v>
      </c>
      <c r="J792" s="214">
        <v>22.3</v>
      </c>
      <c r="K792" s="214">
        <v>22.3</v>
      </c>
      <c r="L792" s="215">
        <v>18.5</v>
      </c>
      <c r="M792" s="215">
        <v>24.1</v>
      </c>
      <c r="N792" s="215">
        <v>20</v>
      </c>
      <c r="O792" s="214">
        <v>21.3</v>
      </c>
      <c r="P792" s="214">
        <v>20.399999999999999</v>
      </c>
      <c r="Q792" s="214">
        <v>20.2</v>
      </c>
      <c r="R792" s="214">
        <v>21.5</v>
      </c>
      <c r="S792" s="214">
        <v>21.196718397716818</v>
      </c>
      <c r="T792" s="215">
        <v>23.5</v>
      </c>
      <c r="U792" s="214">
        <v>20.459336299649312</v>
      </c>
      <c r="V792" s="214">
        <v>21.3</v>
      </c>
      <c r="W792" s="214">
        <v>22</v>
      </c>
      <c r="X792" s="210"/>
      <c r="Y792" s="211"/>
      <c r="Z792" s="211"/>
      <c r="AA792" s="211"/>
      <c r="AB792" s="211"/>
      <c r="AC792" s="211"/>
      <c r="AD792" s="211"/>
      <c r="AE792" s="211"/>
      <c r="AF792" s="211"/>
      <c r="AG792" s="211"/>
      <c r="AH792" s="211"/>
      <c r="AI792" s="211"/>
      <c r="AJ792" s="211"/>
      <c r="AK792" s="211"/>
      <c r="AL792" s="211"/>
      <c r="AM792" s="211"/>
      <c r="AN792" s="211"/>
      <c r="AO792" s="211"/>
      <c r="AP792" s="211"/>
      <c r="AQ792" s="211"/>
      <c r="AR792" s="211"/>
      <c r="AS792" s="211"/>
      <c r="AT792" s="211"/>
      <c r="AU792" s="211"/>
      <c r="AV792" s="211"/>
      <c r="AW792" s="211"/>
      <c r="AX792" s="211"/>
      <c r="AY792" s="211"/>
      <c r="AZ792" s="211"/>
      <c r="BA792" s="211"/>
      <c r="BB792" s="211"/>
      <c r="BC792" s="211"/>
      <c r="BD792" s="211"/>
      <c r="BE792" s="211"/>
      <c r="BF792" s="211"/>
      <c r="BG792" s="211"/>
      <c r="BH792" s="211"/>
      <c r="BI792" s="211"/>
      <c r="BJ792" s="211"/>
      <c r="BK792" s="211"/>
      <c r="BL792" s="211"/>
      <c r="BM792" s="212">
        <v>21.276130727395866</v>
      </c>
    </row>
    <row r="793" spans="1:65">
      <c r="A793" s="29"/>
      <c r="B793" s="19">
        <v>1</v>
      </c>
      <c r="C793" s="9">
        <v>5</v>
      </c>
      <c r="D793" s="214">
        <v>20.7</v>
      </c>
      <c r="E793" s="214">
        <v>21.9</v>
      </c>
      <c r="F793" s="214">
        <v>20.399999999999999</v>
      </c>
      <c r="G793" s="214">
        <v>21.5</v>
      </c>
      <c r="H793" s="215">
        <v>17.93</v>
      </c>
      <c r="I793" s="214">
        <v>20.195605726872198</v>
      </c>
      <c r="J793" s="214">
        <v>22.4</v>
      </c>
      <c r="K793" s="214">
        <v>21.8</v>
      </c>
      <c r="L793" s="215">
        <v>16</v>
      </c>
      <c r="M793" s="215">
        <v>23</v>
      </c>
      <c r="N793" s="215">
        <v>20</v>
      </c>
      <c r="O793" s="214">
        <v>21.5</v>
      </c>
      <c r="P793" s="214">
        <v>21.1</v>
      </c>
      <c r="Q793" s="214">
        <v>20.9</v>
      </c>
      <c r="R793" s="214">
        <v>21.4</v>
      </c>
      <c r="S793" s="214">
        <v>21.135549491519566</v>
      </c>
      <c r="T793" s="215">
        <v>23.3</v>
      </c>
      <c r="U793" s="214">
        <v>20.494339636330846</v>
      </c>
      <c r="V793" s="214">
        <v>21.1</v>
      </c>
      <c r="W793" s="214">
        <v>21.2</v>
      </c>
      <c r="X793" s="210"/>
      <c r="Y793" s="211"/>
      <c r="Z793" s="211"/>
      <c r="AA793" s="211"/>
      <c r="AB793" s="211"/>
      <c r="AC793" s="211"/>
      <c r="AD793" s="211"/>
      <c r="AE793" s="211"/>
      <c r="AF793" s="211"/>
      <c r="AG793" s="211"/>
      <c r="AH793" s="211"/>
      <c r="AI793" s="211"/>
      <c r="AJ793" s="211"/>
      <c r="AK793" s="211"/>
      <c r="AL793" s="211"/>
      <c r="AM793" s="211"/>
      <c r="AN793" s="211"/>
      <c r="AO793" s="211"/>
      <c r="AP793" s="211"/>
      <c r="AQ793" s="211"/>
      <c r="AR793" s="211"/>
      <c r="AS793" s="211"/>
      <c r="AT793" s="211"/>
      <c r="AU793" s="211"/>
      <c r="AV793" s="211"/>
      <c r="AW793" s="211"/>
      <c r="AX793" s="211"/>
      <c r="AY793" s="211"/>
      <c r="AZ793" s="211"/>
      <c r="BA793" s="211"/>
      <c r="BB793" s="211"/>
      <c r="BC793" s="211"/>
      <c r="BD793" s="211"/>
      <c r="BE793" s="211"/>
      <c r="BF793" s="211"/>
      <c r="BG793" s="211"/>
      <c r="BH793" s="211"/>
      <c r="BI793" s="211"/>
      <c r="BJ793" s="211"/>
      <c r="BK793" s="211"/>
      <c r="BL793" s="211"/>
      <c r="BM793" s="212">
        <v>57</v>
      </c>
    </row>
    <row r="794" spans="1:65">
      <c r="A794" s="29"/>
      <c r="B794" s="19">
        <v>1</v>
      </c>
      <c r="C794" s="9">
        <v>6</v>
      </c>
      <c r="D794" s="214">
        <v>20.5</v>
      </c>
      <c r="E794" s="214">
        <v>23.1</v>
      </c>
      <c r="F794" s="214">
        <v>20.399999999999999</v>
      </c>
      <c r="G794" s="214">
        <v>21.5</v>
      </c>
      <c r="H794" s="215">
        <v>17.62</v>
      </c>
      <c r="I794" s="214">
        <v>20.3647136563877</v>
      </c>
      <c r="J794" s="214">
        <v>21.6</v>
      </c>
      <c r="K794" s="214">
        <v>22.3</v>
      </c>
      <c r="L794" s="215">
        <v>15.5</v>
      </c>
      <c r="M794" s="215">
        <v>23.8</v>
      </c>
      <c r="N794" s="215">
        <v>20</v>
      </c>
      <c r="O794" s="214">
        <v>21.9</v>
      </c>
      <c r="P794" s="214">
        <v>20.7</v>
      </c>
      <c r="Q794" s="214">
        <v>21.5</v>
      </c>
      <c r="R794" s="214">
        <v>21.5</v>
      </c>
      <c r="S794" s="214">
        <v>21.535460090017569</v>
      </c>
      <c r="T794" s="215">
        <v>23.4</v>
      </c>
      <c r="U794" s="214">
        <v>21.361792605309741</v>
      </c>
      <c r="V794" s="214">
        <v>22</v>
      </c>
      <c r="W794" s="214">
        <v>22.6</v>
      </c>
      <c r="X794" s="210"/>
      <c r="Y794" s="211"/>
      <c r="Z794" s="211"/>
      <c r="AA794" s="211"/>
      <c r="AB794" s="211"/>
      <c r="AC794" s="211"/>
      <c r="AD794" s="211"/>
      <c r="AE794" s="211"/>
      <c r="AF794" s="211"/>
      <c r="AG794" s="211"/>
      <c r="AH794" s="211"/>
      <c r="AI794" s="211"/>
      <c r="AJ794" s="211"/>
      <c r="AK794" s="211"/>
      <c r="AL794" s="211"/>
      <c r="AM794" s="211"/>
      <c r="AN794" s="211"/>
      <c r="AO794" s="211"/>
      <c r="AP794" s="211"/>
      <c r="AQ794" s="211"/>
      <c r="AR794" s="211"/>
      <c r="AS794" s="211"/>
      <c r="AT794" s="211"/>
      <c r="AU794" s="211"/>
      <c r="AV794" s="211"/>
      <c r="AW794" s="211"/>
      <c r="AX794" s="211"/>
      <c r="AY794" s="211"/>
      <c r="AZ794" s="211"/>
      <c r="BA794" s="211"/>
      <c r="BB794" s="211"/>
      <c r="BC794" s="211"/>
      <c r="BD794" s="211"/>
      <c r="BE794" s="211"/>
      <c r="BF794" s="211"/>
      <c r="BG794" s="211"/>
      <c r="BH794" s="211"/>
      <c r="BI794" s="211"/>
      <c r="BJ794" s="211"/>
      <c r="BK794" s="211"/>
      <c r="BL794" s="211"/>
      <c r="BM794" s="216"/>
    </row>
    <row r="795" spans="1:65">
      <c r="A795" s="29"/>
      <c r="B795" s="20" t="s">
        <v>267</v>
      </c>
      <c r="C795" s="12"/>
      <c r="D795" s="217">
        <v>20.95</v>
      </c>
      <c r="E795" s="217">
        <v>23.016666666666666</v>
      </c>
      <c r="F795" s="217">
        <v>20.400000000000002</v>
      </c>
      <c r="G795" s="217">
        <v>20.783333333333331</v>
      </c>
      <c r="H795" s="217">
        <v>17.033333333333335</v>
      </c>
      <c r="I795" s="217">
        <v>20.371082966226137</v>
      </c>
      <c r="J795" s="217">
        <v>21.833333333333332</v>
      </c>
      <c r="K795" s="217">
        <v>22.216666666666669</v>
      </c>
      <c r="L795" s="217">
        <v>17.466666666666669</v>
      </c>
      <c r="M795" s="217">
        <v>23.416666666666668</v>
      </c>
      <c r="N795" s="217">
        <v>20</v>
      </c>
      <c r="O795" s="217">
        <v>21.616666666666664</v>
      </c>
      <c r="P795" s="217">
        <v>20.8</v>
      </c>
      <c r="Q795" s="217">
        <v>20.8</v>
      </c>
      <c r="R795" s="217">
        <v>21.433333333333334</v>
      </c>
      <c r="S795" s="217">
        <v>21.311970840494073</v>
      </c>
      <c r="T795" s="217">
        <v>23.45</v>
      </c>
      <c r="U795" s="217">
        <v>20.858907104217796</v>
      </c>
      <c r="V795" s="217">
        <v>21.266666666666666</v>
      </c>
      <c r="W795" s="217">
        <v>21.900000000000002</v>
      </c>
      <c r="X795" s="210"/>
      <c r="Y795" s="211"/>
      <c r="Z795" s="211"/>
      <c r="AA795" s="211"/>
      <c r="AB795" s="211"/>
      <c r="AC795" s="211"/>
      <c r="AD795" s="211"/>
      <c r="AE795" s="211"/>
      <c r="AF795" s="211"/>
      <c r="AG795" s="211"/>
      <c r="AH795" s="211"/>
      <c r="AI795" s="211"/>
      <c r="AJ795" s="211"/>
      <c r="AK795" s="211"/>
      <c r="AL795" s="211"/>
      <c r="AM795" s="211"/>
      <c r="AN795" s="211"/>
      <c r="AO795" s="211"/>
      <c r="AP795" s="211"/>
      <c r="AQ795" s="211"/>
      <c r="AR795" s="211"/>
      <c r="AS795" s="211"/>
      <c r="AT795" s="211"/>
      <c r="AU795" s="211"/>
      <c r="AV795" s="211"/>
      <c r="AW795" s="211"/>
      <c r="AX795" s="211"/>
      <c r="AY795" s="211"/>
      <c r="AZ795" s="211"/>
      <c r="BA795" s="211"/>
      <c r="BB795" s="211"/>
      <c r="BC795" s="211"/>
      <c r="BD795" s="211"/>
      <c r="BE795" s="211"/>
      <c r="BF795" s="211"/>
      <c r="BG795" s="211"/>
      <c r="BH795" s="211"/>
      <c r="BI795" s="211"/>
      <c r="BJ795" s="211"/>
      <c r="BK795" s="211"/>
      <c r="BL795" s="211"/>
      <c r="BM795" s="216"/>
    </row>
    <row r="796" spans="1:65">
      <c r="A796" s="29"/>
      <c r="B796" s="3" t="s">
        <v>268</v>
      </c>
      <c r="C796" s="28"/>
      <c r="D796" s="214">
        <v>20.85</v>
      </c>
      <c r="E796" s="214">
        <v>22.950000000000003</v>
      </c>
      <c r="F796" s="214">
        <v>20.399999999999999</v>
      </c>
      <c r="G796" s="214">
        <v>20.65</v>
      </c>
      <c r="H796" s="214">
        <v>16.945</v>
      </c>
      <c r="I796" s="214">
        <v>20.38015969162997</v>
      </c>
      <c r="J796" s="214">
        <v>21.700000000000003</v>
      </c>
      <c r="K796" s="214">
        <v>22.3</v>
      </c>
      <c r="L796" s="214">
        <v>17.8</v>
      </c>
      <c r="M796" s="214">
        <v>23.4</v>
      </c>
      <c r="N796" s="214">
        <v>20</v>
      </c>
      <c r="O796" s="214">
        <v>21.6</v>
      </c>
      <c r="P796" s="214">
        <v>20.9</v>
      </c>
      <c r="Q796" s="214">
        <v>20.75</v>
      </c>
      <c r="R796" s="214">
        <v>21.4</v>
      </c>
      <c r="S796" s="214">
        <v>21.327274384384307</v>
      </c>
      <c r="T796" s="214">
        <v>23.45</v>
      </c>
      <c r="U796" s="214">
        <v>20.789855692912198</v>
      </c>
      <c r="V796" s="214">
        <v>21.200000000000003</v>
      </c>
      <c r="W796" s="214">
        <v>21.9</v>
      </c>
      <c r="X796" s="210"/>
      <c r="Y796" s="211"/>
      <c r="Z796" s="211"/>
      <c r="AA796" s="211"/>
      <c r="AB796" s="211"/>
      <c r="AC796" s="211"/>
      <c r="AD796" s="211"/>
      <c r="AE796" s="211"/>
      <c r="AF796" s="211"/>
      <c r="AG796" s="211"/>
      <c r="AH796" s="211"/>
      <c r="AI796" s="211"/>
      <c r="AJ796" s="211"/>
      <c r="AK796" s="211"/>
      <c r="AL796" s="211"/>
      <c r="AM796" s="211"/>
      <c r="AN796" s="211"/>
      <c r="AO796" s="211"/>
      <c r="AP796" s="211"/>
      <c r="AQ796" s="211"/>
      <c r="AR796" s="211"/>
      <c r="AS796" s="211"/>
      <c r="AT796" s="211"/>
      <c r="AU796" s="211"/>
      <c r="AV796" s="211"/>
      <c r="AW796" s="211"/>
      <c r="AX796" s="211"/>
      <c r="AY796" s="211"/>
      <c r="AZ796" s="211"/>
      <c r="BA796" s="211"/>
      <c r="BB796" s="211"/>
      <c r="BC796" s="211"/>
      <c r="BD796" s="211"/>
      <c r="BE796" s="211"/>
      <c r="BF796" s="211"/>
      <c r="BG796" s="211"/>
      <c r="BH796" s="211"/>
      <c r="BI796" s="211"/>
      <c r="BJ796" s="211"/>
      <c r="BK796" s="211"/>
      <c r="BL796" s="211"/>
      <c r="BM796" s="216"/>
    </row>
    <row r="797" spans="1:65">
      <c r="A797" s="29"/>
      <c r="B797" s="3" t="s">
        <v>269</v>
      </c>
      <c r="C797" s="28"/>
      <c r="D797" s="23">
        <v>0.38340579025361582</v>
      </c>
      <c r="E797" s="23">
        <v>0.76267074590983674</v>
      </c>
      <c r="F797" s="23">
        <v>6.3245553203367361E-2</v>
      </c>
      <c r="G797" s="23">
        <v>0.61128280416405212</v>
      </c>
      <c r="H797" s="23">
        <v>0.66035344071691349</v>
      </c>
      <c r="I797" s="23">
        <v>0.12140519128654821</v>
      </c>
      <c r="J797" s="23">
        <v>0.43204937989385661</v>
      </c>
      <c r="K797" s="23">
        <v>0.21369760566432774</v>
      </c>
      <c r="L797" s="23">
        <v>1.4948801512718899</v>
      </c>
      <c r="M797" s="23">
        <v>0.48751068364361716</v>
      </c>
      <c r="N797" s="23">
        <v>0</v>
      </c>
      <c r="O797" s="23">
        <v>0.22286019533928986</v>
      </c>
      <c r="P797" s="23">
        <v>0.38987177379235899</v>
      </c>
      <c r="Q797" s="23">
        <v>0.46475800154489022</v>
      </c>
      <c r="R797" s="23">
        <v>5.1639777949432961E-2</v>
      </c>
      <c r="S797" s="23">
        <v>0.25325476204205261</v>
      </c>
      <c r="T797" s="23">
        <v>0.20736441353327756</v>
      </c>
      <c r="U797" s="23">
        <v>0.40098006625271571</v>
      </c>
      <c r="V797" s="23">
        <v>0.57850381733111078</v>
      </c>
      <c r="W797" s="23">
        <v>0.46475800154489078</v>
      </c>
      <c r="X797" s="147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86</v>
      </c>
      <c r="C798" s="28"/>
      <c r="D798" s="13">
        <v>1.8300992374874266E-2</v>
      </c>
      <c r="E798" s="13">
        <v>3.3135586353794502E-2</v>
      </c>
      <c r="F798" s="13">
        <v>3.100272215851341E-3</v>
      </c>
      <c r="G798" s="13">
        <v>2.941216379297765E-2</v>
      </c>
      <c r="H798" s="13">
        <v>3.8768303760288461E-2</v>
      </c>
      <c r="I798" s="13">
        <v>5.9596827271200907E-3</v>
      </c>
      <c r="J798" s="13">
        <v>1.9788521216512516E-2</v>
      </c>
      <c r="K798" s="13">
        <v>9.6187969541332817E-3</v>
      </c>
      <c r="L798" s="13">
        <v>8.5584741485031854E-2</v>
      </c>
      <c r="M798" s="13">
        <v>2.0818961579086852E-2</v>
      </c>
      <c r="N798" s="13">
        <v>0</v>
      </c>
      <c r="O798" s="13">
        <v>1.0309646661802153E-2</v>
      </c>
      <c r="P798" s="13">
        <v>1.8743835278478796E-2</v>
      </c>
      <c r="Q798" s="13">
        <v>2.2344134689658183E-2</v>
      </c>
      <c r="R798" s="13">
        <v>2.409320899662502E-3</v>
      </c>
      <c r="S798" s="13">
        <v>1.1883216429747209E-2</v>
      </c>
      <c r="T798" s="13">
        <v>8.8428321336152475E-3</v>
      </c>
      <c r="U798" s="13">
        <v>1.9223445612432645E-2</v>
      </c>
      <c r="V798" s="13">
        <v>2.7202373855694864E-2</v>
      </c>
      <c r="W798" s="13">
        <v>2.1221826554561219E-2</v>
      </c>
      <c r="X798" s="147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270</v>
      </c>
      <c r="C799" s="28"/>
      <c r="D799" s="13">
        <v>-1.5328479203971512E-2</v>
      </c>
      <c r="E799" s="13">
        <v>8.1806977103671796E-2</v>
      </c>
      <c r="F799" s="13">
        <v>-4.1179044189070035E-2</v>
      </c>
      <c r="G799" s="13">
        <v>-2.3161983744910519E-2</v>
      </c>
      <c r="H799" s="13">
        <v>-0.19941583591603718</v>
      </c>
      <c r="I799" s="13">
        <v>-4.2538174481338342E-2</v>
      </c>
      <c r="J799" s="13">
        <v>2.6189094863005025E-2</v>
      </c>
      <c r="K799" s="13">
        <v>4.4206155307164874E-2</v>
      </c>
      <c r="L799" s="13">
        <v>-0.17904872410959582</v>
      </c>
      <c r="M799" s="13">
        <v>0.10060738800192537</v>
      </c>
      <c r="N799" s="13">
        <v>-5.9979455087323608E-2</v>
      </c>
      <c r="O799" s="13">
        <v>1.6005538959784182E-2</v>
      </c>
      <c r="P799" s="13">
        <v>-2.2378633290816574E-2</v>
      </c>
      <c r="Q799" s="13">
        <v>-2.2378633290816574E-2</v>
      </c>
      <c r="R799" s="13">
        <v>7.3886839647514524E-3</v>
      </c>
      <c r="S799" s="13">
        <v>1.6845221322154824E-3</v>
      </c>
      <c r="T799" s="13">
        <v>0.10217408891011304</v>
      </c>
      <c r="U799" s="13">
        <v>-1.9609938880514544E-2</v>
      </c>
      <c r="V799" s="13">
        <v>-4.4482057618744353E-4</v>
      </c>
      <c r="W799" s="13">
        <v>2.9322496679380805E-2</v>
      </c>
      <c r="X799" s="147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45" t="s">
        <v>271</v>
      </c>
      <c r="C800" s="46"/>
      <c r="D800" s="44">
        <v>0.38</v>
      </c>
      <c r="E800" s="44">
        <v>2.08</v>
      </c>
      <c r="F800" s="44">
        <v>1.03</v>
      </c>
      <c r="G800" s="44">
        <v>0.57999999999999996</v>
      </c>
      <c r="H800" s="44">
        <v>5.04</v>
      </c>
      <c r="I800" s="44">
        <v>1.07</v>
      </c>
      <c r="J800" s="44">
        <v>0.67</v>
      </c>
      <c r="K800" s="44">
        <v>1.1299999999999999</v>
      </c>
      <c r="L800" s="44">
        <v>4.5199999999999996</v>
      </c>
      <c r="M800" s="44">
        <v>2.56</v>
      </c>
      <c r="N800" s="44" t="s">
        <v>272</v>
      </c>
      <c r="O800" s="44">
        <v>0.42</v>
      </c>
      <c r="P800" s="44">
        <v>0.56000000000000005</v>
      </c>
      <c r="Q800" s="44">
        <v>0.56000000000000005</v>
      </c>
      <c r="R800" s="44">
        <v>0.2</v>
      </c>
      <c r="S800" s="44">
        <v>0.05</v>
      </c>
      <c r="T800" s="44">
        <v>2.6</v>
      </c>
      <c r="U800" s="44">
        <v>0.49</v>
      </c>
      <c r="V800" s="44">
        <v>0</v>
      </c>
      <c r="W800" s="44">
        <v>0.75</v>
      </c>
      <c r="X800" s="147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0" t="s">
        <v>300</v>
      </c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BM801" s="53"/>
    </row>
    <row r="802" spans="1:65">
      <c r="BM802" s="53"/>
    </row>
    <row r="803" spans="1:65" ht="15">
      <c r="B803" s="8" t="s">
        <v>538</v>
      </c>
      <c r="BM803" s="27" t="s">
        <v>66</v>
      </c>
    </row>
    <row r="804" spans="1:65" ht="15">
      <c r="A804" s="24" t="s">
        <v>61</v>
      </c>
      <c r="B804" s="18" t="s">
        <v>118</v>
      </c>
      <c r="C804" s="15" t="s">
        <v>119</v>
      </c>
      <c r="D804" s="16" t="s">
        <v>240</v>
      </c>
      <c r="E804" s="17" t="s">
        <v>240</v>
      </c>
      <c r="F804" s="17" t="s">
        <v>240</v>
      </c>
      <c r="G804" s="17" t="s">
        <v>240</v>
      </c>
      <c r="H804" s="17" t="s">
        <v>240</v>
      </c>
      <c r="I804" s="17" t="s">
        <v>240</v>
      </c>
      <c r="J804" s="17" t="s">
        <v>240</v>
      </c>
      <c r="K804" s="17" t="s">
        <v>240</v>
      </c>
      <c r="L804" s="17" t="s">
        <v>240</v>
      </c>
      <c r="M804" s="17" t="s">
        <v>240</v>
      </c>
      <c r="N804" s="17" t="s">
        <v>240</v>
      </c>
      <c r="O804" s="17" t="s">
        <v>240</v>
      </c>
      <c r="P804" s="17" t="s">
        <v>240</v>
      </c>
      <c r="Q804" s="17" t="s">
        <v>240</v>
      </c>
      <c r="R804" s="17" t="s">
        <v>240</v>
      </c>
      <c r="S804" s="17" t="s">
        <v>240</v>
      </c>
      <c r="T804" s="17" t="s">
        <v>240</v>
      </c>
      <c r="U804" s="17" t="s">
        <v>240</v>
      </c>
      <c r="V804" s="147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241</v>
      </c>
      <c r="C805" s="9" t="s">
        <v>241</v>
      </c>
      <c r="D805" s="145" t="s">
        <v>243</v>
      </c>
      <c r="E805" s="146" t="s">
        <v>244</v>
      </c>
      <c r="F805" s="146" t="s">
        <v>245</v>
      </c>
      <c r="G805" s="146" t="s">
        <v>246</v>
      </c>
      <c r="H805" s="146" t="s">
        <v>283</v>
      </c>
      <c r="I805" s="146" t="s">
        <v>248</v>
      </c>
      <c r="J805" s="146" t="s">
        <v>249</v>
      </c>
      <c r="K805" s="146" t="s">
        <v>250</v>
      </c>
      <c r="L805" s="146" t="s">
        <v>251</v>
      </c>
      <c r="M805" s="146" t="s">
        <v>252</v>
      </c>
      <c r="N805" s="146" t="s">
        <v>253</v>
      </c>
      <c r="O805" s="146" t="s">
        <v>254</v>
      </c>
      <c r="P805" s="146" t="s">
        <v>256</v>
      </c>
      <c r="Q805" s="146" t="s">
        <v>257</v>
      </c>
      <c r="R805" s="146" t="s">
        <v>258</v>
      </c>
      <c r="S805" s="146" t="s">
        <v>284</v>
      </c>
      <c r="T805" s="146" t="s">
        <v>286</v>
      </c>
      <c r="U805" s="146" t="s">
        <v>260</v>
      </c>
      <c r="V805" s="147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287</v>
      </c>
      <c r="E806" s="11" t="s">
        <v>287</v>
      </c>
      <c r="F806" s="11" t="s">
        <v>288</v>
      </c>
      <c r="G806" s="11" t="s">
        <v>287</v>
      </c>
      <c r="H806" s="11" t="s">
        <v>287</v>
      </c>
      <c r="I806" s="11" t="s">
        <v>121</v>
      </c>
      <c r="J806" s="11" t="s">
        <v>287</v>
      </c>
      <c r="K806" s="11" t="s">
        <v>287</v>
      </c>
      <c r="L806" s="11" t="s">
        <v>287</v>
      </c>
      <c r="M806" s="11" t="s">
        <v>288</v>
      </c>
      <c r="N806" s="11" t="s">
        <v>288</v>
      </c>
      <c r="O806" s="11" t="s">
        <v>287</v>
      </c>
      <c r="P806" s="11" t="s">
        <v>288</v>
      </c>
      <c r="Q806" s="11" t="s">
        <v>288</v>
      </c>
      <c r="R806" s="11" t="s">
        <v>288</v>
      </c>
      <c r="S806" s="11" t="s">
        <v>121</v>
      </c>
      <c r="T806" s="11" t="s">
        <v>287</v>
      </c>
      <c r="U806" s="11" t="s">
        <v>287</v>
      </c>
      <c r="V806" s="147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2</v>
      </c>
    </row>
    <row r="807" spans="1:65">
      <c r="A807" s="29"/>
      <c r="B807" s="19"/>
      <c r="C807" s="9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147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2</v>
      </c>
    </row>
    <row r="808" spans="1:65">
      <c r="A808" s="29"/>
      <c r="B808" s="18">
        <v>1</v>
      </c>
      <c r="C808" s="14">
        <v>1</v>
      </c>
      <c r="D808" s="21">
        <v>0.6</v>
      </c>
      <c r="E808" s="21">
        <v>1</v>
      </c>
      <c r="F808" s="21">
        <v>0.7</v>
      </c>
      <c r="G808" s="141">
        <v>1</v>
      </c>
      <c r="H808" s="21">
        <v>0.84</v>
      </c>
      <c r="I808" s="141" t="s">
        <v>110</v>
      </c>
      <c r="J808" s="21">
        <v>1</v>
      </c>
      <c r="K808" s="141" t="s">
        <v>109</v>
      </c>
      <c r="L808" s="141" t="s">
        <v>108</v>
      </c>
      <c r="M808" s="141" t="s">
        <v>108</v>
      </c>
      <c r="N808" s="141" t="s">
        <v>108</v>
      </c>
      <c r="O808" s="21">
        <v>1</v>
      </c>
      <c r="P808" s="21">
        <v>1</v>
      </c>
      <c r="Q808" s="141" t="s">
        <v>108</v>
      </c>
      <c r="R808" s="141" t="s">
        <v>301</v>
      </c>
      <c r="S808" s="141" t="s">
        <v>109</v>
      </c>
      <c r="T808" s="21">
        <v>0.6</v>
      </c>
      <c r="U808" s="141" t="s">
        <v>109</v>
      </c>
      <c r="V808" s="147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1</v>
      </c>
    </row>
    <row r="809" spans="1:65">
      <c r="A809" s="29"/>
      <c r="B809" s="19">
        <v>1</v>
      </c>
      <c r="C809" s="9">
        <v>2</v>
      </c>
      <c r="D809" s="11">
        <v>0.6</v>
      </c>
      <c r="E809" s="11">
        <v>1</v>
      </c>
      <c r="F809" s="11">
        <v>0.7</v>
      </c>
      <c r="G809" s="142">
        <v>1</v>
      </c>
      <c r="H809" s="11">
        <v>0.8</v>
      </c>
      <c r="I809" s="142" t="s">
        <v>110</v>
      </c>
      <c r="J809" s="142" t="s">
        <v>108</v>
      </c>
      <c r="K809" s="142" t="s">
        <v>109</v>
      </c>
      <c r="L809" s="142" t="s">
        <v>108</v>
      </c>
      <c r="M809" s="142" t="s">
        <v>108</v>
      </c>
      <c r="N809" s="11">
        <v>1</v>
      </c>
      <c r="O809" s="11">
        <v>1</v>
      </c>
      <c r="P809" s="142" t="s">
        <v>108</v>
      </c>
      <c r="Q809" s="142" t="s">
        <v>108</v>
      </c>
      <c r="R809" s="142" t="s">
        <v>301</v>
      </c>
      <c r="S809" s="142" t="s">
        <v>109</v>
      </c>
      <c r="T809" s="11">
        <v>0.7</v>
      </c>
      <c r="U809" s="142" t="s">
        <v>109</v>
      </c>
      <c r="V809" s="147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 t="e">
        <v>#N/A</v>
      </c>
    </row>
    <row r="810" spans="1:65">
      <c r="A810" s="29"/>
      <c r="B810" s="19">
        <v>1</v>
      </c>
      <c r="C810" s="9">
        <v>3</v>
      </c>
      <c r="D810" s="11">
        <v>0.8</v>
      </c>
      <c r="E810" s="11">
        <v>1</v>
      </c>
      <c r="F810" s="11">
        <v>0.7</v>
      </c>
      <c r="G810" s="142">
        <v>2</v>
      </c>
      <c r="H810" s="11">
        <v>0.75</v>
      </c>
      <c r="I810" s="142" t="s">
        <v>110</v>
      </c>
      <c r="J810" s="142" t="s">
        <v>108</v>
      </c>
      <c r="K810" s="142" t="s">
        <v>109</v>
      </c>
      <c r="L810" s="142" t="s">
        <v>108</v>
      </c>
      <c r="M810" s="142" t="s">
        <v>108</v>
      </c>
      <c r="N810" s="142" t="s">
        <v>108</v>
      </c>
      <c r="O810" s="11">
        <v>1</v>
      </c>
      <c r="P810" s="142" t="s">
        <v>108</v>
      </c>
      <c r="Q810" s="142" t="s">
        <v>108</v>
      </c>
      <c r="R810" s="142" t="s">
        <v>301</v>
      </c>
      <c r="S810" s="142" t="s">
        <v>109</v>
      </c>
      <c r="T810" s="11">
        <v>0.6</v>
      </c>
      <c r="U810" s="142" t="s">
        <v>109</v>
      </c>
      <c r="V810" s="147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16</v>
      </c>
    </row>
    <row r="811" spans="1:65">
      <c r="A811" s="29"/>
      <c r="B811" s="19">
        <v>1</v>
      </c>
      <c r="C811" s="9">
        <v>4</v>
      </c>
      <c r="D811" s="11">
        <v>0.8</v>
      </c>
      <c r="E811" s="11">
        <v>1</v>
      </c>
      <c r="F811" s="11">
        <v>0.7</v>
      </c>
      <c r="G811" s="142">
        <v>2</v>
      </c>
      <c r="H811" s="11">
        <v>0.76</v>
      </c>
      <c r="I811" s="142" t="s">
        <v>110</v>
      </c>
      <c r="J811" s="142" t="s">
        <v>108</v>
      </c>
      <c r="K811" s="142" t="s">
        <v>109</v>
      </c>
      <c r="L811" s="142" t="s">
        <v>108</v>
      </c>
      <c r="M811" s="142" t="s">
        <v>108</v>
      </c>
      <c r="N811" s="11">
        <v>1</v>
      </c>
      <c r="O811" s="11">
        <v>1</v>
      </c>
      <c r="P811" s="142" t="s">
        <v>108</v>
      </c>
      <c r="Q811" s="142" t="s">
        <v>108</v>
      </c>
      <c r="R811" s="142" t="s">
        <v>301</v>
      </c>
      <c r="S811" s="142" t="s">
        <v>109</v>
      </c>
      <c r="T811" s="11">
        <v>0.7</v>
      </c>
      <c r="U811" s="142" t="s">
        <v>109</v>
      </c>
      <c r="V811" s="147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0.86851851851851847</v>
      </c>
    </row>
    <row r="812" spans="1:65">
      <c r="A812" s="29"/>
      <c r="B812" s="19">
        <v>1</v>
      </c>
      <c r="C812" s="9">
        <v>5</v>
      </c>
      <c r="D812" s="11">
        <v>0.4</v>
      </c>
      <c r="E812" s="11">
        <v>1</v>
      </c>
      <c r="F812" s="11">
        <v>0.8</v>
      </c>
      <c r="G812" s="142">
        <v>2</v>
      </c>
      <c r="H812" s="11">
        <v>0.67</v>
      </c>
      <c r="I812" s="142" t="s">
        <v>110</v>
      </c>
      <c r="J812" s="11">
        <v>1</v>
      </c>
      <c r="K812" s="142" t="s">
        <v>109</v>
      </c>
      <c r="L812" s="142" t="s">
        <v>108</v>
      </c>
      <c r="M812" s="142" t="s">
        <v>108</v>
      </c>
      <c r="N812" s="11">
        <v>1</v>
      </c>
      <c r="O812" s="142" t="s">
        <v>108</v>
      </c>
      <c r="P812" s="142" t="s">
        <v>108</v>
      </c>
      <c r="Q812" s="142" t="s">
        <v>108</v>
      </c>
      <c r="R812" s="142" t="s">
        <v>301</v>
      </c>
      <c r="S812" s="142" t="s">
        <v>109</v>
      </c>
      <c r="T812" s="11">
        <v>0.6</v>
      </c>
      <c r="U812" s="142" t="s">
        <v>109</v>
      </c>
      <c r="V812" s="147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58</v>
      </c>
    </row>
    <row r="813" spans="1:65">
      <c r="A813" s="29"/>
      <c r="B813" s="19">
        <v>1</v>
      </c>
      <c r="C813" s="9">
        <v>6</v>
      </c>
      <c r="D813" s="11">
        <v>0.8</v>
      </c>
      <c r="E813" s="11">
        <v>1</v>
      </c>
      <c r="F813" s="11">
        <v>0.6</v>
      </c>
      <c r="G813" s="142">
        <v>2</v>
      </c>
      <c r="H813" s="11">
        <v>0.98</v>
      </c>
      <c r="I813" s="142" t="s">
        <v>110</v>
      </c>
      <c r="J813" s="142" t="s">
        <v>108</v>
      </c>
      <c r="K813" s="142" t="s">
        <v>109</v>
      </c>
      <c r="L813" s="142" t="s">
        <v>108</v>
      </c>
      <c r="M813" s="142" t="s">
        <v>108</v>
      </c>
      <c r="N813" s="142" t="s">
        <v>108</v>
      </c>
      <c r="O813" s="11">
        <v>1</v>
      </c>
      <c r="P813" s="142" t="s">
        <v>108</v>
      </c>
      <c r="Q813" s="142" t="s">
        <v>108</v>
      </c>
      <c r="R813" s="142" t="s">
        <v>301</v>
      </c>
      <c r="S813" s="142" t="s">
        <v>109</v>
      </c>
      <c r="T813" s="11">
        <v>0.7</v>
      </c>
      <c r="U813" s="142" t="s">
        <v>109</v>
      </c>
      <c r="V813" s="147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9"/>
      <c r="B814" s="20" t="s">
        <v>267</v>
      </c>
      <c r="C814" s="12"/>
      <c r="D814" s="22">
        <v>0.66666666666666663</v>
      </c>
      <c r="E814" s="22">
        <v>1</v>
      </c>
      <c r="F814" s="22">
        <v>0.69999999999999984</v>
      </c>
      <c r="G814" s="22">
        <v>1.6666666666666667</v>
      </c>
      <c r="H814" s="22">
        <v>0.80000000000000016</v>
      </c>
      <c r="I814" s="22" t="s">
        <v>652</v>
      </c>
      <c r="J814" s="22">
        <v>1</v>
      </c>
      <c r="K814" s="22" t="s">
        <v>652</v>
      </c>
      <c r="L814" s="22" t="s">
        <v>652</v>
      </c>
      <c r="M814" s="22" t="s">
        <v>652</v>
      </c>
      <c r="N814" s="22">
        <v>1</v>
      </c>
      <c r="O814" s="22">
        <v>1</v>
      </c>
      <c r="P814" s="22">
        <v>1</v>
      </c>
      <c r="Q814" s="22" t="s">
        <v>652</v>
      </c>
      <c r="R814" s="22" t="s">
        <v>652</v>
      </c>
      <c r="S814" s="22" t="s">
        <v>652</v>
      </c>
      <c r="T814" s="22">
        <v>0.64999999999999991</v>
      </c>
      <c r="U814" s="22" t="s">
        <v>652</v>
      </c>
      <c r="V814" s="147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9"/>
      <c r="B815" s="3" t="s">
        <v>268</v>
      </c>
      <c r="C815" s="28"/>
      <c r="D815" s="11">
        <v>0.7</v>
      </c>
      <c r="E815" s="11">
        <v>1</v>
      </c>
      <c r="F815" s="11">
        <v>0.7</v>
      </c>
      <c r="G815" s="11">
        <v>2</v>
      </c>
      <c r="H815" s="11">
        <v>0.78</v>
      </c>
      <c r="I815" s="11" t="s">
        <v>652</v>
      </c>
      <c r="J815" s="11">
        <v>1</v>
      </c>
      <c r="K815" s="11" t="s">
        <v>652</v>
      </c>
      <c r="L815" s="11" t="s">
        <v>652</v>
      </c>
      <c r="M815" s="11" t="s">
        <v>652</v>
      </c>
      <c r="N815" s="11">
        <v>1</v>
      </c>
      <c r="O815" s="11">
        <v>1</v>
      </c>
      <c r="P815" s="11">
        <v>1</v>
      </c>
      <c r="Q815" s="11" t="s">
        <v>652</v>
      </c>
      <c r="R815" s="11" t="s">
        <v>652</v>
      </c>
      <c r="S815" s="11" t="s">
        <v>652</v>
      </c>
      <c r="T815" s="11">
        <v>0.64999999999999991</v>
      </c>
      <c r="U815" s="11" t="s">
        <v>652</v>
      </c>
      <c r="V815" s="147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9"/>
      <c r="B816" s="3" t="s">
        <v>269</v>
      </c>
      <c r="C816" s="28"/>
      <c r="D816" s="23">
        <v>0.16329931618554547</v>
      </c>
      <c r="E816" s="23">
        <v>0</v>
      </c>
      <c r="F816" s="23">
        <v>6.324555320336761E-2</v>
      </c>
      <c r="G816" s="23">
        <v>0.51639777949432208</v>
      </c>
      <c r="H816" s="23">
        <v>0.10488088481701403</v>
      </c>
      <c r="I816" s="23" t="s">
        <v>652</v>
      </c>
      <c r="J816" s="23">
        <v>0</v>
      </c>
      <c r="K816" s="23" t="s">
        <v>652</v>
      </c>
      <c r="L816" s="23" t="s">
        <v>652</v>
      </c>
      <c r="M816" s="23" t="s">
        <v>652</v>
      </c>
      <c r="N816" s="23">
        <v>0</v>
      </c>
      <c r="O816" s="23">
        <v>0</v>
      </c>
      <c r="P816" s="23" t="s">
        <v>652</v>
      </c>
      <c r="Q816" s="23" t="s">
        <v>652</v>
      </c>
      <c r="R816" s="23" t="s">
        <v>652</v>
      </c>
      <c r="S816" s="23" t="s">
        <v>652</v>
      </c>
      <c r="T816" s="23">
        <v>5.4772255750516599E-2</v>
      </c>
      <c r="U816" s="23" t="s">
        <v>652</v>
      </c>
      <c r="V816" s="147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86</v>
      </c>
      <c r="C817" s="28"/>
      <c r="D817" s="13">
        <v>0.24494897427831822</v>
      </c>
      <c r="E817" s="13">
        <v>0</v>
      </c>
      <c r="F817" s="13">
        <v>9.0350790290525174E-2</v>
      </c>
      <c r="G817" s="13">
        <v>0.30983866769659324</v>
      </c>
      <c r="H817" s="13">
        <v>0.13110110602126751</v>
      </c>
      <c r="I817" s="13" t="s">
        <v>652</v>
      </c>
      <c r="J817" s="13">
        <v>0</v>
      </c>
      <c r="K817" s="13" t="s">
        <v>652</v>
      </c>
      <c r="L817" s="13" t="s">
        <v>652</v>
      </c>
      <c r="M817" s="13" t="s">
        <v>652</v>
      </c>
      <c r="N817" s="13">
        <v>0</v>
      </c>
      <c r="O817" s="13">
        <v>0</v>
      </c>
      <c r="P817" s="13" t="s">
        <v>652</v>
      </c>
      <c r="Q817" s="13" t="s">
        <v>652</v>
      </c>
      <c r="R817" s="13" t="s">
        <v>652</v>
      </c>
      <c r="S817" s="13" t="s">
        <v>652</v>
      </c>
      <c r="T817" s="13">
        <v>8.4265008846948625E-2</v>
      </c>
      <c r="U817" s="13" t="s">
        <v>652</v>
      </c>
      <c r="V817" s="147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3" t="s">
        <v>270</v>
      </c>
      <c r="C818" s="28"/>
      <c r="D818" s="13">
        <v>-0.23240938166311298</v>
      </c>
      <c r="E818" s="13">
        <v>0.15138592750533064</v>
      </c>
      <c r="F818" s="13">
        <v>-0.19402985074626877</v>
      </c>
      <c r="G818" s="13">
        <v>0.91897654584221766</v>
      </c>
      <c r="H818" s="13">
        <v>-7.8891257995735375E-2</v>
      </c>
      <c r="I818" s="13" t="s">
        <v>652</v>
      </c>
      <c r="J818" s="13">
        <v>0.15138592750533064</v>
      </c>
      <c r="K818" s="13" t="s">
        <v>652</v>
      </c>
      <c r="L818" s="13" t="s">
        <v>652</v>
      </c>
      <c r="M818" s="13" t="s">
        <v>652</v>
      </c>
      <c r="N818" s="13">
        <v>0.15138592750533064</v>
      </c>
      <c r="O818" s="13">
        <v>0.15138592750533064</v>
      </c>
      <c r="P818" s="13">
        <v>0.15138592750533064</v>
      </c>
      <c r="Q818" s="13" t="s">
        <v>652</v>
      </c>
      <c r="R818" s="13" t="s">
        <v>652</v>
      </c>
      <c r="S818" s="13" t="s">
        <v>652</v>
      </c>
      <c r="T818" s="13">
        <v>-0.25159914712153519</v>
      </c>
      <c r="U818" s="13" t="s">
        <v>652</v>
      </c>
      <c r="V818" s="147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9"/>
      <c r="B819" s="45" t="s">
        <v>271</v>
      </c>
      <c r="C819" s="46"/>
      <c r="D819" s="44">
        <v>0.27</v>
      </c>
      <c r="E819" s="44">
        <v>0.81</v>
      </c>
      <c r="F819" s="44">
        <v>0.16</v>
      </c>
      <c r="G819" s="44">
        <v>2.97</v>
      </c>
      <c r="H819" s="44">
        <v>0.16</v>
      </c>
      <c r="I819" s="44">
        <v>5.66</v>
      </c>
      <c r="J819" s="44">
        <v>0.27</v>
      </c>
      <c r="K819" s="44">
        <v>0.81</v>
      </c>
      <c r="L819" s="44">
        <v>0.81</v>
      </c>
      <c r="M819" s="44">
        <v>0.81</v>
      </c>
      <c r="N819" s="44">
        <v>0</v>
      </c>
      <c r="O819" s="44">
        <v>0.54</v>
      </c>
      <c r="P819" s="44">
        <v>0.54</v>
      </c>
      <c r="Q819" s="44">
        <v>0.81</v>
      </c>
      <c r="R819" s="44">
        <v>0</v>
      </c>
      <c r="S819" s="44">
        <v>0.81</v>
      </c>
      <c r="T819" s="44">
        <v>0.32</v>
      </c>
      <c r="U819" s="44">
        <v>0.81</v>
      </c>
      <c r="V819" s="147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BM820" s="53"/>
    </row>
    <row r="821" spans="1:65" ht="15">
      <c r="B821" s="8" t="s">
        <v>539</v>
      </c>
      <c r="BM821" s="27" t="s">
        <v>66</v>
      </c>
    </row>
    <row r="822" spans="1:65" ht="15">
      <c r="A822" s="24" t="s">
        <v>12</v>
      </c>
      <c r="B822" s="18" t="s">
        <v>118</v>
      </c>
      <c r="C822" s="15" t="s">
        <v>119</v>
      </c>
      <c r="D822" s="16" t="s">
        <v>240</v>
      </c>
      <c r="E822" s="17" t="s">
        <v>240</v>
      </c>
      <c r="F822" s="17" t="s">
        <v>240</v>
      </c>
      <c r="G822" s="17" t="s">
        <v>240</v>
      </c>
      <c r="H822" s="17" t="s">
        <v>240</v>
      </c>
      <c r="I822" s="17" t="s">
        <v>240</v>
      </c>
      <c r="J822" s="17" t="s">
        <v>240</v>
      </c>
      <c r="K822" s="17" t="s">
        <v>240</v>
      </c>
      <c r="L822" s="17" t="s">
        <v>240</v>
      </c>
      <c r="M822" s="147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241</v>
      </c>
      <c r="C823" s="9" t="s">
        <v>241</v>
      </c>
      <c r="D823" s="145" t="s">
        <v>243</v>
      </c>
      <c r="E823" s="146" t="s">
        <v>245</v>
      </c>
      <c r="F823" s="146" t="s">
        <v>283</v>
      </c>
      <c r="G823" s="146" t="s">
        <v>247</v>
      </c>
      <c r="H823" s="146" t="s">
        <v>248</v>
      </c>
      <c r="I823" s="146" t="s">
        <v>253</v>
      </c>
      <c r="J823" s="146" t="s">
        <v>257</v>
      </c>
      <c r="K823" s="146" t="s">
        <v>258</v>
      </c>
      <c r="L823" s="146" t="s">
        <v>259</v>
      </c>
      <c r="M823" s="147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3</v>
      </c>
    </row>
    <row r="824" spans="1:65">
      <c r="A824" s="29"/>
      <c r="B824" s="19"/>
      <c r="C824" s="9"/>
      <c r="D824" s="10" t="s">
        <v>287</v>
      </c>
      <c r="E824" s="11" t="s">
        <v>288</v>
      </c>
      <c r="F824" s="11" t="s">
        <v>287</v>
      </c>
      <c r="G824" s="11" t="s">
        <v>288</v>
      </c>
      <c r="H824" s="11" t="s">
        <v>288</v>
      </c>
      <c r="I824" s="11" t="s">
        <v>288</v>
      </c>
      <c r="J824" s="11" t="s">
        <v>288</v>
      </c>
      <c r="K824" s="11" t="s">
        <v>288</v>
      </c>
      <c r="L824" s="11" t="s">
        <v>288</v>
      </c>
      <c r="M824" s="147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/>
      <c r="E825" s="25"/>
      <c r="F825" s="25"/>
      <c r="G825" s="25"/>
      <c r="H825" s="25"/>
      <c r="I825" s="25"/>
      <c r="J825" s="25"/>
      <c r="K825" s="25"/>
      <c r="L825" s="25"/>
      <c r="M825" s="147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3</v>
      </c>
    </row>
    <row r="826" spans="1:65">
      <c r="A826" s="29"/>
      <c r="B826" s="18">
        <v>1</v>
      </c>
      <c r="C826" s="14">
        <v>1</v>
      </c>
      <c r="D826" s="21">
        <v>4.41</v>
      </c>
      <c r="E826" s="21">
        <v>4.3</v>
      </c>
      <c r="F826" s="21">
        <v>4.3099999999999996</v>
      </c>
      <c r="G826" s="21">
        <v>4.1757647671203797</v>
      </c>
      <c r="H826" s="21">
        <v>4.3499999999999996</v>
      </c>
      <c r="I826" s="21">
        <v>4</v>
      </c>
      <c r="J826" s="21">
        <v>4.3899999999999997</v>
      </c>
      <c r="K826" s="21">
        <v>5.0752698177261646</v>
      </c>
      <c r="L826" s="21">
        <v>4.5</v>
      </c>
      <c r="M826" s="147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1">
        <v>4.5</v>
      </c>
      <c r="E827" s="11">
        <v>3.95</v>
      </c>
      <c r="F827" s="11">
        <v>4.09</v>
      </c>
      <c r="G827" s="11">
        <v>4.2226635168139337</v>
      </c>
      <c r="H827" s="11">
        <v>4.34</v>
      </c>
      <c r="I827" s="11">
        <v>3.9</v>
      </c>
      <c r="J827" s="11">
        <v>4.3499999999999996</v>
      </c>
      <c r="K827" s="11">
        <v>4.6319992010764555</v>
      </c>
      <c r="L827" s="11">
        <v>4.5</v>
      </c>
      <c r="M827" s="147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 t="e">
        <v>#N/A</v>
      </c>
    </row>
    <row r="828" spans="1:65">
      <c r="A828" s="29"/>
      <c r="B828" s="19">
        <v>1</v>
      </c>
      <c r="C828" s="9">
        <v>3</v>
      </c>
      <c r="D828" s="11">
        <v>4.45</v>
      </c>
      <c r="E828" s="11">
        <v>4.3899999999999997</v>
      </c>
      <c r="F828" s="11">
        <v>3.84</v>
      </c>
      <c r="G828" s="11">
        <v>4.1953696096973001</v>
      </c>
      <c r="H828" s="11">
        <v>4.21</v>
      </c>
      <c r="I828" s="11">
        <v>3.9</v>
      </c>
      <c r="J828" s="11">
        <v>4.41</v>
      </c>
      <c r="K828" s="11">
        <v>4.749682228622059</v>
      </c>
      <c r="L828" s="11">
        <v>4.5</v>
      </c>
      <c r="M828" s="147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1">
        <v>4.4000000000000004</v>
      </c>
      <c r="E829" s="11">
        <v>4.17</v>
      </c>
      <c r="F829" s="11">
        <v>3.97</v>
      </c>
      <c r="G829" s="11">
        <v>4.2153458557460741</v>
      </c>
      <c r="H829" s="11">
        <v>4.3899999999999997</v>
      </c>
      <c r="I829" s="11">
        <v>4.3</v>
      </c>
      <c r="J829" s="11">
        <v>4.38</v>
      </c>
      <c r="K829" s="11">
        <v>4.5289900304588402</v>
      </c>
      <c r="L829" s="11">
        <v>4.5</v>
      </c>
      <c r="M829" s="147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4.350324355790069</v>
      </c>
    </row>
    <row r="830" spans="1:65">
      <c r="A830" s="29"/>
      <c r="B830" s="19">
        <v>1</v>
      </c>
      <c r="C830" s="9">
        <v>5</v>
      </c>
      <c r="D830" s="11">
        <v>4.42</v>
      </c>
      <c r="E830" s="11">
        <v>4.37</v>
      </c>
      <c r="F830" s="148">
        <v>3.56</v>
      </c>
      <c r="G830" s="11">
        <v>4.2203259306394783</v>
      </c>
      <c r="H830" s="11">
        <v>4.1900000000000004</v>
      </c>
      <c r="I830" s="11">
        <v>4.4000000000000004</v>
      </c>
      <c r="J830" s="11">
        <v>4.4400000000000004</v>
      </c>
      <c r="K830" s="11">
        <v>4.5639546959286186</v>
      </c>
      <c r="L830" s="11">
        <v>4.5</v>
      </c>
      <c r="M830" s="14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59</v>
      </c>
    </row>
    <row r="831" spans="1:65">
      <c r="A831" s="29"/>
      <c r="B831" s="19">
        <v>1</v>
      </c>
      <c r="C831" s="9">
        <v>6</v>
      </c>
      <c r="D831" s="11">
        <v>4.41</v>
      </c>
      <c r="E831" s="11">
        <v>4.28</v>
      </c>
      <c r="F831" s="11">
        <v>4.63</v>
      </c>
      <c r="G831" s="11">
        <v>4.2138213430236027</v>
      </c>
      <c r="H831" s="11">
        <v>4.4400000000000004</v>
      </c>
      <c r="I831" s="11">
        <v>4.4000000000000004</v>
      </c>
      <c r="J831" s="11">
        <v>4.46</v>
      </c>
      <c r="K831" s="11">
        <v>4.8163282158108558</v>
      </c>
      <c r="L831" s="11">
        <v>4.5</v>
      </c>
      <c r="M831" s="14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20" t="s">
        <v>267</v>
      </c>
      <c r="C832" s="12"/>
      <c r="D832" s="22">
        <v>4.4316666666666666</v>
      </c>
      <c r="E832" s="22">
        <v>4.2433333333333341</v>
      </c>
      <c r="F832" s="22">
        <v>4.0666666666666655</v>
      </c>
      <c r="G832" s="22">
        <v>4.2072151705067951</v>
      </c>
      <c r="H832" s="22">
        <v>4.32</v>
      </c>
      <c r="I832" s="22">
        <v>4.1499999999999995</v>
      </c>
      <c r="J832" s="22">
        <v>4.4050000000000002</v>
      </c>
      <c r="K832" s="22">
        <v>4.7277040316038326</v>
      </c>
      <c r="L832" s="22">
        <v>4.5</v>
      </c>
      <c r="M832" s="14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268</v>
      </c>
      <c r="C833" s="28"/>
      <c r="D833" s="11">
        <v>4.415</v>
      </c>
      <c r="E833" s="11">
        <v>4.29</v>
      </c>
      <c r="F833" s="11">
        <v>4.03</v>
      </c>
      <c r="G833" s="11">
        <v>4.214583599384838</v>
      </c>
      <c r="H833" s="11">
        <v>4.3449999999999998</v>
      </c>
      <c r="I833" s="11">
        <v>4.1500000000000004</v>
      </c>
      <c r="J833" s="11">
        <v>4.4000000000000004</v>
      </c>
      <c r="K833" s="11">
        <v>4.6908407148492568</v>
      </c>
      <c r="L833" s="11">
        <v>4.5</v>
      </c>
      <c r="M833" s="14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9"/>
      <c r="B834" s="3" t="s">
        <v>269</v>
      </c>
      <c r="C834" s="28"/>
      <c r="D834" s="23">
        <v>3.7638632635453979E-2</v>
      </c>
      <c r="E834" s="23">
        <v>0.1634217447791653</v>
      </c>
      <c r="F834" s="23">
        <v>0.37270184687852914</v>
      </c>
      <c r="G834" s="23">
        <v>1.8164460777704266E-2</v>
      </c>
      <c r="H834" s="23">
        <v>9.9599196783909785E-2</v>
      </c>
      <c r="I834" s="23">
        <v>0.24289915602982254</v>
      </c>
      <c r="J834" s="23">
        <v>4.0373258476372895E-2</v>
      </c>
      <c r="K834" s="23">
        <v>0.20228681451086569</v>
      </c>
      <c r="L834" s="23">
        <v>0</v>
      </c>
      <c r="M834" s="228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  <c r="AJ834" s="229"/>
      <c r="AK834" s="229"/>
      <c r="AL834" s="229"/>
      <c r="AM834" s="229"/>
      <c r="AN834" s="229"/>
      <c r="AO834" s="229"/>
      <c r="AP834" s="229"/>
      <c r="AQ834" s="229"/>
      <c r="AR834" s="229"/>
      <c r="AS834" s="229"/>
      <c r="AT834" s="229"/>
      <c r="AU834" s="229"/>
      <c r="AV834" s="229"/>
      <c r="AW834" s="229"/>
      <c r="AX834" s="229"/>
      <c r="AY834" s="229"/>
      <c r="AZ834" s="229"/>
      <c r="BA834" s="229"/>
      <c r="BB834" s="229"/>
      <c r="BC834" s="229"/>
      <c r="BD834" s="229"/>
      <c r="BE834" s="229"/>
      <c r="BF834" s="229"/>
      <c r="BG834" s="229"/>
      <c r="BH834" s="229"/>
      <c r="BI834" s="229"/>
      <c r="BJ834" s="229"/>
      <c r="BK834" s="229"/>
      <c r="BL834" s="229"/>
      <c r="BM834" s="54"/>
    </row>
    <row r="835" spans="1:65">
      <c r="A835" s="29"/>
      <c r="B835" s="3" t="s">
        <v>86</v>
      </c>
      <c r="C835" s="28"/>
      <c r="D835" s="13">
        <v>8.493110034325832E-3</v>
      </c>
      <c r="E835" s="13">
        <v>3.8512587143558194E-2</v>
      </c>
      <c r="F835" s="13">
        <v>9.1647995134064575E-2</v>
      </c>
      <c r="G835" s="13">
        <v>4.3174546681234282E-3</v>
      </c>
      <c r="H835" s="13">
        <v>2.3055369625905042E-2</v>
      </c>
      <c r="I835" s="13">
        <v>5.8529917115619896E-2</v>
      </c>
      <c r="J835" s="13">
        <v>9.1653254202889653E-3</v>
      </c>
      <c r="K835" s="13">
        <v>4.2787537705113413E-2</v>
      </c>
      <c r="L835" s="13">
        <v>0</v>
      </c>
      <c r="M835" s="14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3" t="s">
        <v>270</v>
      </c>
      <c r="C836" s="28"/>
      <c r="D836" s="13">
        <v>1.8697987603691013E-2</v>
      </c>
      <c r="E836" s="13">
        <v>-2.4593803520497337E-2</v>
      </c>
      <c r="F836" s="13">
        <v>-6.5203802274161227E-2</v>
      </c>
      <c r="G836" s="13">
        <v>-3.2896210392404979E-2</v>
      </c>
      <c r="H836" s="13">
        <v>-6.9705965141906301E-3</v>
      </c>
      <c r="I836" s="13">
        <v>-4.604814248469713E-2</v>
      </c>
      <c r="J836" s="13">
        <v>1.2568176471062564E-2</v>
      </c>
      <c r="K836" s="13">
        <v>8.674748017615963E-2</v>
      </c>
      <c r="L836" s="13">
        <v>3.4405628631051455E-2</v>
      </c>
      <c r="M836" s="14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9"/>
      <c r="B837" s="45" t="s">
        <v>271</v>
      </c>
      <c r="C837" s="46"/>
      <c r="D837" s="44">
        <v>0.67</v>
      </c>
      <c r="E837" s="44">
        <v>0.46</v>
      </c>
      <c r="F837" s="44">
        <v>1.51</v>
      </c>
      <c r="G837" s="44">
        <v>0.67</v>
      </c>
      <c r="H837" s="44">
        <v>0</v>
      </c>
      <c r="I837" s="44">
        <v>1.02</v>
      </c>
      <c r="J837" s="44">
        <v>0.51</v>
      </c>
      <c r="K837" s="44">
        <v>2.44</v>
      </c>
      <c r="L837" s="44">
        <v>1.08</v>
      </c>
      <c r="M837" s="14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B838" s="3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BM838" s="53"/>
    </row>
    <row r="839" spans="1:65" ht="15">
      <c r="B839" s="8" t="s">
        <v>540</v>
      </c>
      <c r="BM839" s="27" t="s">
        <v>66</v>
      </c>
    </row>
    <row r="840" spans="1:65" ht="15">
      <c r="A840" s="24" t="s">
        <v>15</v>
      </c>
      <c r="B840" s="18" t="s">
        <v>118</v>
      </c>
      <c r="C840" s="15" t="s">
        <v>119</v>
      </c>
      <c r="D840" s="16" t="s">
        <v>240</v>
      </c>
      <c r="E840" s="17" t="s">
        <v>240</v>
      </c>
      <c r="F840" s="17" t="s">
        <v>240</v>
      </c>
      <c r="G840" s="17" t="s">
        <v>240</v>
      </c>
      <c r="H840" s="17" t="s">
        <v>240</v>
      </c>
      <c r="I840" s="17" t="s">
        <v>240</v>
      </c>
      <c r="J840" s="17" t="s">
        <v>240</v>
      </c>
      <c r="K840" s="17" t="s">
        <v>240</v>
      </c>
      <c r="L840" s="17" t="s">
        <v>240</v>
      </c>
      <c r="M840" s="17" t="s">
        <v>240</v>
      </c>
      <c r="N840" s="17" t="s">
        <v>240</v>
      </c>
      <c r="O840" s="17" t="s">
        <v>240</v>
      </c>
      <c r="P840" s="17" t="s">
        <v>240</v>
      </c>
      <c r="Q840" s="17" t="s">
        <v>240</v>
      </c>
      <c r="R840" s="17" t="s">
        <v>240</v>
      </c>
      <c r="S840" s="17" t="s">
        <v>240</v>
      </c>
      <c r="T840" s="17" t="s">
        <v>240</v>
      </c>
      <c r="U840" s="17" t="s">
        <v>240</v>
      </c>
      <c r="V840" s="17" t="s">
        <v>240</v>
      </c>
      <c r="W840" s="147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241</v>
      </c>
      <c r="C841" s="9" t="s">
        <v>241</v>
      </c>
      <c r="D841" s="145" t="s">
        <v>243</v>
      </c>
      <c r="E841" s="146" t="s">
        <v>244</v>
      </c>
      <c r="F841" s="146" t="s">
        <v>245</v>
      </c>
      <c r="G841" s="146" t="s">
        <v>246</v>
      </c>
      <c r="H841" s="146" t="s">
        <v>283</v>
      </c>
      <c r="I841" s="146" t="s">
        <v>248</v>
      </c>
      <c r="J841" s="146" t="s">
        <v>249</v>
      </c>
      <c r="K841" s="146" t="s">
        <v>250</v>
      </c>
      <c r="L841" s="146" t="s">
        <v>251</v>
      </c>
      <c r="M841" s="146" t="s">
        <v>252</v>
      </c>
      <c r="N841" s="146" t="s">
        <v>253</v>
      </c>
      <c r="O841" s="146" t="s">
        <v>254</v>
      </c>
      <c r="P841" s="146" t="s">
        <v>256</v>
      </c>
      <c r="Q841" s="146" t="s">
        <v>257</v>
      </c>
      <c r="R841" s="146" t="s">
        <v>258</v>
      </c>
      <c r="S841" s="146" t="s">
        <v>259</v>
      </c>
      <c r="T841" s="146" t="s">
        <v>284</v>
      </c>
      <c r="U841" s="146" t="s">
        <v>286</v>
      </c>
      <c r="V841" s="146" t="s">
        <v>260</v>
      </c>
      <c r="W841" s="147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287</v>
      </c>
      <c r="E842" s="11" t="s">
        <v>287</v>
      </c>
      <c r="F842" s="11" t="s">
        <v>288</v>
      </c>
      <c r="G842" s="11" t="s">
        <v>287</v>
      </c>
      <c r="H842" s="11" t="s">
        <v>287</v>
      </c>
      <c r="I842" s="11" t="s">
        <v>288</v>
      </c>
      <c r="J842" s="11" t="s">
        <v>287</v>
      </c>
      <c r="K842" s="11" t="s">
        <v>287</v>
      </c>
      <c r="L842" s="11" t="s">
        <v>287</v>
      </c>
      <c r="M842" s="11" t="s">
        <v>288</v>
      </c>
      <c r="N842" s="11" t="s">
        <v>288</v>
      </c>
      <c r="O842" s="11" t="s">
        <v>287</v>
      </c>
      <c r="P842" s="11" t="s">
        <v>288</v>
      </c>
      <c r="Q842" s="11" t="s">
        <v>288</v>
      </c>
      <c r="R842" s="11" t="s">
        <v>288</v>
      </c>
      <c r="S842" s="11" t="s">
        <v>288</v>
      </c>
      <c r="T842" s="11" t="s">
        <v>121</v>
      </c>
      <c r="U842" s="11" t="s">
        <v>287</v>
      </c>
      <c r="V842" s="11" t="s">
        <v>287</v>
      </c>
      <c r="W842" s="147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2</v>
      </c>
    </row>
    <row r="843" spans="1:65">
      <c r="A843" s="29"/>
      <c r="B843" s="19"/>
      <c r="C843" s="9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147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3</v>
      </c>
    </row>
    <row r="844" spans="1:65">
      <c r="A844" s="29"/>
      <c r="B844" s="18">
        <v>1</v>
      </c>
      <c r="C844" s="14">
        <v>1</v>
      </c>
      <c r="D844" s="21">
        <v>1.6</v>
      </c>
      <c r="E844" s="141">
        <v>2</v>
      </c>
      <c r="F844" s="21">
        <v>1.8</v>
      </c>
      <c r="G844" s="21">
        <v>1.7</v>
      </c>
      <c r="H844" s="21">
        <v>1.77</v>
      </c>
      <c r="I844" s="141">
        <v>2.2000000000000002</v>
      </c>
      <c r="J844" s="21">
        <v>1.6</v>
      </c>
      <c r="K844" s="141">
        <v>2.2000000000000002</v>
      </c>
      <c r="L844" s="21">
        <v>1.5</v>
      </c>
      <c r="M844" s="21">
        <v>1.4</v>
      </c>
      <c r="N844" s="21">
        <v>1.8</v>
      </c>
      <c r="O844" s="21">
        <v>1.5</v>
      </c>
      <c r="P844" s="21">
        <v>1.7</v>
      </c>
      <c r="Q844" s="21">
        <v>1.5</v>
      </c>
      <c r="R844" s="141" t="s">
        <v>302</v>
      </c>
      <c r="S844" s="21">
        <v>1.67</v>
      </c>
      <c r="T844" s="21">
        <v>1.5462370402310055</v>
      </c>
      <c r="U844" s="21">
        <v>1.7</v>
      </c>
      <c r="V844" s="21">
        <v>1.6</v>
      </c>
      <c r="W844" s="147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1</v>
      </c>
    </row>
    <row r="845" spans="1:65">
      <c r="A845" s="29"/>
      <c r="B845" s="19">
        <v>1</v>
      </c>
      <c r="C845" s="9">
        <v>2</v>
      </c>
      <c r="D845" s="11">
        <v>1.7</v>
      </c>
      <c r="E845" s="142">
        <v>2.1</v>
      </c>
      <c r="F845" s="11">
        <v>1.6</v>
      </c>
      <c r="G845" s="11">
        <v>1.6</v>
      </c>
      <c r="H845" s="11">
        <v>1.64</v>
      </c>
      <c r="I845" s="142">
        <v>2.2999999999999998</v>
      </c>
      <c r="J845" s="11">
        <v>1.6</v>
      </c>
      <c r="K845" s="142">
        <v>2.1</v>
      </c>
      <c r="L845" s="11">
        <v>1.5</v>
      </c>
      <c r="M845" s="11">
        <v>1.4</v>
      </c>
      <c r="N845" s="11">
        <v>1.8</v>
      </c>
      <c r="O845" s="11">
        <v>1.5</v>
      </c>
      <c r="P845" s="11">
        <v>1.8</v>
      </c>
      <c r="Q845" s="11">
        <v>1.5</v>
      </c>
      <c r="R845" s="142" t="s">
        <v>302</v>
      </c>
      <c r="S845" s="11">
        <v>1.67</v>
      </c>
      <c r="T845" s="11">
        <v>1.6719106173928033</v>
      </c>
      <c r="U845" s="11">
        <v>1.7</v>
      </c>
      <c r="V845" s="11">
        <v>1.9</v>
      </c>
      <c r="W845" s="147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 t="e">
        <v>#N/A</v>
      </c>
    </row>
    <row r="846" spans="1:65">
      <c r="A846" s="29"/>
      <c r="B846" s="19">
        <v>1</v>
      </c>
      <c r="C846" s="9">
        <v>3</v>
      </c>
      <c r="D846" s="11">
        <v>1.8</v>
      </c>
      <c r="E846" s="142">
        <v>2.1</v>
      </c>
      <c r="F846" s="11">
        <v>1.7</v>
      </c>
      <c r="G846" s="11">
        <v>1.6</v>
      </c>
      <c r="H846" s="11">
        <v>1.55</v>
      </c>
      <c r="I846" s="148">
        <v>2.9</v>
      </c>
      <c r="J846" s="11">
        <v>1.6</v>
      </c>
      <c r="K846" s="142">
        <v>2.2000000000000002</v>
      </c>
      <c r="L846" s="11">
        <v>1.6</v>
      </c>
      <c r="M846" s="11">
        <v>1.5</v>
      </c>
      <c r="N846" s="11">
        <v>1.8</v>
      </c>
      <c r="O846" s="11">
        <v>1.6</v>
      </c>
      <c r="P846" s="11">
        <v>1.8</v>
      </c>
      <c r="Q846" s="11">
        <v>1.6</v>
      </c>
      <c r="R846" s="142" t="s">
        <v>302</v>
      </c>
      <c r="S846" s="11">
        <v>1.64</v>
      </c>
      <c r="T846" s="11">
        <v>1.7188547564192636</v>
      </c>
      <c r="U846" s="11">
        <v>1.6</v>
      </c>
      <c r="V846" s="11">
        <v>1.6</v>
      </c>
      <c r="W846" s="147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16</v>
      </c>
    </row>
    <row r="847" spans="1:65">
      <c r="A847" s="29"/>
      <c r="B847" s="19">
        <v>1</v>
      </c>
      <c r="C847" s="9">
        <v>4</v>
      </c>
      <c r="D847" s="11">
        <v>1.7</v>
      </c>
      <c r="E847" s="142">
        <v>2</v>
      </c>
      <c r="F847" s="11">
        <v>1.6</v>
      </c>
      <c r="G847" s="11">
        <v>1.7</v>
      </c>
      <c r="H847" s="11">
        <v>1.62</v>
      </c>
      <c r="I847" s="142">
        <v>2.2999999999999998</v>
      </c>
      <c r="J847" s="11">
        <v>1.6</v>
      </c>
      <c r="K847" s="142">
        <v>2.1</v>
      </c>
      <c r="L847" s="11">
        <v>1.6</v>
      </c>
      <c r="M847" s="11">
        <v>1.4</v>
      </c>
      <c r="N847" s="11">
        <v>1.7</v>
      </c>
      <c r="O847" s="11">
        <v>1.5</v>
      </c>
      <c r="P847" s="11">
        <v>1.8</v>
      </c>
      <c r="Q847" s="11">
        <v>1.5</v>
      </c>
      <c r="R847" s="142" t="s">
        <v>302</v>
      </c>
      <c r="S847" s="11">
        <v>1.69</v>
      </c>
      <c r="T847" s="11">
        <v>1.7066395610872316</v>
      </c>
      <c r="U847" s="11">
        <v>1.9</v>
      </c>
      <c r="V847" s="11">
        <v>1.6</v>
      </c>
      <c r="W847" s="147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1.6342325170726082</v>
      </c>
    </row>
    <row r="848" spans="1:65">
      <c r="A848" s="29"/>
      <c r="B848" s="19">
        <v>1</v>
      </c>
      <c r="C848" s="9">
        <v>5</v>
      </c>
      <c r="D848" s="11">
        <v>1.6</v>
      </c>
      <c r="E848" s="142">
        <v>2</v>
      </c>
      <c r="F848" s="11">
        <v>1.8</v>
      </c>
      <c r="G848" s="11">
        <v>1.7</v>
      </c>
      <c r="H848" s="11">
        <v>1.38</v>
      </c>
      <c r="I848" s="142">
        <v>2.1</v>
      </c>
      <c r="J848" s="11">
        <v>1.6</v>
      </c>
      <c r="K848" s="142">
        <v>2.1</v>
      </c>
      <c r="L848" s="11">
        <v>1.5</v>
      </c>
      <c r="M848" s="11">
        <v>1.5</v>
      </c>
      <c r="N848" s="11">
        <v>1.8</v>
      </c>
      <c r="O848" s="11">
        <v>1.5</v>
      </c>
      <c r="P848" s="11">
        <v>1.7</v>
      </c>
      <c r="Q848" s="11">
        <v>1.5</v>
      </c>
      <c r="R848" s="142" t="s">
        <v>302</v>
      </c>
      <c r="S848" s="11">
        <v>1.56</v>
      </c>
      <c r="T848" s="11">
        <v>1.5534881371625675</v>
      </c>
      <c r="U848" s="11">
        <v>1.7</v>
      </c>
      <c r="V848" s="11">
        <v>1.6</v>
      </c>
      <c r="W848" s="147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60</v>
      </c>
    </row>
    <row r="849" spans="1:65">
      <c r="A849" s="29"/>
      <c r="B849" s="19">
        <v>1</v>
      </c>
      <c r="C849" s="9">
        <v>6</v>
      </c>
      <c r="D849" s="11">
        <v>1.6</v>
      </c>
      <c r="E849" s="142">
        <v>2.1</v>
      </c>
      <c r="F849" s="11">
        <v>1.7</v>
      </c>
      <c r="G849" s="11">
        <v>1.8</v>
      </c>
      <c r="H849" s="11">
        <v>1.86</v>
      </c>
      <c r="I849" s="142">
        <v>2.1</v>
      </c>
      <c r="J849" s="11">
        <v>1.6</v>
      </c>
      <c r="K849" s="142">
        <v>2.1</v>
      </c>
      <c r="L849" s="11">
        <v>1.5</v>
      </c>
      <c r="M849" s="11">
        <v>1.5</v>
      </c>
      <c r="N849" s="11">
        <v>1.8</v>
      </c>
      <c r="O849" s="11">
        <v>1.5</v>
      </c>
      <c r="P849" s="11">
        <v>1.9</v>
      </c>
      <c r="Q849" s="11">
        <v>1.5</v>
      </c>
      <c r="R849" s="142" t="s">
        <v>302</v>
      </c>
      <c r="S849" s="11">
        <v>1.56</v>
      </c>
      <c r="T849" s="11">
        <v>1.47379642424187</v>
      </c>
      <c r="U849" s="11">
        <v>1.8</v>
      </c>
      <c r="V849" s="11">
        <v>1.7</v>
      </c>
      <c r="W849" s="147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20" t="s">
        <v>267</v>
      </c>
      <c r="C850" s="12"/>
      <c r="D850" s="22">
        <v>1.6666666666666667</v>
      </c>
      <c r="E850" s="22">
        <v>2.0499999999999998</v>
      </c>
      <c r="F850" s="22">
        <v>1.7000000000000002</v>
      </c>
      <c r="G850" s="22">
        <v>1.6833333333333336</v>
      </c>
      <c r="H850" s="22">
        <v>1.6366666666666667</v>
      </c>
      <c r="I850" s="22">
        <v>2.3166666666666664</v>
      </c>
      <c r="J850" s="22">
        <v>1.5999999999999999</v>
      </c>
      <c r="K850" s="22">
        <v>2.1333333333333333</v>
      </c>
      <c r="L850" s="22">
        <v>1.5333333333333332</v>
      </c>
      <c r="M850" s="22">
        <v>1.45</v>
      </c>
      <c r="N850" s="22">
        <v>1.7833333333333334</v>
      </c>
      <c r="O850" s="22">
        <v>1.5166666666666666</v>
      </c>
      <c r="P850" s="22">
        <v>1.7833333333333332</v>
      </c>
      <c r="Q850" s="22">
        <v>1.5166666666666666</v>
      </c>
      <c r="R850" s="22" t="s">
        <v>652</v>
      </c>
      <c r="S850" s="22">
        <v>1.6316666666666668</v>
      </c>
      <c r="T850" s="22">
        <v>1.6118210894224569</v>
      </c>
      <c r="U850" s="22">
        <v>1.7333333333333334</v>
      </c>
      <c r="V850" s="22">
        <v>1.6666666666666663</v>
      </c>
      <c r="W850" s="147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268</v>
      </c>
      <c r="C851" s="28"/>
      <c r="D851" s="11">
        <v>1.65</v>
      </c>
      <c r="E851" s="11">
        <v>2.0499999999999998</v>
      </c>
      <c r="F851" s="11">
        <v>1.7</v>
      </c>
      <c r="G851" s="11">
        <v>1.7</v>
      </c>
      <c r="H851" s="11">
        <v>1.63</v>
      </c>
      <c r="I851" s="11">
        <v>2.25</v>
      </c>
      <c r="J851" s="11">
        <v>1.6</v>
      </c>
      <c r="K851" s="11">
        <v>2.1</v>
      </c>
      <c r="L851" s="11">
        <v>1.5</v>
      </c>
      <c r="M851" s="11">
        <v>1.45</v>
      </c>
      <c r="N851" s="11">
        <v>1.8</v>
      </c>
      <c r="O851" s="11">
        <v>1.5</v>
      </c>
      <c r="P851" s="11">
        <v>1.8</v>
      </c>
      <c r="Q851" s="11">
        <v>1.5</v>
      </c>
      <c r="R851" s="11" t="s">
        <v>652</v>
      </c>
      <c r="S851" s="11">
        <v>1.6549999999999998</v>
      </c>
      <c r="T851" s="11">
        <v>1.6126993772776854</v>
      </c>
      <c r="U851" s="11">
        <v>1.7</v>
      </c>
      <c r="V851" s="11">
        <v>1.6</v>
      </c>
      <c r="W851" s="147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9"/>
      <c r="B852" s="3" t="s">
        <v>269</v>
      </c>
      <c r="C852" s="28"/>
      <c r="D852" s="23">
        <v>8.1649658092772567E-2</v>
      </c>
      <c r="E852" s="23">
        <v>5.4772255750516662E-2</v>
      </c>
      <c r="F852" s="23">
        <v>8.9442719099991574E-2</v>
      </c>
      <c r="G852" s="23">
        <v>7.527726527090807E-2</v>
      </c>
      <c r="H852" s="23">
        <v>0.16812693617224661</v>
      </c>
      <c r="I852" s="23">
        <v>0.29944392908634421</v>
      </c>
      <c r="J852" s="23">
        <v>2.4323767777952469E-16</v>
      </c>
      <c r="K852" s="23">
        <v>5.1639777949432267E-2</v>
      </c>
      <c r="L852" s="23">
        <v>5.1639777949432274E-2</v>
      </c>
      <c r="M852" s="23">
        <v>5.4772255750516662E-2</v>
      </c>
      <c r="N852" s="23">
        <v>4.0824829046386339E-2</v>
      </c>
      <c r="O852" s="23">
        <v>4.0824829046386339E-2</v>
      </c>
      <c r="P852" s="23">
        <v>7.5277265270908097E-2</v>
      </c>
      <c r="Q852" s="23">
        <v>4.0824829046386339E-2</v>
      </c>
      <c r="R852" s="23" t="s">
        <v>652</v>
      </c>
      <c r="S852" s="23">
        <v>5.7763887219149823E-2</v>
      </c>
      <c r="T852" s="23">
        <v>0.10080903613986239</v>
      </c>
      <c r="U852" s="23">
        <v>0.10327955589886442</v>
      </c>
      <c r="V852" s="23">
        <v>0.12110601416389959</v>
      </c>
      <c r="W852" s="228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  <c r="AJ852" s="229"/>
      <c r="AK852" s="229"/>
      <c r="AL852" s="229"/>
      <c r="AM852" s="229"/>
      <c r="AN852" s="229"/>
      <c r="AO852" s="229"/>
      <c r="AP852" s="229"/>
      <c r="AQ852" s="229"/>
      <c r="AR852" s="229"/>
      <c r="AS852" s="229"/>
      <c r="AT852" s="229"/>
      <c r="AU852" s="229"/>
      <c r="AV852" s="229"/>
      <c r="AW852" s="229"/>
      <c r="AX852" s="229"/>
      <c r="AY852" s="229"/>
      <c r="AZ852" s="229"/>
      <c r="BA852" s="229"/>
      <c r="BB852" s="229"/>
      <c r="BC852" s="229"/>
      <c r="BD852" s="229"/>
      <c r="BE852" s="229"/>
      <c r="BF852" s="229"/>
      <c r="BG852" s="229"/>
      <c r="BH852" s="229"/>
      <c r="BI852" s="229"/>
      <c r="BJ852" s="229"/>
      <c r="BK852" s="229"/>
      <c r="BL852" s="229"/>
      <c r="BM852" s="54"/>
    </row>
    <row r="853" spans="1:65">
      <c r="A853" s="29"/>
      <c r="B853" s="3" t="s">
        <v>86</v>
      </c>
      <c r="C853" s="28"/>
      <c r="D853" s="13">
        <v>4.8989794855663536E-2</v>
      </c>
      <c r="E853" s="13">
        <v>2.6718173536837399E-2</v>
      </c>
      <c r="F853" s="13">
        <v>5.261336417646563E-2</v>
      </c>
      <c r="G853" s="13">
        <v>4.4719167487668153E-2</v>
      </c>
      <c r="H853" s="13">
        <v>0.1027252155838574</v>
      </c>
      <c r="I853" s="13">
        <v>0.12925637226748671</v>
      </c>
      <c r="J853" s="13">
        <v>1.5202354861220294E-16</v>
      </c>
      <c r="K853" s="13">
        <v>2.4206145913796374E-2</v>
      </c>
      <c r="L853" s="13">
        <v>3.3678116053977573E-2</v>
      </c>
      <c r="M853" s="13">
        <v>3.7773969483114941E-2</v>
      </c>
      <c r="N853" s="13">
        <v>2.2892427502646542E-2</v>
      </c>
      <c r="O853" s="13">
        <v>2.6917469700914069E-2</v>
      </c>
      <c r="P853" s="13">
        <v>4.2211550619200802E-2</v>
      </c>
      <c r="Q853" s="13">
        <v>2.6917469700914069E-2</v>
      </c>
      <c r="R853" s="13" t="s">
        <v>652</v>
      </c>
      <c r="S853" s="13">
        <v>3.5401769490796618E-2</v>
      </c>
      <c r="T853" s="13">
        <v>6.254356442003374E-2</v>
      </c>
      <c r="U853" s="13">
        <v>5.9584359172421782E-2</v>
      </c>
      <c r="V853" s="13">
        <v>7.2663608498339763E-2</v>
      </c>
      <c r="W853" s="147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3" t="s">
        <v>270</v>
      </c>
      <c r="C854" s="28"/>
      <c r="D854" s="13">
        <v>1.9846716581161772E-2</v>
      </c>
      <c r="E854" s="13">
        <v>0.25441146139482873</v>
      </c>
      <c r="F854" s="13">
        <v>4.0243650912785034E-2</v>
      </c>
      <c r="G854" s="13">
        <v>3.0045183746973514E-2</v>
      </c>
      <c r="H854" s="13">
        <v>1.4894756827008582E-3</v>
      </c>
      <c r="I854" s="13">
        <v>0.41758693604781461</v>
      </c>
      <c r="J854" s="13">
        <v>-2.0947152082084863E-2</v>
      </c>
      <c r="K854" s="13">
        <v>0.305403797223887</v>
      </c>
      <c r="L854" s="13">
        <v>-6.1741020745331388E-2</v>
      </c>
      <c r="M854" s="13">
        <v>-0.11273335657438943</v>
      </c>
      <c r="N854" s="13">
        <v>9.1235986741843078E-2</v>
      </c>
      <c r="O854" s="13">
        <v>-7.1939487911142908E-2</v>
      </c>
      <c r="P854" s="13">
        <v>9.1235986741842856E-2</v>
      </c>
      <c r="Q854" s="13">
        <v>-7.1939487911142908E-2</v>
      </c>
      <c r="R854" s="13" t="s">
        <v>652</v>
      </c>
      <c r="S854" s="13">
        <v>-1.5700644670426644E-3</v>
      </c>
      <c r="T854" s="13">
        <v>-1.3713732541741797E-2</v>
      </c>
      <c r="U854" s="13">
        <v>6.0640585244408074E-2</v>
      </c>
      <c r="V854" s="13">
        <v>1.9846716581161328E-2</v>
      </c>
      <c r="W854" s="147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9"/>
      <c r="B855" s="45" t="s">
        <v>271</v>
      </c>
      <c r="C855" s="46"/>
      <c r="D855" s="44">
        <v>0</v>
      </c>
      <c r="E855" s="44">
        <v>2.2200000000000002</v>
      </c>
      <c r="F855" s="44">
        <v>0.19</v>
      </c>
      <c r="G855" s="44">
        <v>0.1</v>
      </c>
      <c r="H855" s="44">
        <v>0.17</v>
      </c>
      <c r="I855" s="44">
        <v>3.76</v>
      </c>
      <c r="J855" s="44">
        <v>0.39</v>
      </c>
      <c r="K855" s="44">
        <v>2.7</v>
      </c>
      <c r="L855" s="44">
        <v>0.77</v>
      </c>
      <c r="M855" s="44">
        <v>1.25</v>
      </c>
      <c r="N855" s="44">
        <v>0.67</v>
      </c>
      <c r="O855" s="44">
        <v>0.87</v>
      </c>
      <c r="P855" s="44">
        <v>0.67</v>
      </c>
      <c r="Q855" s="44">
        <v>0.87</v>
      </c>
      <c r="R855" s="44">
        <v>2.41</v>
      </c>
      <c r="S855" s="44">
        <v>0.2</v>
      </c>
      <c r="T855" s="44">
        <v>0.32</v>
      </c>
      <c r="U855" s="44">
        <v>0.39</v>
      </c>
      <c r="V855" s="44">
        <v>0</v>
      </c>
      <c r="W855" s="147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B856" s="3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BM856" s="53"/>
    </row>
    <row r="857" spans="1:65" ht="15">
      <c r="B857" s="8" t="s">
        <v>541</v>
      </c>
      <c r="BM857" s="27" t="s">
        <v>66</v>
      </c>
    </row>
    <row r="858" spans="1:65" ht="15">
      <c r="A858" s="24" t="s">
        <v>18</v>
      </c>
      <c r="B858" s="18" t="s">
        <v>118</v>
      </c>
      <c r="C858" s="15" t="s">
        <v>119</v>
      </c>
      <c r="D858" s="16" t="s">
        <v>240</v>
      </c>
      <c r="E858" s="17" t="s">
        <v>240</v>
      </c>
      <c r="F858" s="17" t="s">
        <v>240</v>
      </c>
      <c r="G858" s="17" t="s">
        <v>240</v>
      </c>
      <c r="H858" s="17" t="s">
        <v>240</v>
      </c>
      <c r="I858" s="17" t="s">
        <v>240</v>
      </c>
      <c r="J858" s="17" t="s">
        <v>240</v>
      </c>
      <c r="K858" s="17" t="s">
        <v>240</v>
      </c>
      <c r="L858" s="17" t="s">
        <v>240</v>
      </c>
      <c r="M858" s="17" t="s">
        <v>240</v>
      </c>
      <c r="N858" s="17" t="s">
        <v>240</v>
      </c>
      <c r="O858" s="17" t="s">
        <v>240</v>
      </c>
      <c r="P858" s="17" t="s">
        <v>240</v>
      </c>
      <c r="Q858" s="17" t="s">
        <v>240</v>
      </c>
      <c r="R858" s="17" t="s">
        <v>240</v>
      </c>
      <c r="S858" s="17" t="s">
        <v>240</v>
      </c>
      <c r="T858" s="17" t="s">
        <v>240</v>
      </c>
      <c r="U858" s="17" t="s">
        <v>240</v>
      </c>
      <c r="V858" s="17" t="s">
        <v>240</v>
      </c>
      <c r="W858" s="17" t="s">
        <v>240</v>
      </c>
      <c r="X858" s="147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241</v>
      </c>
      <c r="C859" s="9" t="s">
        <v>241</v>
      </c>
      <c r="D859" s="145" t="s">
        <v>243</v>
      </c>
      <c r="E859" s="146" t="s">
        <v>244</v>
      </c>
      <c r="F859" s="146" t="s">
        <v>245</v>
      </c>
      <c r="G859" s="146" t="s">
        <v>246</v>
      </c>
      <c r="H859" s="146" t="s">
        <v>283</v>
      </c>
      <c r="I859" s="146" t="s">
        <v>247</v>
      </c>
      <c r="J859" s="146" t="s">
        <v>248</v>
      </c>
      <c r="K859" s="146" t="s">
        <v>249</v>
      </c>
      <c r="L859" s="146" t="s">
        <v>250</v>
      </c>
      <c r="M859" s="146" t="s">
        <v>251</v>
      </c>
      <c r="N859" s="146" t="s">
        <v>252</v>
      </c>
      <c r="O859" s="146" t="s">
        <v>253</v>
      </c>
      <c r="P859" s="146" t="s">
        <v>254</v>
      </c>
      <c r="Q859" s="146" t="s">
        <v>256</v>
      </c>
      <c r="R859" s="146" t="s">
        <v>257</v>
      </c>
      <c r="S859" s="146" t="s">
        <v>258</v>
      </c>
      <c r="T859" s="146" t="s">
        <v>259</v>
      </c>
      <c r="U859" s="146" t="s">
        <v>284</v>
      </c>
      <c r="V859" s="146" t="s">
        <v>286</v>
      </c>
      <c r="W859" s="146" t="s">
        <v>260</v>
      </c>
      <c r="X859" s="147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287</v>
      </c>
      <c r="E860" s="11" t="s">
        <v>287</v>
      </c>
      <c r="F860" s="11" t="s">
        <v>288</v>
      </c>
      <c r="G860" s="11" t="s">
        <v>287</v>
      </c>
      <c r="H860" s="11" t="s">
        <v>287</v>
      </c>
      <c r="I860" s="11" t="s">
        <v>121</v>
      </c>
      <c r="J860" s="11" t="s">
        <v>288</v>
      </c>
      <c r="K860" s="11" t="s">
        <v>287</v>
      </c>
      <c r="L860" s="11" t="s">
        <v>287</v>
      </c>
      <c r="M860" s="11" t="s">
        <v>287</v>
      </c>
      <c r="N860" s="11" t="s">
        <v>288</v>
      </c>
      <c r="O860" s="11" t="s">
        <v>121</v>
      </c>
      <c r="P860" s="11" t="s">
        <v>287</v>
      </c>
      <c r="Q860" s="11" t="s">
        <v>287</v>
      </c>
      <c r="R860" s="11" t="s">
        <v>288</v>
      </c>
      <c r="S860" s="11" t="s">
        <v>288</v>
      </c>
      <c r="T860" s="11" t="s">
        <v>121</v>
      </c>
      <c r="U860" s="11" t="s">
        <v>121</v>
      </c>
      <c r="V860" s="11" t="s">
        <v>287</v>
      </c>
      <c r="W860" s="11" t="s">
        <v>287</v>
      </c>
      <c r="X860" s="147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0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147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0</v>
      </c>
    </row>
    <row r="862" spans="1:65">
      <c r="A862" s="29"/>
      <c r="B862" s="18">
        <v>1</v>
      </c>
      <c r="C862" s="14">
        <v>1</v>
      </c>
      <c r="D862" s="219">
        <v>410</v>
      </c>
      <c r="E862" s="219">
        <v>451</v>
      </c>
      <c r="F862" s="219">
        <v>413.4</v>
      </c>
      <c r="G862" s="219">
        <v>426</v>
      </c>
      <c r="H862" s="219">
        <v>377</v>
      </c>
      <c r="I862" s="219">
        <v>423.91562962208201</v>
      </c>
      <c r="J862" s="219">
        <v>415</v>
      </c>
      <c r="K862" s="219">
        <v>444</v>
      </c>
      <c r="L862" s="219">
        <v>415.3</v>
      </c>
      <c r="M862" s="219">
        <v>422</v>
      </c>
      <c r="N862" s="219">
        <v>403</v>
      </c>
      <c r="O862" s="219">
        <v>434</v>
      </c>
      <c r="P862" s="219">
        <v>433</v>
      </c>
      <c r="Q862" s="219">
        <v>428</v>
      </c>
      <c r="R862" s="219">
        <v>433.8</v>
      </c>
      <c r="S862" s="219">
        <v>458.84069313856799</v>
      </c>
      <c r="T862" s="219">
        <v>447</v>
      </c>
      <c r="U862" s="219">
        <v>420.45374936084801</v>
      </c>
      <c r="V862" s="219">
        <v>406</v>
      </c>
      <c r="W862" s="219">
        <v>438</v>
      </c>
      <c r="X862" s="220"/>
      <c r="Y862" s="221"/>
      <c r="Z862" s="221"/>
      <c r="AA862" s="221"/>
      <c r="AB862" s="221"/>
      <c r="AC862" s="221"/>
      <c r="AD862" s="221"/>
      <c r="AE862" s="221"/>
      <c r="AF862" s="221"/>
      <c r="AG862" s="221"/>
      <c r="AH862" s="221"/>
      <c r="AI862" s="221"/>
      <c r="AJ862" s="221"/>
      <c r="AK862" s="221"/>
      <c r="AL862" s="221"/>
      <c r="AM862" s="221"/>
      <c r="AN862" s="221"/>
      <c r="AO862" s="221"/>
      <c r="AP862" s="221"/>
      <c r="AQ862" s="221"/>
      <c r="AR862" s="221"/>
      <c r="AS862" s="221"/>
      <c r="AT862" s="221"/>
      <c r="AU862" s="221"/>
      <c r="AV862" s="221"/>
      <c r="AW862" s="221"/>
      <c r="AX862" s="221"/>
      <c r="AY862" s="221"/>
      <c r="AZ862" s="221"/>
      <c r="BA862" s="221"/>
      <c r="BB862" s="221"/>
      <c r="BC862" s="221"/>
      <c r="BD862" s="221"/>
      <c r="BE862" s="221"/>
      <c r="BF862" s="221"/>
      <c r="BG862" s="221"/>
      <c r="BH862" s="221"/>
      <c r="BI862" s="221"/>
      <c r="BJ862" s="221"/>
      <c r="BK862" s="221"/>
      <c r="BL862" s="221"/>
      <c r="BM862" s="222">
        <v>1</v>
      </c>
    </row>
    <row r="863" spans="1:65">
      <c r="A863" s="29"/>
      <c r="B863" s="19">
        <v>1</v>
      </c>
      <c r="C863" s="9">
        <v>2</v>
      </c>
      <c r="D863" s="223">
        <v>417</v>
      </c>
      <c r="E863" s="223">
        <v>459</v>
      </c>
      <c r="F863" s="223">
        <v>408.61</v>
      </c>
      <c r="G863" s="223">
        <v>430</v>
      </c>
      <c r="H863" s="223">
        <v>389</v>
      </c>
      <c r="I863" s="223">
        <v>425.72347835315901</v>
      </c>
      <c r="J863" s="223">
        <v>421</v>
      </c>
      <c r="K863" s="223">
        <v>455</v>
      </c>
      <c r="L863" s="223">
        <v>419.4</v>
      </c>
      <c r="M863" s="223">
        <v>437</v>
      </c>
      <c r="N863" s="223">
        <v>406</v>
      </c>
      <c r="O863" s="223">
        <v>439</v>
      </c>
      <c r="P863" s="223">
        <v>428</v>
      </c>
      <c r="Q863" s="223">
        <v>432</v>
      </c>
      <c r="R863" s="223">
        <v>433.1</v>
      </c>
      <c r="S863" s="223">
        <v>446.67282921841559</v>
      </c>
      <c r="T863" s="223">
        <v>445</v>
      </c>
      <c r="U863" s="223">
        <v>432.97355557507552</v>
      </c>
      <c r="V863" s="223">
        <v>424</v>
      </c>
      <c r="W863" s="223">
        <v>439</v>
      </c>
      <c r="X863" s="220"/>
      <c r="Y863" s="221"/>
      <c r="Z863" s="221"/>
      <c r="AA863" s="221"/>
      <c r="AB863" s="221"/>
      <c r="AC863" s="221"/>
      <c r="AD863" s="221"/>
      <c r="AE863" s="221"/>
      <c r="AF863" s="221"/>
      <c r="AG863" s="221"/>
      <c r="AH863" s="221"/>
      <c r="AI863" s="221"/>
      <c r="AJ863" s="221"/>
      <c r="AK863" s="221"/>
      <c r="AL863" s="221"/>
      <c r="AM863" s="221"/>
      <c r="AN863" s="221"/>
      <c r="AO863" s="221"/>
      <c r="AP863" s="221"/>
      <c r="AQ863" s="221"/>
      <c r="AR863" s="221"/>
      <c r="AS863" s="221"/>
      <c r="AT863" s="221"/>
      <c r="AU863" s="221"/>
      <c r="AV863" s="221"/>
      <c r="AW863" s="221"/>
      <c r="AX863" s="221"/>
      <c r="AY863" s="221"/>
      <c r="AZ863" s="221"/>
      <c r="BA863" s="221"/>
      <c r="BB863" s="221"/>
      <c r="BC863" s="221"/>
      <c r="BD863" s="221"/>
      <c r="BE863" s="221"/>
      <c r="BF863" s="221"/>
      <c r="BG863" s="221"/>
      <c r="BH863" s="221"/>
      <c r="BI863" s="221"/>
      <c r="BJ863" s="221"/>
      <c r="BK863" s="221"/>
      <c r="BL863" s="221"/>
      <c r="BM863" s="222" t="e">
        <v>#N/A</v>
      </c>
    </row>
    <row r="864" spans="1:65">
      <c r="A864" s="29"/>
      <c r="B864" s="19">
        <v>1</v>
      </c>
      <c r="C864" s="9">
        <v>3</v>
      </c>
      <c r="D864" s="223">
        <v>406</v>
      </c>
      <c r="E864" s="223">
        <v>469</v>
      </c>
      <c r="F864" s="223">
        <v>402.11</v>
      </c>
      <c r="G864" s="223">
        <v>429</v>
      </c>
      <c r="H864" s="223">
        <v>383</v>
      </c>
      <c r="I864" s="223">
        <v>425.75924085347702</v>
      </c>
      <c r="J864" s="223">
        <v>413</v>
      </c>
      <c r="K864" s="223">
        <v>453</v>
      </c>
      <c r="L864" s="223">
        <v>426.4</v>
      </c>
      <c r="M864" s="223">
        <v>437</v>
      </c>
      <c r="N864" s="223">
        <v>407</v>
      </c>
      <c r="O864" s="223">
        <v>445</v>
      </c>
      <c r="P864" s="223">
        <v>428</v>
      </c>
      <c r="Q864" s="223">
        <v>434</v>
      </c>
      <c r="R864" s="223">
        <v>435</v>
      </c>
      <c r="S864" s="223">
        <v>453.44318400354348</v>
      </c>
      <c r="T864" s="223">
        <v>447</v>
      </c>
      <c r="U864" s="223">
        <v>429.51083453311679</v>
      </c>
      <c r="V864" s="223">
        <v>405</v>
      </c>
      <c r="W864" s="223">
        <v>431</v>
      </c>
      <c r="X864" s="220"/>
      <c r="Y864" s="221"/>
      <c r="Z864" s="221"/>
      <c r="AA864" s="221"/>
      <c r="AB864" s="221"/>
      <c r="AC864" s="221"/>
      <c r="AD864" s="221"/>
      <c r="AE864" s="221"/>
      <c r="AF864" s="221"/>
      <c r="AG864" s="221"/>
      <c r="AH864" s="221"/>
      <c r="AI864" s="221"/>
      <c r="AJ864" s="221"/>
      <c r="AK864" s="221"/>
      <c r="AL864" s="221"/>
      <c r="AM864" s="221"/>
      <c r="AN864" s="221"/>
      <c r="AO864" s="221"/>
      <c r="AP864" s="221"/>
      <c r="AQ864" s="221"/>
      <c r="AR864" s="221"/>
      <c r="AS864" s="221"/>
      <c r="AT864" s="221"/>
      <c r="AU864" s="221"/>
      <c r="AV864" s="221"/>
      <c r="AW864" s="221"/>
      <c r="AX864" s="221"/>
      <c r="AY864" s="221"/>
      <c r="AZ864" s="221"/>
      <c r="BA864" s="221"/>
      <c r="BB864" s="221"/>
      <c r="BC864" s="221"/>
      <c r="BD864" s="221"/>
      <c r="BE864" s="221"/>
      <c r="BF864" s="221"/>
      <c r="BG864" s="221"/>
      <c r="BH864" s="221"/>
      <c r="BI864" s="221"/>
      <c r="BJ864" s="221"/>
      <c r="BK864" s="221"/>
      <c r="BL864" s="221"/>
      <c r="BM864" s="222">
        <v>16</v>
      </c>
    </row>
    <row r="865" spans="1:65">
      <c r="A865" s="29"/>
      <c r="B865" s="19">
        <v>1</v>
      </c>
      <c r="C865" s="9">
        <v>4</v>
      </c>
      <c r="D865" s="223">
        <v>409</v>
      </c>
      <c r="E865" s="223">
        <v>451</v>
      </c>
      <c r="F865" s="223">
        <v>409.35</v>
      </c>
      <c r="G865" s="223">
        <v>430</v>
      </c>
      <c r="H865" s="223">
        <v>388</v>
      </c>
      <c r="I865" s="223">
        <v>425.15504818428002</v>
      </c>
      <c r="J865" s="223">
        <v>419</v>
      </c>
      <c r="K865" s="223">
        <v>455</v>
      </c>
      <c r="L865" s="223">
        <v>421.8</v>
      </c>
      <c r="M865" s="223">
        <v>439</v>
      </c>
      <c r="N865" s="223">
        <v>405</v>
      </c>
      <c r="O865" s="223">
        <v>432</v>
      </c>
      <c r="P865" s="223">
        <v>438</v>
      </c>
      <c r="Q865" s="223">
        <v>423</v>
      </c>
      <c r="R865" s="223">
        <v>433.1</v>
      </c>
      <c r="S865" s="223">
        <v>445.78015669819592</v>
      </c>
      <c r="T865" s="223">
        <v>449</v>
      </c>
      <c r="U865" s="223">
        <v>421.77171213018858</v>
      </c>
      <c r="V865" s="223">
        <v>410</v>
      </c>
      <c r="W865" s="223">
        <v>452</v>
      </c>
      <c r="X865" s="220"/>
      <c r="Y865" s="221"/>
      <c r="Z865" s="221"/>
      <c r="AA865" s="221"/>
      <c r="AB865" s="221"/>
      <c r="AC865" s="221"/>
      <c r="AD865" s="221"/>
      <c r="AE865" s="221"/>
      <c r="AF865" s="221"/>
      <c r="AG865" s="221"/>
      <c r="AH865" s="221"/>
      <c r="AI865" s="221"/>
      <c r="AJ865" s="221"/>
      <c r="AK865" s="221"/>
      <c r="AL865" s="221"/>
      <c r="AM865" s="221"/>
      <c r="AN865" s="221"/>
      <c r="AO865" s="221"/>
      <c r="AP865" s="221"/>
      <c r="AQ865" s="221"/>
      <c r="AR865" s="221"/>
      <c r="AS865" s="221"/>
      <c r="AT865" s="221"/>
      <c r="AU865" s="221"/>
      <c r="AV865" s="221"/>
      <c r="AW865" s="221"/>
      <c r="AX865" s="221"/>
      <c r="AY865" s="221"/>
      <c r="AZ865" s="221"/>
      <c r="BA865" s="221"/>
      <c r="BB865" s="221"/>
      <c r="BC865" s="221"/>
      <c r="BD865" s="221"/>
      <c r="BE865" s="221"/>
      <c r="BF865" s="221"/>
      <c r="BG865" s="221"/>
      <c r="BH865" s="221"/>
      <c r="BI865" s="221"/>
      <c r="BJ865" s="221"/>
      <c r="BK865" s="221"/>
      <c r="BL865" s="221"/>
      <c r="BM865" s="222">
        <v>428.37248620483086</v>
      </c>
    </row>
    <row r="866" spans="1:65">
      <c r="A866" s="29"/>
      <c r="B866" s="19">
        <v>1</v>
      </c>
      <c r="C866" s="9">
        <v>5</v>
      </c>
      <c r="D866" s="223">
        <v>411</v>
      </c>
      <c r="E866" s="223">
        <v>437</v>
      </c>
      <c r="F866" s="223">
        <v>406.59</v>
      </c>
      <c r="G866" s="223">
        <v>436</v>
      </c>
      <c r="H866" s="223">
        <v>400</v>
      </c>
      <c r="I866" s="223">
        <v>423.73046613515402</v>
      </c>
      <c r="J866" s="223">
        <v>417</v>
      </c>
      <c r="K866" s="223">
        <v>443</v>
      </c>
      <c r="L866" s="223">
        <v>417.3</v>
      </c>
      <c r="M866" s="223">
        <v>438</v>
      </c>
      <c r="N866" s="223">
        <v>410</v>
      </c>
      <c r="O866" s="223">
        <v>438</v>
      </c>
      <c r="P866" s="223">
        <v>428</v>
      </c>
      <c r="Q866" s="223">
        <v>442</v>
      </c>
      <c r="R866" s="223">
        <v>431</v>
      </c>
      <c r="S866" s="223">
        <v>452.41280443634611</v>
      </c>
      <c r="T866" s="223">
        <v>445</v>
      </c>
      <c r="U866" s="223">
        <v>428.8852605493596</v>
      </c>
      <c r="V866" s="223">
        <v>413</v>
      </c>
      <c r="W866" s="223">
        <v>431</v>
      </c>
      <c r="X866" s="220"/>
      <c r="Y866" s="221"/>
      <c r="Z866" s="221"/>
      <c r="AA866" s="221"/>
      <c r="AB866" s="221"/>
      <c r="AC866" s="221"/>
      <c r="AD866" s="221"/>
      <c r="AE866" s="221"/>
      <c r="AF866" s="221"/>
      <c r="AG866" s="221"/>
      <c r="AH866" s="221"/>
      <c r="AI866" s="221"/>
      <c r="AJ866" s="221"/>
      <c r="AK866" s="221"/>
      <c r="AL866" s="221"/>
      <c r="AM866" s="221"/>
      <c r="AN866" s="221"/>
      <c r="AO866" s="221"/>
      <c r="AP866" s="221"/>
      <c r="AQ866" s="221"/>
      <c r="AR866" s="221"/>
      <c r="AS866" s="221"/>
      <c r="AT866" s="221"/>
      <c r="AU866" s="221"/>
      <c r="AV866" s="221"/>
      <c r="AW866" s="221"/>
      <c r="AX866" s="221"/>
      <c r="AY866" s="221"/>
      <c r="AZ866" s="221"/>
      <c r="BA866" s="221"/>
      <c r="BB866" s="221"/>
      <c r="BC866" s="221"/>
      <c r="BD866" s="221"/>
      <c r="BE866" s="221"/>
      <c r="BF866" s="221"/>
      <c r="BG866" s="221"/>
      <c r="BH866" s="221"/>
      <c r="BI866" s="221"/>
      <c r="BJ866" s="221"/>
      <c r="BK866" s="221"/>
      <c r="BL866" s="221"/>
      <c r="BM866" s="222">
        <v>61</v>
      </c>
    </row>
    <row r="867" spans="1:65">
      <c r="A867" s="29"/>
      <c r="B867" s="19">
        <v>1</v>
      </c>
      <c r="C867" s="9">
        <v>6</v>
      </c>
      <c r="D867" s="223">
        <v>410</v>
      </c>
      <c r="E867" s="223">
        <v>470</v>
      </c>
      <c r="F867" s="223">
        <v>411.1</v>
      </c>
      <c r="G867" s="223">
        <v>442</v>
      </c>
      <c r="H867" s="223">
        <v>396</v>
      </c>
      <c r="I867" s="223">
        <v>425.45714451887898</v>
      </c>
      <c r="J867" s="223">
        <v>417</v>
      </c>
      <c r="K867" s="223">
        <v>446</v>
      </c>
      <c r="L867" s="223">
        <v>430</v>
      </c>
      <c r="M867" s="223">
        <v>450</v>
      </c>
      <c r="N867" s="223">
        <v>405</v>
      </c>
      <c r="O867" s="223">
        <v>446</v>
      </c>
      <c r="P867" s="223">
        <v>430</v>
      </c>
      <c r="Q867" s="223">
        <v>438</v>
      </c>
      <c r="R867" s="223">
        <v>430.3</v>
      </c>
      <c r="S867" s="223">
        <v>458.0786581917007</v>
      </c>
      <c r="T867" s="223">
        <v>442</v>
      </c>
      <c r="U867" s="223">
        <v>429.47389907731099</v>
      </c>
      <c r="V867" s="223">
        <v>430</v>
      </c>
      <c r="W867" s="223">
        <v>446</v>
      </c>
      <c r="X867" s="220"/>
      <c r="Y867" s="221"/>
      <c r="Z867" s="221"/>
      <c r="AA867" s="221"/>
      <c r="AB867" s="221"/>
      <c r="AC867" s="221"/>
      <c r="AD867" s="221"/>
      <c r="AE867" s="221"/>
      <c r="AF867" s="221"/>
      <c r="AG867" s="221"/>
      <c r="AH867" s="221"/>
      <c r="AI867" s="221"/>
      <c r="AJ867" s="221"/>
      <c r="AK867" s="221"/>
      <c r="AL867" s="221"/>
      <c r="AM867" s="221"/>
      <c r="AN867" s="221"/>
      <c r="AO867" s="221"/>
      <c r="AP867" s="221"/>
      <c r="AQ867" s="221"/>
      <c r="AR867" s="221"/>
      <c r="AS867" s="221"/>
      <c r="AT867" s="221"/>
      <c r="AU867" s="221"/>
      <c r="AV867" s="221"/>
      <c r="AW867" s="221"/>
      <c r="AX867" s="221"/>
      <c r="AY867" s="221"/>
      <c r="AZ867" s="221"/>
      <c r="BA867" s="221"/>
      <c r="BB867" s="221"/>
      <c r="BC867" s="221"/>
      <c r="BD867" s="221"/>
      <c r="BE867" s="221"/>
      <c r="BF867" s="221"/>
      <c r="BG867" s="221"/>
      <c r="BH867" s="221"/>
      <c r="BI867" s="221"/>
      <c r="BJ867" s="221"/>
      <c r="BK867" s="221"/>
      <c r="BL867" s="221"/>
      <c r="BM867" s="224"/>
    </row>
    <row r="868" spans="1:65">
      <c r="A868" s="29"/>
      <c r="B868" s="20" t="s">
        <v>267</v>
      </c>
      <c r="C868" s="12"/>
      <c r="D868" s="225">
        <v>410.5</v>
      </c>
      <c r="E868" s="225">
        <v>456.16666666666669</v>
      </c>
      <c r="F868" s="225">
        <v>408.52666666666664</v>
      </c>
      <c r="G868" s="225">
        <v>432.16666666666669</v>
      </c>
      <c r="H868" s="225">
        <v>388.83333333333331</v>
      </c>
      <c r="I868" s="225">
        <v>424.95683461117187</v>
      </c>
      <c r="J868" s="225">
        <v>417</v>
      </c>
      <c r="K868" s="225">
        <v>449.33333333333331</v>
      </c>
      <c r="L868" s="225">
        <v>421.7</v>
      </c>
      <c r="M868" s="225">
        <v>437.16666666666669</v>
      </c>
      <c r="N868" s="225">
        <v>406</v>
      </c>
      <c r="O868" s="225">
        <v>439</v>
      </c>
      <c r="P868" s="225">
        <v>430.83333333333331</v>
      </c>
      <c r="Q868" s="225">
        <v>432.83333333333331</v>
      </c>
      <c r="R868" s="225">
        <v>432.7166666666667</v>
      </c>
      <c r="S868" s="225">
        <v>452.53805428112827</v>
      </c>
      <c r="T868" s="225">
        <v>445.83333333333331</v>
      </c>
      <c r="U868" s="225">
        <v>427.17816853764998</v>
      </c>
      <c r="V868" s="225">
        <v>414.66666666666669</v>
      </c>
      <c r="W868" s="225">
        <v>439.5</v>
      </c>
      <c r="X868" s="220"/>
      <c r="Y868" s="221"/>
      <c r="Z868" s="221"/>
      <c r="AA868" s="221"/>
      <c r="AB868" s="221"/>
      <c r="AC868" s="221"/>
      <c r="AD868" s="221"/>
      <c r="AE868" s="221"/>
      <c r="AF868" s="221"/>
      <c r="AG868" s="221"/>
      <c r="AH868" s="221"/>
      <c r="AI868" s="221"/>
      <c r="AJ868" s="221"/>
      <c r="AK868" s="221"/>
      <c r="AL868" s="221"/>
      <c r="AM868" s="221"/>
      <c r="AN868" s="221"/>
      <c r="AO868" s="221"/>
      <c r="AP868" s="221"/>
      <c r="AQ868" s="221"/>
      <c r="AR868" s="221"/>
      <c r="AS868" s="221"/>
      <c r="AT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G868" s="221"/>
      <c r="BH868" s="221"/>
      <c r="BI868" s="221"/>
      <c r="BJ868" s="221"/>
      <c r="BK868" s="221"/>
      <c r="BL868" s="221"/>
      <c r="BM868" s="224"/>
    </row>
    <row r="869" spans="1:65">
      <c r="A869" s="29"/>
      <c r="B869" s="3" t="s">
        <v>268</v>
      </c>
      <c r="C869" s="28"/>
      <c r="D869" s="223">
        <v>410</v>
      </c>
      <c r="E869" s="223">
        <v>455</v>
      </c>
      <c r="F869" s="223">
        <v>408.98</v>
      </c>
      <c r="G869" s="223">
        <v>430</v>
      </c>
      <c r="H869" s="223">
        <v>388.5</v>
      </c>
      <c r="I869" s="223">
        <v>425.30609635157953</v>
      </c>
      <c r="J869" s="223">
        <v>417</v>
      </c>
      <c r="K869" s="223">
        <v>449.5</v>
      </c>
      <c r="L869" s="223">
        <v>420.6</v>
      </c>
      <c r="M869" s="223">
        <v>437.5</v>
      </c>
      <c r="N869" s="223">
        <v>405.5</v>
      </c>
      <c r="O869" s="223">
        <v>438.5</v>
      </c>
      <c r="P869" s="223">
        <v>429</v>
      </c>
      <c r="Q869" s="223">
        <v>433</v>
      </c>
      <c r="R869" s="223">
        <v>433.1</v>
      </c>
      <c r="S869" s="223">
        <v>452.92799421994482</v>
      </c>
      <c r="T869" s="223">
        <v>446</v>
      </c>
      <c r="U869" s="223">
        <v>429.17957981333529</v>
      </c>
      <c r="V869" s="223">
        <v>411.5</v>
      </c>
      <c r="W869" s="223">
        <v>438.5</v>
      </c>
      <c r="X869" s="220"/>
      <c r="Y869" s="221"/>
      <c r="Z869" s="221"/>
      <c r="AA869" s="221"/>
      <c r="AB869" s="221"/>
      <c r="AC869" s="221"/>
      <c r="AD869" s="221"/>
      <c r="AE869" s="221"/>
      <c r="AF869" s="221"/>
      <c r="AG869" s="221"/>
      <c r="AH869" s="221"/>
      <c r="AI869" s="221"/>
      <c r="AJ869" s="221"/>
      <c r="AK869" s="221"/>
      <c r="AL869" s="221"/>
      <c r="AM869" s="221"/>
      <c r="AN869" s="221"/>
      <c r="AO869" s="221"/>
      <c r="AP869" s="221"/>
      <c r="AQ869" s="221"/>
      <c r="AR869" s="221"/>
      <c r="AS869" s="221"/>
      <c r="AT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G869" s="221"/>
      <c r="BH869" s="221"/>
      <c r="BI869" s="221"/>
      <c r="BJ869" s="221"/>
      <c r="BK869" s="221"/>
      <c r="BL869" s="221"/>
      <c r="BM869" s="224"/>
    </row>
    <row r="870" spans="1:65">
      <c r="A870" s="29"/>
      <c r="B870" s="3" t="s">
        <v>269</v>
      </c>
      <c r="C870" s="28"/>
      <c r="D870" s="223">
        <v>3.6193922141707713</v>
      </c>
      <c r="E870" s="223">
        <v>12.528633870724558</v>
      </c>
      <c r="F870" s="223">
        <v>3.8982183964814796</v>
      </c>
      <c r="G870" s="223">
        <v>5.8109092805400655</v>
      </c>
      <c r="H870" s="223">
        <v>8.3765545820860421</v>
      </c>
      <c r="I870" s="223">
        <v>0.90656323523607385</v>
      </c>
      <c r="J870" s="223">
        <v>2.8284271247461903</v>
      </c>
      <c r="K870" s="223">
        <v>5.6095157247900342</v>
      </c>
      <c r="L870" s="223">
        <v>5.5964274318532823</v>
      </c>
      <c r="M870" s="223">
        <v>8.9312186551817589</v>
      </c>
      <c r="N870" s="223">
        <v>2.3664319132398464</v>
      </c>
      <c r="O870" s="223">
        <v>5.6568542494923806</v>
      </c>
      <c r="P870" s="223">
        <v>4.0207793606049398</v>
      </c>
      <c r="Q870" s="223">
        <v>6.823977334858804</v>
      </c>
      <c r="R870" s="223">
        <v>1.7588822208057786</v>
      </c>
      <c r="S870" s="223">
        <v>5.5013914671990527</v>
      </c>
      <c r="T870" s="223">
        <v>2.4013884872437168</v>
      </c>
      <c r="U870" s="223">
        <v>4.9327470553083259</v>
      </c>
      <c r="V870" s="223">
        <v>10.152175464730043</v>
      </c>
      <c r="W870" s="223">
        <v>8.3126409762481615</v>
      </c>
      <c r="X870" s="220"/>
      <c r="Y870" s="221"/>
      <c r="Z870" s="221"/>
      <c r="AA870" s="221"/>
      <c r="AB870" s="221"/>
      <c r="AC870" s="221"/>
      <c r="AD870" s="221"/>
      <c r="AE870" s="221"/>
      <c r="AF870" s="221"/>
      <c r="AG870" s="221"/>
      <c r="AH870" s="221"/>
      <c r="AI870" s="221"/>
      <c r="AJ870" s="221"/>
      <c r="AK870" s="221"/>
      <c r="AL870" s="221"/>
      <c r="AM870" s="221"/>
      <c r="AN870" s="221"/>
      <c r="AO870" s="221"/>
      <c r="AP870" s="221"/>
      <c r="AQ870" s="221"/>
      <c r="AR870" s="221"/>
      <c r="AS870" s="221"/>
      <c r="AT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G870" s="221"/>
      <c r="BH870" s="221"/>
      <c r="BI870" s="221"/>
      <c r="BJ870" s="221"/>
      <c r="BK870" s="221"/>
      <c r="BL870" s="221"/>
      <c r="BM870" s="224"/>
    </row>
    <row r="871" spans="1:65">
      <c r="A871" s="29"/>
      <c r="B871" s="3" t="s">
        <v>86</v>
      </c>
      <c r="C871" s="28"/>
      <c r="D871" s="13">
        <v>8.8170334084549853E-3</v>
      </c>
      <c r="E871" s="13">
        <v>2.7465035887594937E-2</v>
      </c>
      <c r="F871" s="13">
        <v>9.5421393866124121E-3</v>
      </c>
      <c r="G871" s="13">
        <v>1.3445991393459464E-2</v>
      </c>
      <c r="H871" s="13">
        <v>2.1542789323838945E-2</v>
      </c>
      <c r="I871" s="13">
        <v>2.13330663587412E-3</v>
      </c>
      <c r="J871" s="13">
        <v>6.7827988603026143E-3</v>
      </c>
      <c r="K871" s="13">
        <v>1.2484085440927377E-2</v>
      </c>
      <c r="L871" s="13">
        <v>1.3271110817769225E-2</v>
      </c>
      <c r="M871" s="13">
        <v>2.0429779615360483E-2</v>
      </c>
      <c r="N871" s="13">
        <v>5.8286500326104589E-3</v>
      </c>
      <c r="O871" s="13">
        <v>1.2885772777886972E-2</v>
      </c>
      <c r="P871" s="13">
        <v>9.3325633128161084E-3</v>
      </c>
      <c r="Q871" s="13">
        <v>1.5765831347382683E-2</v>
      </c>
      <c r="R871" s="13">
        <v>4.0647434136404387E-3</v>
      </c>
      <c r="S871" s="13">
        <v>1.2156748841681825E-2</v>
      </c>
      <c r="T871" s="13">
        <v>5.386291934004599E-3</v>
      </c>
      <c r="U871" s="13">
        <v>1.1547282653030923E-2</v>
      </c>
      <c r="V871" s="13">
        <v>2.4482738258995277E-2</v>
      </c>
      <c r="W871" s="13">
        <v>1.8913858876560094E-2</v>
      </c>
      <c r="X871" s="147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270</v>
      </c>
      <c r="C872" s="28"/>
      <c r="D872" s="13">
        <v>-4.1721835039342237E-2</v>
      </c>
      <c r="E872" s="13">
        <v>6.4883206454454001E-2</v>
      </c>
      <c r="F872" s="13">
        <v>-4.6328417854256676E-2</v>
      </c>
      <c r="G872" s="13">
        <v>8.8571992460355631E-3</v>
      </c>
      <c r="H872" s="13">
        <v>-9.2300869324720036E-2</v>
      </c>
      <c r="I872" s="13">
        <v>-7.9735550336577088E-3</v>
      </c>
      <c r="J872" s="13">
        <v>-2.6548124753728919E-2</v>
      </c>
      <c r="K872" s="13">
        <v>4.8931357179834878E-2</v>
      </c>
      <c r="L872" s="13">
        <v>-1.5576365008746929E-2</v>
      </c>
      <c r="M872" s="13">
        <v>2.0529284081122867E-2</v>
      </c>
      <c r="N872" s="13">
        <v>-5.2226711390920721E-2</v>
      </c>
      <c r="O872" s="13">
        <v>2.4809048520654686E-2</v>
      </c>
      <c r="P872" s="13">
        <v>5.7446432900123412E-3</v>
      </c>
      <c r="Q872" s="13">
        <v>1.0413477224047174E-2</v>
      </c>
      <c r="R872" s="13">
        <v>1.0141128577895175E-2</v>
      </c>
      <c r="S872" s="13">
        <v>5.6412512134923487E-2</v>
      </c>
      <c r="T872" s="13">
        <v>4.0760897795273809E-2</v>
      </c>
      <c r="U872" s="13">
        <v>-2.7880354262757034E-3</v>
      </c>
      <c r="V872" s="13">
        <v>-3.1995097676769557E-2</v>
      </c>
      <c r="W872" s="13">
        <v>2.5976257004163505E-2</v>
      </c>
      <c r="X872" s="147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45" t="s">
        <v>271</v>
      </c>
      <c r="C873" s="46"/>
      <c r="D873" s="44">
        <v>1.17</v>
      </c>
      <c r="E873" s="44">
        <v>1.38</v>
      </c>
      <c r="F873" s="44">
        <v>1.28</v>
      </c>
      <c r="G873" s="44">
        <v>0.04</v>
      </c>
      <c r="H873" s="44">
        <v>2.38</v>
      </c>
      <c r="I873" s="44">
        <v>0.37</v>
      </c>
      <c r="J873" s="44">
        <v>0.81</v>
      </c>
      <c r="K873" s="44">
        <v>1</v>
      </c>
      <c r="L873" s="44">
        <v>0.55000000000000004</v>
      </c>
      <c r="M873" s="44">
        <v>0.32</v>
      </c>
      <c r="N873" s="44">
        <v>1.42</v>
      </c>
      <c r="O873" s="44">
        <v>0.42</v>
      </c>
      <c r="P873" s="44">
        <v>0.04</v>
      </c>
      <c r="Q873" s="44">
        <v>7.0000000000000007E-2</v>
      </c>
      <c r="R873" s="44">
        <v>7.0000000000000007E-2</v>
      </c>
      <c r="S873" s="44">
        <v>1.18</v>
      </c>
      <c r="T873" s="44">
        <v>0.8</v>
      </c>
      <c r="U873" s="44">
        <v>0.24</v>
      </c>
      <c r="V873" s="44">
        <v>0.94</v>
      </c>
      <c r="W873" s="44">
        <v>0.45</v>
      </c>
      <c r="X873" s="147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BM874" s="53"/>
    </row>
    <row r="875" spans="1:65" ht="15">
      <c r="B875" s="8" t="s">
        <v>542</v>
      </c>
      <c r="BM875" s="27" t="s">
        <v>66</v>
      </c>
    </row>
    <row r="876" spans="1:65" ht="15">
      <c r="A876" s="24" t="s">
        <v>21</v>
      </c>
      <c r="B876" s="18" t="s">
        <v>118</v>
      </c>
      <c r="C876" s="15" t="s">
        <v>119</v>
      </c>
      <c r="D876" s="16" t="s">
        <v>240</v>
      </c>
      <c r="E876" s="17" t="s">
        <v>240</v>
      </c>
      <c r="F876" s="17" t="s">
        <v>240</v>
      </c>
      <c r="G876" s="17" t="s">
        <v>240</v>
      </c>
      <c r="H876" s="17" t="s">
        <v>240</v>
      </c>
      <c r="I876" s="17" t="s">
        <v>240</v>
      </c>
      <c r="J876" s="17" t="s">
        <v>240</v>
      </c>
      <c r="K876" s="17" t="s">
        <v>240</v>
      </c>
      <c r="L876" s="17" t="s">
        <v>240</v>
      </c>
      <c r="M876" s="17" t="s">
        <v>240</v>
      </c>
      <c r="N876" s="17" t="s">
        <v>240</v>
      </c>
      <c r="O876" s="17" t="s">
        <v>240</v>
      </c>
      <c r="P876" s="17" t="s">
        <v>240</v>
      </c>
      <c r="Q876" s="17" t="s">
        <v>240</v>
      </c>
      <c r="R876" s="17" t="s">
        <v>240</v>
      </c>
      <c r="S876" s="17" t="s">
        <v>240</v>
      </c>
      <c r="T876" s="17" t="s">
        <v>240</v>
      </c>
      <c r="U876" s="17" t="s">
        <v>240</v>
      </c>
      <c r="V876" s="17" t="s">
        <v>240</v>
      </c>
      <c r="W876" s="147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241</v>
      </c>
      <c r="C877" s="9" t="s">
        <v>241</v>
      </c>
      <c r="D877" s="145" t="s">
        <v>243</v>
      </c>
      <c r="E877" s="146" t="s">
        <v>244</v>
      </c>
      <c r="F877" s="146" t="s">
        <v>245</v>
      </c>
      <c r="G877" s="146" t="s">
        <v>246</v>
      </c>
      <c r="H877" s="146" t="s">
        <v>283</v>
      </c>
      <c r="I877" s="146" t="s">
        <v>248</v>
      </c>
      <c r="J877" s="146" t="s">
        <v>249</v>
      </c>
      <c r="K877" s="146" t="s">
        <v>250</v>
      </c>
      <c r="L877" s="146" t="s">
        <v>251</v>
      </c>
      <c r="M877" s="146" t="s">
        <v>252</v>
      </c>
      <c r="N877" s="146" t="s">
        <v>253</v>
      </c>
      <c r="O877" s="146" t="s">
        <v>254</v>
      </c>
      <c r="P877" s="146" t="s">
        <v>256</v>
      </c>
      <c r="Q877" s="146" t="s">
        <v>257</v>
      </c>
      <c r="R877" s="146" t="s">
        <v>258</v>
      </c>
      <c r="S877" s="146" t="s">
        <v>259</v>
      </c>
      <c r="T877" s="146" t="s">
        <v>284</v>
      </c>
      <c r="U877" s="146" t="s">
        <v>286</v>
      </c>
      <c r="V877" s="146" t="s">
        <v>260</v>
      </c>
      <c r="W877" s="147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287</v>
      </c>
      <c r="E878" s="11" t="s">
        <v>287</v>
      </c>
      <c r="F878" s="11" t="s">
        <v>288</v>
      </c>
      <c r="G878" s="11" t="s">
        <v>287</v>
      </c>
      <c r="H878" s="11" t="s">
        <v>287</v>
      </c>
      <c r="I878" s="11" t="s">
        <v>288</v>
      </c>
      <c r="J878" s="11" t="s">
        <v>287</v>
      </c>
      <c r="K878" s="11" t="s">
        <v>287</v>
      </c>
      <c r="L878" s="11" t="s">
        <v>287</v>
      </c>
      <c r="M878" s="11" t="s">
        <v>288</v>
      </c>
      <c r="N878" s="11" t="s">
        <v>288</v>
      </c>
      <c r="O878" s="11" t="s">
        <v>287</v>
      </c>
      <c r="P878" s="11" t="s">
        <v>288</v>
      </c>
      <c r="Q878" s="11" t="s">
        <v>288</v>
      </c>
      <c r="R878" s="11" t="s">
        <v>288</v>
      </c>
      <c r="S878" s="11" t="s">
        <v>288</v>
      </c>
      <c r="T878" s="11" t="s">
        <v>121</v>
      </c>
      <c r="U878" s="11" t="s">
        <v>287</v>
      </c>
      <c r="V878" s="11" t="s">
        <v>287</v>
      </c>
      <c r="W878" s="147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147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8">
        <v>1</v>
      </c>
      <c r="C880" s="14">
        <v>1</v>
      </c>
      <c r="D880" s="21">
        <v>0.43</v>
      </c>
      <c r="E880" s="21">
        <v>0.43</v>
      </c>
      <c r="F880" s="21">
        <v>0.41</v>
      </c>
      <c r="G880" s="21">
        <v>0.39</v>
      </c>
      <c r="H880" s="21">
        <v>0.48</v>
      </c>
      <c r="I880" s="21">
        <v>0.44</v>
      </c>
      <c r="J880" s="21">
        <v>0.39</v>
      </c>
      <c r="K880" s="21">
        <v>0.47</v>
      </c>
      <c r="L880" s="21">
        <v>0.43</v>
      </c>
      <c r="M880" s="21">
        <v>0.38</v>
      </c>
      <c r="N880" s="143">
        <v>0.66</v>
      </c>
      <c r="O880" s="21">
        <v>0.39</v>
      </c>
      <c r="P880" s="21">
        <v>0.4</v>
      </c>
      <c r="Q880" s="21">
        <v>0.42</v>
      </c>
      <c r="R880" s="21">
        <v>0.44032013876746501</v>
      </c>
      <c r="S880" s="141">
        <v>0.26</v>
      </c>
      <c r="T880" s="141">
        <v>0.5517989778852268</v>
      </c>
      <c r="U880" s="21">
        <v>0.32</v>
      </c>
      <c r="V880" s="21">
        <v>0.49</v>
      </c>
      <c r="W880" s="147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>
        <v>1</v>
      </c>
      <c r="C881" s="9">
        <v>2</v>
      </c>
      <c r="D881" s="11">
        <v>0.4</v>
      </c>
      <c r="E881" s="11">
        <v>0.44</v>
      </c>
      <c r="F881" s="11">
        <v>0.39</v>
      </c>
      <c r="G881" s="11">
        <v>0.41</v>
      </c>
      <c r="H881" s="11">
        <v>0.47</v>
      </c>
      <c r="I881" s="11">
        <v>0.46</v>
      </c>
      <c r="J881" s="11">
        <v>0.4</v>
      </c>
      <c r="K881" s="11">
        <v>0.51</v>
      </c>
      <c r="L881" s="11">
        <v>0.42</v>
      </c>
      <c r="M881" s="11">
        <v>0.38</v>
      </c>
      <c r="N881" s="11">
        <v>0.55000000000000004</v>
      </c>
      <c r="O881" s="11">
        <v>0.39</v>
      </c>
      <c r="P881" s="11">
        <v>0.41</v>
      </c>
      <c r="Q881" s="11">
        <v>0.42</v>
      </c>
      <c r="R881" s="11">
        <v>0.4223025549195305</v>
      </c>
      <c r="S881" s="142">
        <v>0.25</v>
      </c>
      <c r="T881" s="142">
        <v>0.52275596569739502</v>
      </c>
      <c r="U881" s="11">
        <v>0.31</v>
      </c>
      <c r="V881" s="11">
        <v>0.48</v>
      </c>
      <c r="W881" s="147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11</v>
      </c>
    </row>
    <row r="882" spans="1:65">
      <c r="A882" s="29"/>
      <c r="B882" s="19">
        <v>1</v>
      </c>
      <c r="C882" s="9">
        <v>3</v>
      </c>
      <c r="D882" s="11">
        <v>0.4</v>
      </c>
      <c r="E882" s="11">
        <v>0.43</v>
      </c>
      <c r="F882" s="11">
        <v>0.41</v>
      </c>
      <c r="G882" s="11">
        <v>0.4</v>
      </c>
      <c r="H882" s="11">
        <v>0.43</v>
      </c>
      <c r="I882" s="11">
        <v>0.49</v>
      </c>
      <c r="J882" s="11">
        <v>0.38</v>
      </c>
      <c r="K882" s="11">
        <v>0.51</v>
      </c>
      <c r="L882" s="11">
        <v>0.44</v>
      </c>
      <c r="M882" s="11">
        <v>0.38</v>
      </c>
      <c r="N882" s="11">
        <v>0.53</v>
      </c>
      <c r="O882" s="11">
        <v>0.39</v>
      </c>
      <c r="P882" s="11">
        <v>0.41</v>
      </c>
      <c r="Q882" s="11">
        <v>0.37</v>
      </c>
      <c r="R882" s="11">
        <v>0.42691157068285113</v>
      </c>
      <c r="S882" s="142">
        <v>0.25</v>
      </c>
      <c r="T882" s="142">
        <v>0.52625100912273726</v>
      </c>
      <c r="U882" s="11">
        <v>0.35</v>
      </c>
      <c r="V882" s="11">
        <v>0.49</v>
      </c>
      <c r="W882" s="147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16</v>
      </c>
    </row>
    <row r="883" spans="1:65">
      <c r="A883" s="29"/>
      <c r="B883" s="19">
        <v>1</v>
      </c>
      <c r="C883" s="9">
        <v>4</v>
      </c>
      <c r="D883" s="11">
        <v>0.38</v>
      </c>
      <c r="E883" s="11">
        <v>0.41</v>
      </c>
      <c r="F883" s="11">
        <v>0.39</v>
      </c>
      <c r="G883" s="11">
        <v>0.4</v>
      </c>
      <c r="H883" s="11">
        <v>0.42</v>
      </c>
      <c r="I883" s="11">
        <v>0.46</v>
      </c>
      <c r="J883" s="11">
        <v>0.38</v>
      </c>
      <c r="K883" s="11">
        <v>0.51</v>
      </c>
      <c r="L883" s="11">
        <v>0.44</v>
      </c>
      <c r="M883" s="11">
        <v>0.39</v>
      </c>
      <c r="N883" s="11">
        <v>0.5</v>
      </c>
      <c r="O883" s="11">
        <v>0.39</v>
      </c>
      <c r="P883" s="11">
        <v>0.41</v>
      </c>
      <c r="Q883" s="11">
        <v>0.31</v>
      </c>
      <c r="R883" s="11">
        <v>0.44926334456825756</v>
      </c>
      <c r="S883" s="142">
        <v>0.26</v>
      </c>
      <c r="T883" s="142">
        <v>0.48145428081004599</v>
      </c>
      <c r="U883" s="11">
        <v>0.28999999999999998</v>
      </c>
      <c r="V883" s="11">
        <v>0.47</v>
      </c>
      <c r="W883" s="147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0.41932747338900156</v>
      </c>
    </row>
    <row r="884" spans="1:65">
      <c r="A884" s="29"/>
      <c r="B884" s="19">
        <v>1</v>
      </c>
      <c r="C884" s="9">
        <v>5</v>
      </c>
      <c r="D884" s="11">
        <v>0.4</v>
      </c>
      <c r="E884" s="11">
        <v>0.41</v>
      </c>
      <c r="F884" s="11">
        <v>0.41</v>
      </c>
      <c r="G884" s="11">
        <v>0.42</v>
      </c>
      <c r="H884" s="11">
        <v>0.39</v>
      </c>
      <c r="I884" s="11">
        <v>0.45</v>
      </c>
      <c r="J884" s="11">
        <v>0.4</v>
      </c>
      <c r="K884" s="11">
        <v>0.54</v>
      </c>
      <c r="L884" s="11">
        <v>0.43</v>
      </c>
      <c r="M884" s="11">
        <v>0.39</v>
      </c>
      <c r="N884" s="11">
        <v>0.5</v>
      </c>
      <c r="O884" s="11">
        <v>0.39</v>
      </c>
      <c r="P884" s="11">
        <v>0.39</v>
      </c>
      <c r="Q884" s="11">
        <v>0.34</v>
      </c>
      <c r="R884" s="11">
        <v>0.44242966967042152</v>
      </c>
      <c r="S884" s="142">
        <v>0.25</v>
      </c>
      <c r="T884" s="142">
        <v>0.54237839935414001</v>
      </c>
      <c r="U884" s="11">
        <v>0.28999999999999998</v>
      </c>
      <c r="V884" s="11">
        <v>0.44</v>
      </c>
      <c r="W884" s="147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62</v>
      </c>
    </row>
    <row r="885" spans="1:65">
      <c r="A885" s="29"/>
      <c r="B885" s="19">
        <v>1</v>
      </c>
      <c r="C885" s="9">
        <v>6</v>
      </c>
      <c r="D885" s="11">
        <v>0.38</v>
      </c>
      <c r="E885" s="11">
        <v>0.43</v>
      </c>
      <c r="F885" s="11">
        <v>0.4</v>
      </c>
      <c r="G885" s="11">
        <v>0.41</v>
      </c>
      <c r="H885" s="11">
        <v>0.52</v>
      </c>
      <c r="I885" s="11">
        <v>0.46</v>
      </c>
      <c r="J885" s="11">
        <v>0.39</v>
      </c>
      <c r="K885" s="11">
        <v>0.5</v>
      </c>
      <c r="L885" s="11">
        <v>0.45</v>
      </c>
      <c r="M885" s="11">
        <v>0.38</v>
      </c>
      <c r="N885" s="11">
        <v>0.47</v>
      </c>
      <c r="O885" s="11">
        <v>0.38</v>
      </c>
      <c r="P885" s="11">
        <v>0.42</v>
      </c>
      <c r="Q885" s="11">
        <v>0.28999999999999998</v>
      </c>
      <c r="R885" s="11">
        <v>0.43017500706962697</v>
      </c>
      <c r="S885" s="142">
        <v>0.26</v>
      </c>
      <c r="T885" s="142">
        <v>0.48721719454059575</v>
      </c>
      <c r="U885" s="11">
        <v>0.32</v>
      </c>
      <c r="V885" s="11">
        <v>0.39</v>
      </c>
      <c r="W885" s="147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9"/>
      <c r="B886" s="20" t="s">
        <v>267</v>
      </c>
      <c r="C886" s="12"/>
      <c r="D886" s="22">
        <v>0.39833333333333326</v>
      </c>
      <c r="E886" s="22">
        <v>0.42500000000000004</v>
      </c>
      <c r="F886" s="22">
        <v>0.40166666666666667</v>
      </c>
      <c r="G886" s="22">
        <v>0.40500000000000003</v>
      </c>
      <c r="H886" s="22">
        <v>0.45166666666666666</v>
      </c>
      <c r="I886" s="22">
        <v>0.46</v>
      </c>
      <c r="J886" s="22">
        <v>0.38999999999999996</v>
      </c>
      <c r="K886" s="22">
        <v>0.50666666666666671</v>
      </c>
      <c r="L886" s="22">
        <v>0.43500000000000005</v>
      </c>
      <c r="M886" s="22">
        <v>0.38333333333333336</v>
      </c>
      <c r="N886" s="22">
        <v>0.53500000000000003</v>
      </c>
      <c r="O886" s="22">
        <v>0.38833333333333336</v>
      </c>
      <c r="P886" s="22">
        <v>0.40666666666666668</v>
      </c>
      <c r="Q886" s="22">
        <v>0.35833333333333334</v>
      </c>
      <c r="R886" s="22">
        <v>0.4352337142796921</v>
      </c>
      <c r="S886" s="22">
        <v>0.255</v>
      </c>
      <c r="T886" s="22">
        <v>0.51864263790169018</v>
      </c>
      <c r="U886" s="22">
        <v>0.31333333333333335</v>
      </c>
      <c r="V886" s="22">
        <v>0.46</v>
      </c>
      <c r="W886" s="147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9"/>
      <c r="B887" s="3" t="s">
        <v>268</v>
      </c>
      <c r="C887" s="28"/>
      <c r="D887" s="11">
        <v>0.4</v>
      </c>
      <c r="E887" s="11">
        <v>0.43</v>
      </c>
      <c r="F887" s="11">
        <v>0.40500000000000003</v>
      </c>
      <c r="G887" s="11">
        <v>0.40500000000000003</v>
      </c>
      <c r="H887" s="11">
        <v>0.44999999999999996</v>
      </c>
      <c r="I887" s="11">
        <v>0.46</v>
      </c>
      <c r="J887" s="11">
        <v>0.39</v>
      </c>
      <c r="K887" s="11">
        <v>0.51</v>
      </c>
      <c r="L887" s="11">
        <v>0.435</v>
      </c>
      <c r="M887" s="11">
        <v>0.38</v>
      </c>
      <c r="N887" s="11">
        <v>0.51500000000000001</v>
      </c>
      <c r="O887" s="11">
        <v>0.39</v>
      </c>
      <c r="P887" s="11">
        <v>0.41</v>
      </c>
      <c r="Q887" s="11">
        <v>0.35499999999999998</v>
      </c>
      <c r="R887" s="11">
        <v>0.43524757291854599</v>
      </c>
      <c r="S887" s="11">
        <v>0.255</v>
      </c>
      <c r="T887" s="11">
        <v>0.52450348741006614</v>
      </c>
      <c r="U887" s="11">
        <v>0.315</v>
      </c>
      <c r="V887" s="11">
        <v>0.47499999999999998</v>
      </c>
      <c r="W887" s="147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9"/>
      <c r="B888" s="3" t="s">
        <v>269</v>
      </c>
      <c r="C888" s="28"/>
      <c r="D888" s="23">
        <v>1.8348478592697177E-2</v>
      </c>
      <c r="E888" s="23">
        <v>1.2247448713915901E-2</v>
      </c>
      <c r="F888" s="23">
        <v>9.8319208025017309E-3</v>
      </c>
      <c r="G888" s="23">
        <v>1.0488088481701499E-2</v>
      </c>
      <c r="H888" s="23">
        <v>4.7081489639418446E-2</v>
      </c>
      <c r="I888" s="23">
        <v>1.6733200530681506E-2</v>
      </c>
      <c r="J888" s="23">
        <v>8.9442719099991665E-3</v>
      </c>
      <c r="K888" s="23">
        <v>2.2509257354845533E-2</v>
      </c>
      <c r="L888" s="23">
        <v>1.0488088481701525E-2</v>
      </c>
      <c r="M888" s="23">
        <v>5.1639777949432277E-3</v>
      </c>
      <c r="N888" s="23">
        <v>6.715653356152336E-2</v>
      </c>
      <c r="O888" s="23">
        <v>4.0824829046386332E-3</v>
      </c>
      <c r="P888" s="23">
        <v>1.0327955589886429E-2</v>
      </c>
      <c r="Q888" s="23">
        <v>5.4924190177613408E-2</v>
      </c>
      <c r="R888" s="23">
        <v>1.035902977281674E-2</v>
      </c>
      <c r="S888" s="23">
        <v>5.4772255750516656E-3</v>
      </c>
      <c r="T888" s="23">
        <v>2.8663804439190008E-2</v>
      </c>
      <c r="U888" s="23">
        <v>2.2509257354845512E-2</v>
      </c>
      <c r="V888" s="23">
        <v>3.8987177379235849E-2</v>
      </c>
      <c r="W888" s="147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9"/>
      <c r="B889" s="3" t="s">
        <v>86</v>
      </c>
      <c r="C889" s="28"/>
      <c r="D889" s="13">
        <v>4.6063126174135181E-2</v>
      </c>
      <c r="E889" s="13">
        <v>2.881752638568447E-2</v>
      </c>
      <c r="F889" s="13">
        <v>2.4477811126560327E-2</v>
      </c>
      <c r="G889" s="13">
        <v>2.5896514769633332E-2</v>
      </c>
      <c r="H889" s="13">
        <v>0.10423946045627701</v>
      </c>
      <c r="I889" s="13">
        <v>3.6376522892785881E-2</v>
      </c>
      <c r="J889" s="13">
        <v>2.2934030538459403E-2</v>
      </c>
      <c r="K889" s="13">
        <v>4.4426165831931971E-2</v>
      </c>
      <c r="L889" s="13">
        <v>2.4110548233796606E-2</v>
      </c>
      <c r="M889" s="13">
        <v>1.3471246421591029E-2</v>
      </c>
      <c r="N889" s="13">
        <v>0.12552623095611842</v>
      </c>
      <c r="O889" s="13">
        <v>1.05128315140909E-2</v>
      </c>
      <c r="P889" s="13">
        <v>2.5396612106278103E-2</v>
      </c>
      <c r="Q889" s="13">
        <v>0.15327680979799091</v>
      </c>
      <c r="R889" s="13">
        <v>2.3801073843649365E-2</v>
      </c>
      <c r="S889" s="13">
        <v>2.1479315980594767E-2</v>
      </c>
      <c r="T889" s="13">
        <v>5.5266964851091345E-2</v>
      </c>
      <c r="U889" s="13">
        <v>7.1838055387804814E-2</v>
      </c>
      <c r="V889" s="13">
        <v>8.4754733433121413E-2</v>
      </c>
      <c r="W889" s="147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270</v>
      </c>
      <c r="C890" s="28"/>
      <c r="D890" s="13">
        <v>-5.0066216472757663E-2</v>
      </c>
      <c r="E890" s="13">
        <v>1.3527676985133352E-2</v>
      </c>
      <c r="F890" s="13">
        <v>-4.2116979790521203E-2</v>
      </c>
      <c r="G890" s="13">
        <v>-3.4167743108284743E-2</v>
      </c>
      <c r="H890" s="13">
        <v>7.7121570443023924E-2</v>
      </c>
      <c r="I890" s="13">
        <v>9.6994662148614852E-2</v>
      </c>
      <c r="J890" s="13">
        <v>-6.993930817834848E-2</v>
      </c>
      <c r="K890" s="13">
        <v>0.20828397569992352</v>
      </c>
      <c r="L890" s="13">
        <v>3.7375387031842289E-2</v>
      </c>
      <c r="M890" s="13">
        <v>-8.5837781542820957E-2</v>
      </c>
      <c r="N890" s="13">
        <v>0.27585248749893232</v>
      </c>
      <c r="O890" s="13">
        <v>-7.3913926519466489E-2</v>
      </c>
      <c r="P890" s="13">
        <v>-3.0193124767166624E-2</v>
      </c>
      <c r="Q890" s="13">
        <v>-0.14545705665959363</v>
      </c>
      <c r="R890" s="13">
        <v>3.7932742069429537E-2</v>
      </c>
      <c r="S890" s="13">
        <v>-0.39188339380892012</v>
      </c>
      <c r="T890" s="13">
        <v>0.23684392465398041</v>
      </c>
      <c r="U890" s="13">
        <v>-0.25277175186978407</v>
      </c>
      <c r="V890" s="13">
        <v>9.6994662148614852E-2</v>
      </c>
      <c r="W890" s="147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45" t="s">
        <v>271</v>
      </c>
      <c r="C891" s="46"/>
      <c r="D891" s="44">
        <v>0.2</v>
      </c>
      <c r="E891" s="44">
        <v>0.43</v>
      </c>
      <c r="F891" s="44">
        <v>0.12</v>
      </c>
      <c r="G891" s="44">
        <v>0.04</v>
      </c>
      <c r="H891" s="44">
        <v>1.06</v>
      </c>
      <c r="I891" s="44">
        <v>1.26</v>
      </c>
      <c r="J891" s="44">
        <v>0.39</v>
      </c>
      <c r="K891" s="44">
        <v>2.36</v>
      </c>
      <c r="L891" s="44">
        <v>0.67</v>
      </c>
      <c r="M891" s="44">
        <v>0.55000000000000004</v>
      </c>
      <c r="N891" s="44">
        <v>3.03</v>
      </c>
      <c r="O891" s="44">
        <v>0.43</v>
      </c>
      <c r="P891" s="44">
        <v>0</v>
      </c>
      <c r="Q891" s="44">
        <v>1.1399999999999999</v>
      </c>
      <c r="R891" s="44">
        <v>0.67</v>
      </c>
      <c r="S891" s="44">
        <v>3.58</v>
      </c>
      <c r="T891" s="44">
        <v>2.64</v>
      </c>
      <c r="U891" s="44">
        <v>2.2000000000000002</v>
      </c>
      <c r="V891" s="44">
        <v>1.26</v>
      </c>
      <c r="W891" s="147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3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BM892" s="53"/>
    </row>
    <row r="893" spans="1:65" ht="15">
      <c r="B893" s="8" t="s">
        <v>543</v>
      </c>
      <c r="BM893" s="27" t="s">
        <v>66</v>
      </c>
    </row>
    <row r="894" spans="1:65" ht="15">
      <c r="A894" s="24" t="s">
        <v>24</v>
      </c>
      <c r="B894" s="18" t="s">
        <v>118</v>
      </c>
      <c r="C894" s="15" t="s">
        <v>119</v>
      </c>
      <c r="D894" s="16" t="s">
        <v>240</v>
      </c>
      <c r="E894" s="17" t="s">
        <v>240</v>
      </c>
      <c r="F894" s="17" t="s">
        <v>240</v>
      </c>
      <c r="G894" s="17" t="s">
        <v>240</v>
      </c>
      <c r="H894" s="17" t="s">
        <v>240</v>
      </c>
      <c r="I894" s="17" t="s">
        <v>240</v>
      </c>
      <c r="J894" s="17" t="s">
        <v>240</v>
      </c>
      <c r="K894" s="17" t="s">
        <v>240</v>
      </c>
      <c r="L894" s="17" t="s">
        <v>240</v>
      </c>
      <c r="M894" s="17" t="s">
        <v>240</v>
      </c>
      <c r="N894" s="17" t="s">
        <v>240</v>
      </c>
      <c r="O894" s="17" t="s">
        <v>240</v>
      </c>
      <c r="P894" s="147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241</v>
      </c>
      <c r="C895" s="9" t="s">
        <v>241</v>
      </c>
      <c r="D895" s="145" t="s">
        <v>243</v>
      </c>
      <c r="E895" s="146" t="s">
        <v>245</v>
      </c>
      <c r="F895" s="146" t="s">
        <v>283</v>
      </c>
      <c r="G895" s="146" t="s">
        <v>247</v>
      </c>
      <c r="H895" s="146" t="s">
        <v>248</v>
      </c>
      <c r="I895" s="146" t="s">
        <v>250</v>
      </c>
      <c r="J895" s="146" t="s">
        <v>253</v>
      </c>
      <c r="K895" s="146" t="s">
        <v>256</v>
      </c>
      <c r="L895" s="146" t="s">
        <v>257</v>
      </c>
      <c r="M895" s="146" t="s">
        <v>258</v>
      </c>
      <c r="N895" s="146" t="s">
        <v>259</v>
      </c>
      <c r="O895" s="146" t="s">
        <v>260</v>
      </c>
      <c r="P895" s="147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287</v>
      </c>
      <c r="E896" s="11" t="s">
        <v>288</v>
      </c>
      <c r="F896" s="11" t="s">
        <v>287</v>
      </c>
      <c r="G896" s="11" t="s">
        <v>288</v>
      </c>
      <c r="H896" s="11" t="s">
        <v>288</v>
      </c>
      <c r="I896" s="11" t="s">
        <v>287</v>
      </c>
      <c r="J896" s="11" t="s">
        <v>288</v>
      </c>
      <c r="K896" s="11" t="s">
        <v>288</v>
      </c>
      <c r="L896" s="11" t="s">
        <v>288</v>
      </c>
      <c r="M896" s="11" t="s">
        <v>288</v>
      </c>
      <c r="N896" s="11" t="s">
        <v>288</v>
      </c>
      <c r="O896" s="11" t="s">
        <v>287</v>
      </c>
      <c r="P896" s="147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147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3</v>
      </c>
    </row>
    <row r="898" spans="1:65">
      <c r="A898" s="29"/>
      <c r="B898" s="18">
        <v>1</v>
      </c>
      <c r="C898" s="14">
        <v>1</v>
      </c>
      <c r="D898" s="21">
        <v>0.54</v>
      </c>
      <c r="E898" s="21">
        <v>0.54</v>
      </c>
      <c r="F898" s="141" t="s">
        <v>97</v>
      </c>
      <c r="G898" s="21">
        <v>0.54082310866744998</v>
      </c>
      <c r="H898" s="21">
        <v>0.51</v>
      </c>
      <c r="I898" s="21">
        <v>0.48</v>
      </c>
      <c r="J898" s="21">
        <v>0.5</v>
      </c>
      <c r="K898" s="21">
        <v>0.56999999999999995</v>
      </c>
      <c r="L898" s="21">
        <v>0.59</v>
      </c>
      <c r="M898" s="21">
        <v>0.56157176246819895</v>
      </c>
      <c r="N898" s="21">
        <v>0.56999999999999995</v>
      </c>
      <c r="O898" s="21">
        <v>0.57999999999999996</v>
      </c>
      <c r="P898" s="147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>
        <v>1</v>
      </c>
      <c r="C899" s="9">
        <v>2</v>
      </c>
      <c r="D899" s="11">
        <v>0.54</v>
      </c>
      <c r="E899" s="11">
        <v>0.49</v>
      </c>
      <c r="F899" s="142" t="s">
        <v>97</v>
      </c>
      <c r="G899" s="11">
        <v>0.56440542986145004</v>
      </c>
      <c r="H899" s="11">
        <v>0.5</v>
      </c>
      <c r="I899" s="11">
        <v>0.48</v>
      </c>
      <c r="J899" s="11">
        <v>0.49</v>
      </c>
      <c r="K899" s="11">
        <v>0.56999999999999995</v>
      </c>
      <c r="L899" s="11">
        <v>0.57999999999999996</v>
      </c>
      <c r="M899" s="11">
        <v>0.54059501657333109</v>
      </c>
      <c r="N899" s="11">
        <v>0.54</v>
      </c>
      <c r="O899" s="11">
        <v>0.56000000000000005</v>
      </c>
      <c r="P899" s="147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 t="e">
        <v>#N/A</v>
      </c>
    </row>
    <row r="900" spans="1:65">
      <c r="A900" s="29"/>
      <c r="B900" s="19">
        <v>1</v>
      </c>
      <c r="C900" s="9">
        <v>3</v>
      </c>
      <c r="D900" s="11">
        <v>0.52</v>
      </c>
      <c r="E900" s="11">
        <v>0.51</v>
      </c>
      <c r="F900" s="142" t="s">
        <v>97</v>
      </c>
      <c r="G900" s="11">
        <v>0.57187112273729968</v>
      </c>
      <c r="H900" s="11">
        <v>0.48</v>
      </c>
      <c r="I900" s="11">
        <v>0.5</v>
      </c>
      <c r="J900" s="11">
        <v>0.48</v>
      </c>
      <c r="K900" s="11">
        <v>0.6</v>
      </c>
      <c r="L900" s="11">
        <v>0.61</v>
      </c>
      <c r="M900" s="11">
        <v>0.53558375192422969</v>
      </c>
      <c r="N900" s="11">
        <v>0.55000000000000004</v>
      </c>
      <c r="O900" s="11">
        <v>0.56999999999999995</v>
      </c>
      <c r="P900" s="147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4</v>
      </c>
      <c r="D901" s="11">
        <v>0.52</v>
      </c>
      <c r="E901" s="11">
        <v>0.5</v>
      </c>
      <c r="F901" s="142" t="s">
        <v>97</v>
      </c>
      <c r="G901" s="11">
        <v>0.56635389275357539</v>
      </c>
      <c r="H901" s="11">
        <v>0.56999999999999995</v>
      </c>
      <c r="I901" s="11">
        <v>0.48</v>
      </c>
      <c r="J901" s="11">
        <v>0.59</v>
      </c>
      <c r="K901" s="11">
        <v>0.56000000000000005</v>
      </c>
      <c r="L901" s="11">
        <v>0.62</v>
      </c>
      <c r="M901" s="11">
        <v>0.52908291732118806</v>
      </c>
      <c r="N901" s="11">
        <v>0.56999999999999995</v>
      </c>
      <c r="O901" s="11">
        <v>0.59</v>
      </c>
      <c r="P901" s="147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0.54486277447329234</v>
      </c>
    </row>
    <row r="902" spans="1:65">
      <c r="A902" s="29"/>
      <c r="B902" s="19">
        <v>1</v>
      </c>
      <c r="C902" s="9">
        <v>5</v>
      </c>
      <c r="D902" s="11">
        <v>0.55000000000000004</v>
      </c>
      <c r="E902" s="11">
        <v>0.51</v>
      </c>
      <c r="F902" s="142" t="s">
        <v>97</v>
      </c>
      <c r="G902" s="11">
        <v>0.54892645201133528</v>
      </c>
      <c r="H902" s="11">
        <v>0.52</v>
      </c>
      <c r="I902" s="11">
        <v>0.47</v>
      </c>
      <c r="J902" s="11">
        <v>0.6</v>
      </c>
      <c r="K902" s="11">
        <v>0.56999999999999995</v>
      </c>
      <c r="L902" s="11">
        <v>0.6</v>
      </c>
      <c r="M902" s="11">
        <v>0.5566428688841949</v>
      </c>
      <c r="N902" s="11">
        <v>0.55000000000000004</v>
      </c>
      <c r="O902" s="11">
        <v>0.56000000000000005</v>
      </c>
      <c r="P902" s="14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63</v>
      </c>
    </row>
    <row r="903" spans="1:65">
      <c r="A903" s="29"/>
      <c r="B903" s="19">
        <v>1</v>
      </c>
      <c r="C903" s="9">
        <v>6</v>
      </c>
      <c r="D903" s="11">
        <v>0.54</v>
      </c>
      <c r="E903" s="11">
        <v>0.5</v>
      </c>
      <c r="F903" s="142" t="s">
        <v>97</v>
      </c>
      <c r="G903" s="11">
        <v>0.55356793120399217</v>
      </c>
      <c r="H903" s="11">
        <v>0.5</v>
      </c>
      <c r="I903" s="11">
        <v>0.48</v>
      </c>
      <c r="J903" s="11">
        <v>0.6</v>
      </c>
      <c r="K903" s="11">
        <v>0.61</v>
      </c>
      <c r="L903" s="11">
        <v>0.6</v>
      </c>
      <c r="M903" s="11">
        <v>0.55151886083105639</v>
      </c>
      <c r="N903" s="11">
        <v>0.55000000000000004</v>
      </c>
      <c r="O903" s="11">
        <v>0.57999999999999996</v>
      </c>
      <c r="P903" s="14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20" t="s">
        <v>267</v>
      </c>
      <c r="C904" s="12"/>
      <c r="D904" s="22">
        <v>0.53500000000000003</v>
      </c>
      <c r="E904" s="22">
        <v>0.5083333333333333</v>
      </c>
      <c r="F904" s="22" t="s">
        <v>652</v>
      </c>
      <c r="G904" s="22">
        <v>0.55765798953918377</v>
      </c>
      <c r="H904" s="22">
        <v>0.51333333333333331</v>
      </c>
      <c r="I904" s="22">
        <v>0.48166666666666669</v>
      </c>
      <c r="J904" s="22">
        <v>0.54333333333333333</v>
      </c>
      <c r="K904" s="22">
        <v>0.57999999999999996</v>
      </c>
      <c r="L904" s="22">
        <v>0.6</v>
      </c>
      <c r="M904" s="22">
        <v>0.54583252966703311</v>
      </c>
      <c r="N904" s="22">
        <v>0.55500000000000005</v>
      </c>
      <c r="O904" s="22">
        <v>0.57333333333333336</v>
      </c>
      <c r="P904" s="14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268</v>
      </c>
      <c r="C905" s="28"/>
      <c r="D905" s="11">
        <v>0.54</v>
      </c>
      <c r="E905" s="11">
        <v>0.505</v>
      </c>
      <c r="F905" s="11" t="s">
        <v>652</v>
      </c>
      <c r="G905" s="11">
        <v>0.55898668053272105</v>
      </c>
      <c r="H905" s="11">
        <v>0.505</v>
      </c>
      <c r="I905" s="11">
        <v>0.48</v>
      </c>
      <c r="J905" s="11">
        <v>0.54499999999999993</v>
      </c>
      <c r="K905" s="11">
        <v>0.56999999999999995</v>
      </c>
      <c r="L905" s="11">
        <v>0.6</v>
      </c>
      <c r="M905" s="11">
        <v>0.54605693870219374</v>
      </c>
      <c r="N905" s="11">
        <v>0.55000000000000004</v>
      </c>
      <c r="O905" s="11">
        <v>0.57499999999999996</v>
      </c>
      <c r="P905" s="14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269</v>
      </c>
      <c r="C906" s="28"/>
      <c r="D906" s="23">
        <v>1.2247448713915901E-2</v>
      </c>
      <c r="E906" s="23">
        <v>1.7224014243685103E-2</v>
      </c>
      <c r="F906" s="23" t="s">
        <v>652</v>
      </c>
      <c r="G906" s="23">
        <v>1.1828282865022808E-2</v>
      </c>
      <c r="H906" s="23">
        <v>3.0767948691238188E-2</v>
      </c>
      <c r="I906" s="23">
        <v>9.8319208025017587E-3</v>
      </c>
      <c r="J906" s="23">
        <v>5.887840577551897E-2</v>
      </c>
      <c r="K906" s="23">
        <v>1.9999999999999997E-2</v>
      </c>
      <c r="L906" s="23">
        <v>1.4142135623730963E-2</v>
      </c>
      <c r="M906" s="23">
        <v>1.2727448665231464E-2</v>
      </c>
      <c r="N906" s="23">
        <v>1.2247448713915848E-2</v>
      </c>
      <c r="O906" s="23">
        <v>1.211060141638993E-2</v>
      </c>
      <c r="P906" s="228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  <c r="AJ906" s="229"/>
      <c r="AK906" s="229"/>
      <c r="AL906" s="229"/>
      <c r="AM906" s="229"/>
      <c r="AN906" s="229"/>
      <c r="AO906" s="229"/>
      <c r="AP906" s="229"/>
      <c r="AQ906" s="229"/>
      <c r="AR906" s="229"/>
      <c r="AS906" s="229"/>
      <c r="AT906" s="229"/>
      <c r="AU906" s="229"/>
      <c r="AV906" s="229"/>
      <c r="AW906" s="229"/>
      <c r="AX906" s="229"/>
      <c r="AY906" s="229"/>
      <c r="AZ906" s="229"/>
      <c r="BA906" s="229"/>
      <c r="BB906" s="229"/>
      <c r="BC906" s="229"/>
      <c r="BD906" s="229"/>
      <c r="BE906" s="229"/>
      <c r="BF906" s="229"/>
      <c r="BG906" s="229"/>
      <c r="BH906" s="229"/>
      <c r="BI906" s="229"/>
      <c r="BJ906" s="229"/>
      <c r="BK906" s="229"/>
      <c r="BL906" s="229"/>
      <c r="BM906" s="54"/>
    </row>
    <row r="907" spans="1:65">
      <c r="A907" s="29"/>
      <c r="B907" s="3" t="s">
        <v>86</v>
      </c>
      <c r="C907" s="28"/>
      <c r="D907" s="13">
        <v>2.2892427502646542E-2</v>
      </c>
      <c r="E907" s="13">
        <v>3.3883306708888727E-2</v>
      </c>
      <c r="F907" s="13" t="s">
        <v>652</v>
      </c>
      <c r="G907" s="13">
        <v>2.1210640010370898E-2</v>
      </c>
      <c r="H907" s="13">
        <v>5.9937562385528942E-2</v>
      </c>
      <c r="I907" s="13">
        <v>2.0412292323533063E-2</v>
      </c>
      <c r="J907" s="13">
        <v>0.10836516400402264</v>
      </c>
      <c r="K907" s="13">
        <v>3.4482758620689655E-2</v>
      </c>
      <c r="L907" s="13">
        <v>2.3570226039551605E-2</v>
      </c>
      <c r="M907" s="13">
        <v>2.3317497535362025E-2</v>
      </c>
      <c r="N907" s="13">
        <v>2.2067475160208731E-2</v>
      </c>
      <c r="O907" s="13">
        <v>2.1123142005331271E-2</v>
      </c>
      <c r="P907" s="14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270</v>
      </c>
      <c r="C908" s="28"/>
      <c r="D908" s="13">
        <v>-1.8101391644577802E-2</v>
      </c>
      <c r="E908" s="13">
        <v>-6.704337835388241E-2</v>
      </c>
      <c r="F908" s="13" t="s">
        <v>652</v>
      </c>
      <c r="G908" s="13">
        <v>2.3483371713658219E-2</v>
      </c>
      <c r="H908" s="13">
        <v>-5.7866755845887852E-2</v>
      </c>
      <c r="I908" s="13">
        <v>-0.1159853650631868</v>
      </c>
      <c r="J908" s="13">
        <v>-2.8070207979201678E-3</v>
      </c>
      <c r="K908" s="13">
        <v>6.4488210927373446E-2</v>
      </c>
      <c r="L908" s="13">
        <v>0.1011947009593519</v>
      </c>
      <c r="M908" s="13">
        <v>1.7798154676251787E-3</v>
      </c>
      <c r="N908" s="13">
        <v>1.8605098387400654E-2</v>
      </c>
      <c r="O908" s="13">
        <v>5.2252714250047516E-2</v>
      </c>
      <c r="P908" s="14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45" t="s">
        <v>271</v>
      </c>
      <c r="C909" s="46"/>
      <c r="D909" s="44">
        <v>0.22</v>
      </c>
      <c r="E909" s="44">
        <v>0.81</v>
      </c>
      <c r="F909" s="44">
        <v>9.99</v>
      </c>
      <c r="G909" s="44">
        <v>0.28999999999999998</v>
      </c>
      <c r="H909" s="44">
        <v>0.7</v>
      </c>
      <c r="I909" s="44">
        <v>1.41</v>
      </c>
      <c r="J909" s="44">
        <v>0.03</v>
      </c>
      <c r="K909" s="44">
        <v>0.8</v>
      </c>
      <c r="L909" s="44">
        <v>1.25</v>
      </c>
      <c r="M909" s="44">
        <v>0.03</v>
      </c>
      <c r="N909" s="44">
        <v>0.23</v>
      </c>
      <c r="O909" s="44">
        <v>0.65</v>
      </c>
      <c r="P909" s="14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B910" s="3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BM910" s="53"/>
    </row>
    <row r="911" spans="1:65" ht="15">
      <c r="B911" s="8" t="s">
        <v>544</v>
      </c>
      <c r="BM911" s="27" t="s">
        <v>66</v>
      </c>
    </row>
    <row r="912" spans="1:65" ht="15">
      <c r="A912" s="24" t="s">
        <v>27</v>
      </c>
      <c r="B912" s="18" t="s">
        <v>118</v>
      </c>
      <c r="C912" s="15" t="s">
        <v>119</v>
      </c>
      <c r="D912" s="16" t="s">
        <v>240</v>
      </c>
      <c r="E912" s="17" t="s">
        <v>240</v>
      </c>
      <c r="F912" s="17" t="s">
        <v>240</v>
      </c>
      <c r="G912" s="17" t="s">
        <v>240</v>
      </c>
      <c r="H912" s="17" t="s">
        <v>240</v>
      </c>
      <c r="I912" s="17" t="s">
        <v>240</v>
      </c>
      <c r="J912" s="17" t="s">
        <v>240</v>
      </c>
      <c r="K912" s="17" t="s">
        <v>240</v>
      </c>
      <c r="L912" s="17" t="s">
        <v>240</v>
      </c>
      <c r="M912" s="17" t="s">
        <v>240</v>
      </c>
      <c r="N912" s="17" t="s">
        <v>240</v>
      </c>
      <c r="O912" s="17" t="s">
        <v>240</v>
      </c>
      <c r="P912" s="17" t="s">
        <v>240</v>
      </c>
      <c r="Q912" s="17" t="s">
        <v>240</v>
      </c>
      <c r="R912" s="17" t="s">
        <v>240</v>
      </c>
      <c r="S912" s="17" t="s">
        <v>240</v>
      </c>
      <c r="T912" s="17" t="s">
        <v>240</v>
      </c>
      <c r="U912" s="17" t="s">
        <v>240</v>
      </c>
      <c r="V912" s="147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 t="s">
        <v>241</v>
      </c>
      <c r="C913" s="9" t="s">
        <v>241</v>
      </c>
      <c r="D913" s="145" t="s">
        <v>243</v>
      </c>
      <c r="E913" s="146" t="s">
        <v>244</v>
      </c>
      <c r="F913" s="146" t="s">
        <v>245</v>
      </c>
      <c r="G913" s="146" t="s">
        <v>246</v>
      </c>
      <c r="H913" s="146" t="s">
        <v>283</v>
      </c>
      <c r="I913" s="146" t="s">
        <v>248</v>
      </c>
      <c r="J913" s="146" t="s">
        <v>249</v>
      </c>
      <c r="K913" s="146" t="s">
        <v>250</v>
      </c>
      <c r="L913" s="146" t="s">
        <v>251</v>
      </c>
      <c r="M913" s="146" t="s">
        <v>252</v>
      </c>
      <c r="N913" s="146" t="s">
        <v>253</v>
      </c>
      <c r="O913" s="146" t="s">
        <v>254</v>
      </c>
      <c r="P913" s="146" t="s">
        <v>256</v>
      </c>
      <c r="Q913" s="146" t="s">
        <v>257</v>
      </c>
      <c r="R913" s="146" t="s">
        <v>258</v>
      </c>
      <c r="S913" s="146" t="s">
        <v>284</v>
      </c>
      <c r="T913" s="146" t="s">
        <v>286</v>
      </c>
      <c r="U913" s="146" t="s">
        <v>260</v>
      </c>
      <c r="V913" s="147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 t="s">
        <v>3</v>
      </c>
    </row>
    <row r="914" spans="1:65">
      <c r="A914" s="29"/>
      <c r="B914" s="19"/>
      <c r="C914" s="9"/>
      <c r="D914" s="10" t="s">
        <v>287</v>
      </c>
      <c r="E914" s="11" t="s">
        <v>287</v>
      </c>
      <c r="F914" s="11" t="s">
        <v>288</v>
      </c>
      <c r="G914" s="11" t="s">
        <v>287</v>
      </c>
      <c r="H914" s="11" t="s">
        <v>287</v>
      </c>
      <c r="I914" s="11" t="s">
        <v>288</v>
      </c>
      <c r="J914" s="11" t="s">
        <v>287</v>
      </c>
      <c r="K914" s="11" t="s">
        <v>287</v>
      </c>
      <c r="L914" s="11" t="s">
        <v>287</v>
      </c>
      <c r="M914" s="11" t="s">
        <v>288</v>
      </c>
      <c r="N914" s="11" t="s">
        <v>288</v>
      </c>
      <c r="O914" s="11" t="s">
        <v>287</v>
      </c>
      <c r="P914" s="11" t="s">
        <v>288</v>
      </c>
      <c r="Q914" s="11" t="s">
        <v>288</v>
      </c>
      <c r="R914" s="11" t="s">
        <v>288</v>
      </c>
      <c r="S914" s="11" t="s">
        <v>121</v>
      </c>
      <c r="T914" s="11" t="s">
        <v>287</v>
      </c>
      <c r="U914" s="11" t="s">
        <v>287</v>
      </c>
      <c r="V914" s="147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147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8">
        <v>1</v>
      </c>
      <c r="C916" s="14">
        <v>1</v>
      </c>
      <c r="D916" s="227">
        <v>0.06</v>
      </c>
      <c r="E916" s="227">
        <v>0.09</v>
      </c>
      <c r="F916" s="232" t="s">
        <v>97</v>
      </c>
      <c r="G916" s="227">
        <v>0.13</v>
      </c>
      <c r="H916" s="227">
        <v>0.09</v>
      </c>
      <c r="I916" s="232">
        <v>0.42</v>
      </c>
      <c r="J916" s="227">
        <v>0.12</v>
      </c>
      <c r="K916" s="227">
        <v>0.1</v>
      </c>
      <c r="L916" s="227">
        <v>7.0000000000000007E-2</v>
      </c>
      <c r="M916" s="232" t="s">
        <v>111</v>
      </c>
      <c r="N916" s="227">
        <v>0.09</v>
      </c>
      <c r="O916" s="227">
        <v>0.11</v>
      </c>
      <c r="P916" s="227">
        <v>0.09</v>
      </c>
      <c r="Q916" s="227">
        <v>0.16</v>
      </c>
      <c r="R916" s="232" t="s">
        <v>97</v>
      </c>
      <c r="S916" s="232" t="s">
        <v>111</v>
      </c>
      <c r="T916" s="227">
        <v>0.12</v>
      </c>
      <c r="U916" s="227">
        <v>0.11</v>
      </c>
      <c r="V916" s="228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  <c r="AJ916" s="229"/>
      <c r="AK916" s="229"/>
      <c r="AL916" s="229"/>
      <c r="AM916" s="229"/>
      <c r="AN916" s="229"/>
      <c r="AO916" s="229"/>
      <c r="AP916" s="229"/>
      <c r="AQ916" s="229"/>
      <c r="AR916" s="229"/>
      <c r="AS916" s="229"/>
      <c r="AT916" s="229"/>
      <c r="AU916" s="229"/>
      <c r="AV916" s="229"/>
      <c r="AW916" s="229"/>
      <c r="AX916" s="229"/>
      <c r="AY916" s="229"/>
      <c r="AZ916" s="229"/>
      <c r="BA916" s="229"/>
      <c r="BB916" s="229"/>
      <c r="BC916" s="229"/>
      <c r="BD916" s="229"/>
      <c r="BE916" s="229"/>
      <c r="BF916" s="229"/>
      <c r="BG916" s="229"/>
      <c r="BH916" s="229"/>
      <c r="BI916" s="229"/>
      <c r="BJ916" s="229"/>
      <c r="BK916" s="229"/>
      <c r="BL916" s="229"/>
      <c r="BM916" s="230">
        <v>1</v>
      </c>
    </row>
    <row r="917" spans="1:65">
      <c r="A917" s="29"/>
      <c r="B917" s="19">
        <v>1</v>
      </c>
      <c r="C917" s="9">
        <v>2</v>
      </c>
      <c r="D917" s="23">
        <v>7.0000000000000007E-2</v>
      </c>
      <c r="E917" s="23">
        <v>7.0000000000000007E-2</v>
      </c>
      <c r="F917" s="233" t="s">
        <v>97</v>
      </c>
      <c r="G917" s="23">
        <v>0.09</v>
      </c>
      <c r="H917" s="23">
        <v>0.08</v>
      </c>
      <c r="I917" s="233">
        <v>0.44</v>
      </c>
      <c r="J917" s="23">
        <v>0.12</v>
      </c>
      <c r="K917" s="23">
        <v>0.08</v>
      </c>
      <c r="L917" s="23">
        <v>0.12</v>
      </c>
      <c r="M917" s="233" t="s">
        <v>111</v>
      </c>
      <c r="N917" s="23">
        <v>0.08</v>
      </c>
      <c r="O917" s="23">
        <v>0.08</v>
      </c>
      <c r="P917" s="23">
        <v>0.09</v>
      </c>
      <c r="Q917" s="23">
        <v>0.13</v>
      </c>
      <c r="R917" s="233" t="s">
        <v>97</v>
      </c>
      <c r="S917" s="233" t="s">
        <v>111</v>
      </c>
      <c r="T917" s="23">
        <v>0.11</v>
      </c>
      <c r="U917" s="23">
        <v>0.13</v>
      </c>
      <c r="V917" s="228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  <c r="AJ917" s="229"/>
      <c r="AK917" s="229"/>
      <c r="AL917" s="229"/>
      <c r="AM917" s="229"/>
      <c r="AN917" s="229"/>
      <c r="AO917" s="229"/>
      <c r="AP917" s="229"/>
      <c r="AQ917" s="229"/>
      <c r="AR917" s="229"/>
      <c r="AS917" s="229"/>
      <c r="AT917" s="229"/>
      <c r="AU917" s="229"/>
      <c r="AV917" s="229"/>
      <c r="AW917" s="229"/>
      <c r="AX917" s="229"/>
      <c r="AY917" s="229"/>
      <c r="AZ917" s="229"/>
      <c r="BA917" s="229"/>
      <c r="BB917" s="229"/>
      <c r="BC917" s="229"/>
      <c r="BD917" s="229"/>
      <c r="BE917" s="229"/>
      <c r="BF917" s="229"/>
      <c r="BG917" s="229"/>
      <c r="BH917" s="229"/>
      <c r="BI917" s="229"/>
      <c r="BJ917" s="229"/>
      <c r="BK917" s="229"/>
      <c r="BL917" s="229"/>
      <c r="BM917" s="230" t="e">
        <v>#N/A</v>
      </c>
    </row>
    <row r="918" spans="1:65">
      <c r="A918" s="29"/>
      <c r="B918" s="19">
        <v>1</v>
      </c>
      <c r="C918" s="9">
        <v>3</v>
      </c>
      <c r="D918" s="23">
        <v>0.06</v>
      </c>
      <c r="E918" s="23">
        <v>7.0000000000000007E-2</v>
      </c>
      <c r="F918" s="233" t="s">
        <v>97</v>
      </c>
      <c r="G918" s="23">
        <v>0.11</v>
      </c>
      <c r="H918" s="23">
        <v>0.08</v>
      </c>
      <c r="I918" s="233">
        <v>0.49</v>
      </c>
      <c r="J918" s="23">
        <v>0.12</v>
      </c>
      <c r="K918" s="23">
        <v>0.12</v>
      </c>
      <c r="L918" s="23">
        <v>0.11</v>
      </c>
      <c r="M918" s="233" t="s">
        <v>111</v>
      </c>
      <c r="N918" s="23">
        <v>0.09</v>
      </c>
      <c r="O918" s="23">
        <v>0.09</v>
      </c>
      <c r="P918" s="23">
        <v>0.12</v>
      </c>
      <c r="Q918" s="234">
        <v>0.33</v>
      </c>
      <c r="R918" s="233" t="s">
        <v>97</v>
      </c>
      <c r="S918" s="233" t="s">
        <v>111</v>
      </c>
      <c r="T918" s="23">
        <v>0.09</v>
      </c>
      <c r="U918" s="23">
        <v>0.11</v>
      </c>
      <c r="V918" s="228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  <c r="AJ918" s="229"/>
      <c r="AK918" s="229"/>
      <c r="AL918" s="229"/>
      <c r="AM918" s="229"/>
      <c r="AN918" s="229"/>
      <c r="AO918" s="229"/>
      <c r="AP918" s="229"/>
      <c r="AQ918" s="229"/>
      <c r="AR918" s="229"/>
      <c r="AS918" s="229"/>
      <c r="AT918" s="229"/>
      <c r="AU918" s="229"/>
      <c r="AV918" s="229"/>
      <c r="AW918" s="229"/>
      <c r="AX918" s="229"/>
      <c r="AY918" s="229"/>
      <c r="AZ918" s="229"/>
      <c r="BA918" s="229"/>
      <c r="BB918" s="229"/>
      <c r="BC918" s="229"/>
      <c r="BD918" s="229"/>
      <c r="BE918" s="229"/>
      <c r="BF918" s="229"/>
      <c r="BG918" s="229"/>
      <c r="BH918" s="229"/>
      <c r="BI918" s="229"/>
      <c r="BJ918" s="229"/>
      <c r="BK918" s="229"/>
      <c r="BL918" s="229"/>
      <c r="BM918" s="230">
        <v>16</v>
      </c>
    </row>
    <row r="919" spans="1:65">
      <c r="A919" s="29"/>
      <c r="B919" s="19">
        <v>1</v>
      </c>
      <c r="C919" s="9">
        <v>4</v>
      </c>
      <c r="D919" s="23">
        <v>0.05</v>
      </c>
      <c r="E919" s="23">
        <v>0.09</v>
      </c>
      <c r="F919" s="233" t="s">
        <v>97</v>
      </c>
      <c r="G919" s="23">
        <v>0.12</v>
      </c>
      <c r="H919" s="23">
        <v>0.06</v>
      </c>
      <c r="I919" s="233">
        <v>0.46</v>
      </c>
      <c r="J919" s="23">
        <v>0.13</v>
      </c>
      <c r="K919" s="23">
        <v>0.09</v>
      </c>
      <c r="L919" s="23">
        <v>0.11</v>
      </c>
      <c r="M919" s="233" t="s">
        <v>111</v>
      </c>
      <c r="N919" s="23">
        <v>0.09</v>
      </c>
      <c r="O919" s="23">
        <v>0.09</v>
      </c>
      <c r="P919" s="23">
        <v>0.1</v>
      </c>
      <c r="Q919" s="23">
        <v>0.11</v>
      </c>
      <c r="R919" s="233" t="s">
        <v>97</v>
      </c>
      <c r="S919" s="233" t="s">
        <v>111</v>
      </c>
      <c r="T919" s="23">
        <v>0.12</v>
      </c>
      <c r="U919" s="23">
        <v>0.13</v>
      </c>
      <c r="V919" s="228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  <c r="AJ919" s="229"/>
      <c r="AK919" s="229"/>
      <c r="AL919" s="229"/>
      <c r="AM919" s="229"/>
      <c r="AN919" s="229"/>
      <c r="AO919" s="229"/>
      <c r="AP919" s="229"/>
      <c r="AQ919" s="229"/>
      <c r="AR919" s="229"/>
      <c r="AS919" s="229"/>
      <c r="AT919" s="229"/>
      <c r="AU919" s="229"/>
      <c r="AV919" s="229"/>
      <c r="AW919" s="229"/>
      <c r="AX919" s="229"/>
      <c r="AY919" s="229"/>
      <c r="AZ919" s="229"/>
      <c r="BA919" s="229"/>
      <c r="BB919" s="229"/>
      <c r="BC919" s="229"/>
      <c r="BD919" s="229"/>
      <c r="BE919" s="229"/>
      <c r="BF919" s="229"/>
      <c r="BG919" s="229"/>
      <c r="BH919" s="229"/>
      <c r="BI919" s="229"/>
      <c r="BJ919" s="229"/>
      <c r="BK919" s="229"/>
      <c r="BL919" s="229"/>
      <c r="BM919" s="230">
        <v>9.9846153846153862E-2</v>
      </c>
    </row>
    <row r="920" spans="1:65">
      <c r="A920" s="29"/>
      <c r="B920" s="19">
        <v>1</v>
      </c>
      <c r="C920" s="9">
        <v>5</v>
      </c>
      <c r="D920" s="23">
        <v>0.09</v>
      </c>
      <c r="E920" s="23">
        <v>0.05</v>
      </c>
      <c r="F920" s="233" t="s">
        <v>97</v>
      </c>
      <c r="G920" s="23">
        <v>0.11</v>
      </c>
      <c r="H920" s="23">
        <v>0.06</v>
      </c>
      <c r="I920" s="233">
        <v>0.39</v>
      </c>
      <c r="J920" s="23">
        <v>0.11</v>
      </c>
      <c r="K920" s="23">
        <v>0.09</v>
      </c>
      <c r="L920" s="23">
        <v>0.1</v>
      </c>
      <c r="M920" s="233" t="s">
        <v>111</v>
      </c>
      <c r="N920" s="23">
        <v>0.1</v>
      </c>
      <c r="O920" s="23">
        <v>0.09</v>
      </c>
      <c r="P920" s="23">
        <v>0.1</v>
      </c>
      <c r="Q920" s="23">
        <v>0.13</v>
      </c>
      <c r="R920" s="233" t="s">
        <v>97</v>
      </c>
      <c r="S920" s="233" t="s">
        <v>111</v>
      </c>
      <c r="T920" s="23">
        <v>0.15</v>
      </c>
      <c r="U920" s="23">
        <v>0.13</v>
      </c>
      <c r="V920" s="228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  <c r="AJ920" s="229"/>
      <c r="AK920" s="229"/>
      <c r="AL920" s="229"/>
      <c r="AM920" s="229"/>
      <c r="AN920" s="229"/>
      <c r="AO920" s="229"/>
      <c r="AP920" s="229"/>
      <c r="AQ920" s="229"/>
      <c r="AR920" s="229"/>
      <c r="AS920" s="229"/>
      <c r="AT920" s="229"/>
      <c r="AU920" s="229"/>
      <c r="AV920" s="229"/>
      <c r="AW920" s="229"/>
      <c r="AX920" s="229"/>
      <c r="AY920" s="229"/>
      <c r="AZ920" s="229"/>
      <c r="BA920" s="229"/>
      <c r="BB920" s="229"/>
      <c r="BC920" s="229"/>
      <c r="BD920" s="229"/>
      <c r="BE920" s="229"/>
      <c r="BF920" s="229"/>
      <c r="BG920" s="229"/>
      <c r="BH920" s="229"/>
      <c r="BI920" s="229"/>
      <c r="BJ920" s="229"/>
      <c r="BK920" s="229"/>
      <c r="BL920" s="229"/>
      <c r="BM920" s="230">
        <v>64</v>
      </c>
    </row>
    <row r="921" spans="1:65">
      <c r="A921" s="29"/>
      <c r="B921" s="19">
        <v>1</v>
      </c>
      <c r="C921" s="9">
        <v>6</v>
      </c>
      <c r="D921" s="23">
        <v>0.05</v>
      </c>
      <c r="E921" s="23">
        <v>0.1</v>
      </c>
      <c r="F921" s="233" t="s">
        <v>97</v>
      </c>
      <c r="G921" s="23">
        <v>0.12</v>
      </c>
      <c r="H921" s="23">
        <v>0.09</v>
      </c>
      <c r="I921" s="233">
        <v>0.43</v>
      </c>
      <c r="J921" s="23">
        <v>0.12</v>
      </c>
      <c r="K921" s="23">
        <v>0.06</v>
      </c>
      <c r="L921" s="23">
        <v>0.1</v>
      </c>
      <c r="M921" s="233" t="s">
        <v>111</v>
      </c>
      <c r="N921" s="23">
        <v>0.1</v>
      </c>
      <c r="O921" s="23">
        <v>0.13</v>
      </c>
      <c r="P921" s="23">
        <v>0.11</v>
      </c>
      <c r="Q921" s="23">
        <v>0.11</v>
      </c>
      <c r="R921" s="233" t="s">
        <v>97</v>
      </c>
      <c r="S921" s="233" t="s">
        <v>111</v>
      </c>
      <c r="T921" s="23">
        <v>0.09</v>
      </c>
      <c r="U921" s="23">
        <v>0.12</v>
      </c>
      <c r="V921" s="228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  <c r="AJ921" s="229"/>
      <c r="AK921" s="229"/>
      <c r="AL921" s="229"/>
      <c r="AM921" s="229"/>
      <c r="AN921" s="229"/>
      <c r="AO921" s="229"/>
      <c r="AP921" s="229"/>
      <c r="AQ921" s="229"/>
      <c r="AR921" s="229"/>
      <c r="AS921" s="229"/>
      <c r="AT921" s="229"/>
      <c r="AU921" s="229"/>
      <c r="AV921" s="229"/>
      <c r="AW921" s="229"/>
      <c r="AX921" s="229"/>
      <c r="AY921" s="229"/>
      <c r="AZ921" s="229"/>
      <c r="BA921" s="229"/>
      <c r="BB921" s="229"/>
      <c r="BC921" s="229"/>
      <c r="BD921" s="229"/>
      <c r="BE921" s="229"/>
      <c r="BF921" s="229"/>
      <c r="BG921" s="229"/>
      <c r="BH921" s="229"/>
      <c r="BI921" s="229"/>
      <c r="BJ921" s="229"/>
      <c r="BK921" s="229"/>
      <c r="BL921" s="229"/>
      <c r="BM921" s="54"/>
    </row>
    <row r="922" spans="1:65">
      <c r="A922" s="29"/>
      <c r="B922" s="20" t="s">
        <v>267</v>
      </c>
      <c r="C922" s="12"/>
      <c r="D922" s="231">
        <v>6.3333333333333325E-2</v>
      </c>
      <c r="E922" s="231">
        <v>7.8333333333333324E-2</v>
      </c>
      <c r="F922" s="231" t="s">
        <v>652</v>
      </c>
      <c r="G922" s="231">
        <v>0.11333333333333334</v>
      </c>
      <c r="H922" s="231">
        <v>7.6666666666666661E-2</v>
      </c>
      <c r="I922" s="231">
        <v>0.43833333333333341</v>
      </c>
      <c r="J922" s="231">
        <v>0.12</v>
      </c>
      <c r="K922" s="231">
        <v>9.0000000000000011E-2</v>
      </c>
      <c r="L922" s="231">
        <v>0.10166666666666667</v>
      </c>
      <c r="M922" s="231" t="s">
        <v>652</v>
      </c>
      <c r="N922" s="231">
        <v>9.166666666666666E-2</v>
      </c>
      <c r="O922" s="231">
        <v>9.8333333333333328E-2</v>
      </c>
      <c r="P922" s="231">
        <v>0.10166666666666667</v>
      </c>
      <c r="Q922" s="231">
        <v>0.16166666666666668</v>
      </c>
      <c r="R922" s="231" t="s">
        <v>652</v>
      </c>
      <c r="S922" s="231" t="s">
        <v>652</v>
      </c>
      <c r="T922" s="231">
        <v>0.11333333333333333</v>
      </c>
      <c r="U922" s="231">
        <v>0.12166666666666666</v>
      </c>
      <c r="V922" s="228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  <c r="AJ922" s="229"/>
      <c r="AK922" s="229"/>
      <c r="AL922" s="229"/>
      <c r="AM922" s="229"/>
      <c r="AN922" s="229"/>
      <c r="AO922" s="229"/>
      <c r="AP922" s="229"/>
      <c r="AQ922" s="229"/>
      <c r="AR922" s="229"/>
      <c r="AS922" s="229"/>
      <c r="AT922" s="229"/>
      <c r="AU922" s="229"/>
      <c r="AV922" s="229"/>
      <c r="AW922" s="229"/>
      <c r="AX922" s="229"/>
      <c r="AY922" s="229"/>
      <c r="AZ922" s="229"/>
      <c r="BA922" s="229"/>
      <c r="BB922" s="229"/>
      <c r="BC922" s="229"/>
      <c r="BD922" s="229"/>
      <c r="BE922" s="229"/>
      <c r="BF922" s="229"/>
      <c r="BG922" s="229"/>
      <c r="BH922" s="229"/>
      <c r="BI922" s="229"/>
      <c r="BJ922" s="229"/>
      <c r="BK922" s="229"/>
      <c r="BL922" s="229"/>
      <c r="BM922" s="54"/>
    </row>
    <row r="923" spans="1:65">
      <c r="A923" s="29"/>
      <c r="B923" s="3" t="s">
        <v>268</v>
      </c>
      <c r="C923" s="28"/>
      <c r="D923" s="23">
        <v>0.06</v>
      </c>
      <c r="E923" s="23">
        <v>0.08</v>
      </c>
      <c r="F923" s="23" t="s">
        <v>652</v>
      </c>
      <c r="G923" s="23">
        <v>0.11499999999999999</v>
      </c>
      <c r="H923" s="23">
        <v>0.08</v>
      </c>
      <c r="I923" s="23">
        <v>0.435</v>
      </c>
      <c r="J923" s="23">
        <v>0.12</v>
      </c>
      <c r="K923" s="23">
        <v>0.09</v>
      </c>
      <c r="L923" s="23">
        <v>0.10500000000000001</v>
      </c>
      <c r="M923" s="23" t="s">
        <v>652</v>
      </c>
      <c r="N923" s="23">
        <v>0.09</v>
      </c>
      <c r="O923" s="23">
        <v>0.09</v>
      </c>
      <c r="P923" s="23">
        <v>0.1</v>
      </c>
      <c r="Q923" s="23">
        <v>0.13</v>
      </c>
      <c r="R923" s="23" t="s">
        <v>652</v>
      </c>
      <c r="S923" s="23" t="s">
        <v>652</v>
      </c>
      <c r="T923" s="23">
        <v>0.11499999999999999</v>
      </c>
      <c r="U923" s="23">
        <v>0.125</v>
      </c>
      <c r="V923" s="228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  <c r="AJ923" s="229"/>
      <c r="AK923" s="229"/>
      <c r="AL923" s="229"/>
      <c r="AM923" s="229"/>
      <c r="AN923" s="229"/>
      <c r="AO923" s="229"/>
      <c r="AP923" s="229"/>
      <c r="AQ923" s="229"/>
      <c r="AR923" s="229"/>
      <c r="AS923" s="229"/>
      <c r="AT923" s="229"/>
      <c r="AU923" s="229"/>
      <c r="AV923" s="229"/>
      <c r="AW923" s="229"/>
      <c r="AX923" s="229"/>
      <c r="AY923" s="229"/>
      <c r="AZ923" s="229"/>
      <c r="BA923" s="229"/>
      <c r="BB923" s="229"/>
      <c r="BC923" s="229"/>
      <c r="BD923" s="229"/>
      <c r="BE923" s="229"/>
      <c r="BF923" s="229"/>
      <c r="BG923" s="229"/>
      <c r="BH923" s="229"/>
      <c r="BI923" s="229"/>
      <c r="BJ923" s="229"/>
      <c r="BK923" s="229"/>
      <c r="BL923" s="229"/>
      <c r="BM923" s="54"/>
    </row>
    <row r="924" spans="1:65">
      <c r="A924" s="29"/>
      <c r="B924" s="3" t="s">
        <v>269</v>
      </c>
      <c r="C924" s="28"/>
      <c r="D924" s="23">
        <v>1.5055453054181643E-2</v>
      </c>
      <c r="E924" s="23">
        <v>1.8348478592697226E-2</v>
      </c>
      <c r="F924" s="23" t="s">
        <v>652</v>
      </c>
      <c r="G924" s="23">
        <v>1.3662601021279322E-2</v>
      </c>
      <c r="H924" s="23">
        <v>1.3662601021279475E-2</v>
      </c>
      <c r="I924" s="23">
        <v>3.4302575219167825E-2</v>
      </c>
      <c r="J924" s="23">
        <v>6.3245553203367597E-3</v>
      </c>
      <c r="K924" s="23">
        <v>1.9999999999999976E-2</v>
      </c>
      <c r="L924" s="23">
        <v>1.7224014243685103E-2</v>
      </c>
      <c r="M924" s="23" t="s">
        <v>652</v>
      </c>
      <c r="N924" s="23">
        <v>7.5277265270908113E-3</v>
      </c>
      <c r="O924" s="23">
        <v>1.8348478592697153E-2</v>
      </c>
      <c r="P924" s="23">
        <v>1.1690451944500189E-2</v>
      </c>
      <c r="Q924" s="23">
        <v>8.4478794183313624E-2</v>
      </c>
      <c r="R924" s="23" t="s">
        <v>652</v>
      </c>
      <c r="S924" s="23" t="s">
        <v>652</v>
      </c>
      <c r="T924" s="23">
        <v>2.2509257354845564E-2</v>
      </c>
      <c r="U924" s="23">
        <v>9.8319208025017535E-3</v>
      </c>
      <c r="V924" s="228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  <c r="AJ924" s="229"/>
      <c r="AK924" s="229"/>
      <c r="AL924" s="229"/>
      <c r="AM924" s="229"/>
      <c r="AN924" s="229"/>
      <c r="AO924" s="229"/>
      <c r="AP924" s="229"/>
      <c r="AQ924" s="229"/>
      <c r="AR924" s="229"/>
      <c r="AS924" s="229"/>
      <c r="AT924" s="229"/>
      <c r="AU924" s="229"/>
      <c r="AV924" s="229"/>
      <c r="AW924" s="229"/>
      <c r="AX924" s="229"/>
      <c r="AY924" s="229"/>
      <c r="AZ924" s="229"/>
      <c r="BA924" s="229"/>
      <c r="BB924" s="229"/>
      <c r="BC924" s="229"/>
      <c r="BD924" s="229"/>
      <c r="BE924" s="229"/>
      <c r="BF924" s="229"/>
      <c r="BG924" s="229"/>
      <c r="BH924" s="229"/>
      <c r="BI924" s="229"/>
      <c r="BJ924" s="229"/>
      <c r="BK924" s="229"/>
      <c r="BL924" s="229"/>
      <c r="BM924" s="54"/>
    </row>
    <row r="925" spans="1:65">
      <c r="A925" s="29"/>
      <c r="B925" s="3" t="s">
        <v>86</v>
      </c>
      <c r="C925" s="28"/>
      <c r="D925" s="13">
        <v>0.23771767980286809</v>
      </c>
      <c r="E925" s="13">
        <v>0.23423589692804972</v>
      </c>
      <c r="F925" s="13" t="s">
        <v>652</v>
      </c>
      <c r="G925" s="13">
        <v>0.12055236195246459</v>
      </c>
      <c r="H925" s="13">
        <v>0.17820783940799317</v>
      </c>
      <c r="I925" s="13">
        <v>7.8256825595059656E-2</v>
      </c>
      <c r="J925" s="13">
        <v>5.2704627669473002E-2</v>
      </c>
      <c r="K925" s="13">
        <v>0.22222222222222193</v>
      </c>
      <c r="L925" s="13">
        <v>0.16941653354444364</v>
      </c>
      <c r="M925" s="13" t="s">
        <v>652</v>
      </c>
      <c r="N925" s="13">
        <v>8.2120653022808854E-2</v>
      </c>
      <c r="O925" s="13">
        <v>0.18659469755285241</v>
      </c>
      <c r="P925" s="13">
        <v>0.11498805191311662</v>
      </c>
      <c r="Q925" s="13">
        <v>0.52254924237101208</v>
      </c>
      <c r="R925" s="13" t="s">
        <v>652</v>
      </c>
      <c r="S925" s="13" t="s">
        <v>652</v>
      </c>
      <c r="T925" s="13">
        <v>0.19861109430746088</v>
      </c>
      <c r="U925" s="13">
        <v>8.0810307965767839E-2</v>
      </c>
      <c r="V925" s="147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270</v>
      </c>
      <c r="C926" s="28"/>
      <c r="D926" s="13">
        <v>-0.3656908063687726</v>
      </c>
      <c r="E926" s="13">
        <v>-0.21545968156137674</v>
      </c>
      <c r="F926" s="13" t="s">
        <v>652</v>
      </c>
      <c r="G926" s="13">
        <v>0.13507960965588084</v>
      </c>
      <c r="H926" s="13">
        <v>-0.23215202876219843</v>
      </c>
      <c r="I926" s="13">
        <v>3.3900873138161272</v>
      </c>
      <c r="J926" s="13">
        <v>0.20184899845916782</v>
      </c>
      <c r="K926" s="13">
        <v>-9.8613251155624027E-2</v>
      </c>
      <c r="L926" s="13">
        <v>1.823317925012824E-2</v>
      </c>
      <c r="M926" s="13" t="s">
        <v>652</v>
      </c>
      <c r="N926" s="13">
        <v>-8.1920903954802449E-2</v>
      </c>
      <c r="O926" s="13">
        <v>-1.515151515151536E-2</v>
      </c>
      <c r="P926" s="13">
        <v>1.823317925012824E-2</v>
      </c>
      <c r="Q926" s="13">
        <v>0.61915767847971215</v>
      </c>
      <c r="R926" s="13" t="s">
        <v>652</v>
      </c>
      <c r="S926" s="13" t="s">
        <v>652</v>
      </c>
      <c r="T926" s="13">
        <v>0.13507960965588062</v>
      </c>
      <c r="U926" s="13">
        <v>0.21854134565998939</v>
      </c>
      <c r="V926" s="147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45" t="s">
        <v>271</v>
      </c>
      <c r="C927" s="46"/>
      <c r="D927" s="44">
        <v>1.48</v>
      </c>
      <c r="E927" s="44">
        <v>0.88</v>
      </c>
      <c r="F927" s="44">
        <v>0</v>
      </c>
      <c r="G927" s="44">
        <v>0.54</v>
      </c>
      <c r="H927" s="44">
        <v>0.94</v>
      </c>
      <c r="I927" s="44">
        <v>13.69</v>
      </c>
      <c r="J927" s="44">
        <v>0.81</v>
      </c>
      <c r="K927" s="44">
        <v>0.4</v>
      </c>
      <c r="L927" s="44">
        <v>7.0000000000000007E-2</v>
      </c>
      <c r="M927" s="44">
        <v>2.02</v>
      </c>
      <c r="N927" s="44">
        <v>0.34</v>
      </c>
      <c r="O927" s="44">
        <v>7.0000000000000007E-2</v>
      </c>
      <c r="P927" s="44">
        <v>7.0000000000000007E-2</v>
      </c>
      <c r="Q927" s="44">
        <v>2.4900000000000002</v>
      </c>
      <c r="R927" s="44">
        <v>0</v>
      </c>
      <c r="S927" s="44">
        <v>2.02</v>
      </c>
      <c r="T927" s="44">
        <v>0.54</v>
      </c>
      <c r="U927" s="44">
        <v>0.88</v>
      </c>
      <c r="V927" s="147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B928" s="3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BM928" s="53"/>
    </row>
    <row r="929" spans="1:65" ht="15">
      <c r="B929" s="8" t="s">
        <v>545</v>
      </c>
      <c r="BM929" s="27" t="s">
        <v>66</v>
      </c>
    </row>
    <row r="930" spans="1:65" ht="15">
      <c r="A930" s="24" t="s">
        <v>30</v>
      </c>
      <c r="B930" s="18" t="s">
        <v>118</v>
      </c>
      <c r="C930" s="15" t="s">
        <v>119</v>
      </c>
      <c r="D930" s="16" t="s">
        <v>240</v>
      </c>
      <c r="E930" s="17" t="s">
        <v>240</v>
      </c>
      <c r="F930" s="17" t="s">
        <v>240</v>
      </c>
      <c r="G930" s="17" t="s">
        <v>240</v>
      </c>
      <c r="H930" s="17" t="s">
        <v>240</v>
      </c>
      <c r="I930" s="17" t="s">
        <v>240</v>
      </c>
      <c r="J930" s="17" t="s">
        <v>240</v>
      </c>
      <c r="K930" s="17" t="s">
        <v>240</v>
      </c>
      <c r="L930" s="17" t="s">
        <v>240</v>
      </c>
      <c r="M930" s="17" t="s">
        <v>240</v>
      </c>
      <c r="N930" s="17" t="s">
        <v>240</v>
      </c>
      <c r="O930" s="17" t="s">
        <v>240</v>
      </c>
      <c r="P930" s="17" t="s">
        <v>240</v>
      </c>
      <c r="Q930" s="17" t="s">
        <v>240</v>
      </c>
      <c r="R930" s="17" t="s">
        <v>240</v>
      </c>
      <c r="S930" s="17" t="s">
        <v>240</v>
      </c>
      <c r="T930" s="17" t="s">
        <v>240</v>
      </c>
      <c r="U930" s="17" t="s">
        <v>240</v>
      </c>
      <c r="V930" s="17" t="s">
        <v>240</v>
      </c>
      <c r="W930" s="17" t="s">
        <v>240</v>
      </c>
      <c r="X930" s="147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 t="s">
        <v>241</v>
      </c>
      <c r="C931" s="9" t="s">
        <v>241</v>
      </c>
      <c r="D931" s="145" t="s">
        <v>243</v>
      </c>
      <c r="E931" s="146" t="s">
        <v>244</v>
      </c>
      <c r="F931" s="146" t="s">
        <v>245</v>
      </c>
      <c r="G931" s="146" t="s">
        <v>246</v>
      </c>
      <c r="H931" s="146" t="s">
        <v>283</v>
      </c>
      <c r="I931" s="146" t="s">
        <v>247</v>
      </c>
      <c r="J931" s="146" t="s">
        <v>248</v>
      </c>
      <c r="K931" s="146" t="s">
        <v>249</v>
      </c>
      <c r="L931" s="146" t="s">
        <v>250</v>
      </c>
      <c r="M931" s="146" t="s">
        <v>251</v>
      </c>
      <c r="N931" s="146" t="s">
        <v>252</v>
      </c>
      <c r="O931" s="146" t="s">
        <v>253</v>
      </c>
      <c r="P931" s="146" t="s">
        <v>254</v>
      </c>
      <c r="Q931" s="146" t="s">
        <v>256</v>
      </c>
      <c r="R931" s="146" t="s">
        <v>257</v>
      </c>
      <c r="S931" s="146" t="s">
        <v>258</v>
      </c>
      <c r="T931" s="146" t="s">
        <v>259</v>
      </c>
      <c r="U931" s="146" t="s">
        <v>284</v>
      </c>
      <c r="V931" s="146" t="s">
        <v>286</v>
      </c>
      <c r="W931" s="146" t="s">
        <v>260</v>
      </c>
      <c r="X931" s="147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 t="s">
        <v>3</v>
      </c>
    </row>
    <row r="932" spans="1:65">
      <c r="A932" s="29"/>
      <c r="B932" s="19"/>
      <c r="C932" s="9"/>
      <c r="D932" s="10" t="s">
        <v>287</v>
      </c>
      <c r="E932" s="11" t="s">
        <v>287</v>
      </c>
      <c r="F932" s="11" t="s">
        <v>288</v>
      </c>
      <c r="G932" s="11" t="s">
        <v>287</v>
      </c>
      <c r="H932" s="11" t="s">
        <v>287</v>
      </c>
      <c r="I932" s="11" t="s">
        <v>288</v>
      </c>
      <c r="J932" s="11" t="s">
        <v>288</v>
      </c>
      <c r="K932" s="11" t="s">
        <v>287</v>
      </c>
      <c r="L932" s="11" t="s">
        <v>287</v>
      </c>
      <c r="M932" s="11" t="s">
        <v>287</v>
      </c>
      <c r="N932" s="11" t="s">
        <v>288</v>
      </c>
      <c r="O932" s="11" t="s">
        <v>288</v>
      </c>
      <c r="P932" s="11" t="s">
        <v>287</v>
      </c>
      <c r="Q932" s="11" t="s">
        <v>288</v>
      </c>
      <c r="R932" s="11" t="s">
        <v>288</v>
      </c>
      <c r="S932" s="11" t="s">
        <v>288</v>
      </c>
      <c r="T932" s="11" t="s">
        <v>288</v>
      </c>
      <c r="U932" s="11" t="s">
        <v>121</v>
      </c>
      <c r="V932" s="11" t="s">
        <v>287</v>
      </c>
      <c r="W932" s="11" t="s">
        <v>287</v>
      </c>
      <c r="X932" s="147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2</v>
      </c>
    </row>
    <row r="933" spans="1:65">
      <c r="A933" s="29"/>
      <c r="B933" s="19"/>
      <c r="C933" s="9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147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3</v>
      </c>
    </row>
    <row r="934" spans="1:65">
      <c r="A934" s="29"/>
      <c r="B934" s="18">
        <v>1</v>
      </c>
      <c r="C934" s="14">
        <v>1</v>
      </c>
      <c r="D934" s="21">
        <v>5.52</v>
      </c>
      <c r="E934" s="21">
        <v>6.71</v>
      </c>
      <c r="F934" s="21">
        <v>6.08</v>
      </c>
      <c r="G934" s="21">
        <v>6.21</v>
      </c>
      <c r="H934" s="21">
        <v>5.8</v>
      </c>
      <c r="I934" s="21">
        <v>6.9664299999999999</v>
      </c>
      <c r="J934" s="21">
        <v>6.32</v>
      </c>
      <c r="K934" s="21">
        <v>5.69</v>
      </c>
      <c r="L934" s="21">
        <v>5.8</v>
      </c>
      <c r="M934" s="21">
        <v>7.15</v>
      </c>
      <c r="N934" s="21">
        <v>6.02</v>
      </c>
      <c r="O934" s="21">
        <v>6.71</v>
      </c>
      <c r="P934" s="21">
        <v>5.95</v>
      </c>
      <c r="Q934" s="21">
        <v>6.17</v>
      </c>
      <c r="R934" s="21">
        <v>6.35</v>
      </c>
      <c r="S934" s="21">
        <v>6.386100407453478</v>
      </c>
      <c r="T934" s="21">
        <v>6.7</v>
      </c>
      <c r="U934" s="21">
        <v>5.9677096464044128</v>
      </c>
      <c r="V934" s="21">
        <v>6.7</v>
      </c>
      <c r="W934" s="21">
        <v>6.4</v>
      </c>
      <c r="X934" s="147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1</v>
      </c>
    </row>
    <row r="935" spans="1:65">
      <c r="A935" s="29"/>
      <c r="B935" s="19">
        <v>1</v>
      </c>
      <c r="C935" s="9">
        <v>2</v>
      </c>
      <c r="D935" s="11">
        <v>5.64</v>
      </c>
      <c r="E935" s="11">
        <v>7.33</v>
      </c>
      <c r="F935" s="11">
        <v>5.66</v>
      </c>
      <c r="G935" s="11">
        <v>6.63</v>
      </c>
      <c r="H935" s="11">
        <v>5.52</v>
      </c>
      <c r="I935" s="11">
        <v>6.9744000000000002</v>
      </c>
      <c r="J935" s="11">
        <v>6.18</v>
      </c>
      <c r="K935" s="11">
        <v>5.94</v>
      </c>
      <c r="L935" s="11">
        <v>6.5</v>
      </c>
      <c r="M935" s="11">
        <v>6.88</v>
      </c>
      <c r="N935" s="11">
        <v>5.97</v>
      </c>
      <c r="O935" s="11">
        <v>6.7</v>
      </c>
      <c r="P935" s="11">
        <v>6.23</v>
      </c>
      <c r="Q935" s="11">
        <v>6.16</v>
      </c>
      <c r="R935" s="11">
        <v>6.28</v>
      </c>
      <c r="S935" s="11">
        <v>6.4849010941518985</v>
      </c>
      <c r="T935" s="11">
        <v>6.97</v>
      </c>
      <c r="U935" s="11">
        <v>6.6467160513931036</v>
      </c>
      <c r="V935" s="11">
        <v>6.3</v>
      </c>
      <c r="W935" s="11">
        <v>6.7</v>
      </c>
      <c r="X935" s="147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 t="e">
        <v>#N/A</v>
      </c>
    </row>
    <row r="936" spans="1:65">
      <c r="A936" s="29"/>
      <c r="B936" s="19">
        <v>1</v>
      </c>
      <c r="C936" s="9">
        <v>3</v>
      </c>
      <c r="D936" s="11">
        <v>5.5</v>
      </c>
      <c r="E936" s="11">
        <v>7.41</v>
      </c>
      <c r="F936" s="11">
        <v>7.13</v>
      </c>
      <c r="G936" s="11">
        <v>6.3</v>
      </c>
      <c r="H936" s="11">
        <v>5.0599999999999996</v>
      </c>
      <c r="I936" s="11">
        <v>7.0153400000000001</v>
      </c>
      <c r="J936" s="11">
        <v>6.34</v>
      </c>
      <c r="K936" s="11">
        <v>5.84</v>
      </c>
      <c r="L936" s="11">
        <v>5.9</v>
      </c>
      <c r="M936" s="11">
        <v>6.68</v>
      </c>
      <c r="N936" s="11">
        <v>6.05</v>
      </c>
      <c r="O936" s="11">
        <v>6.29</v>
      </c>
      <c r="P936" s="11">
        <v>6.07</v>
      </c>
      <c r="Q936" s="11">
        <v>6.71</v>
      </c>
      <c r="R936" s="11">
        <v>6.22</v>
      </c>
      <c r="S936" s="11">
        <v>6.2610807667277681</v>
      </c>
      <c r="T936" s="11">
        <v>6.38</v>
      </c>
      <c r="U936" s="11">
        <v>6.0978020386841436</v>
      </c>
      <c r="V936" s="11">
        <v>6.6</v>
      </c>
      <c r="W936" s="11">
        <v>7.3</v>
      </c>
      <c r="X936" s="147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16</v>
      </c>
    </row>
    <row r="937" spans="1:65">
      <c r="A937" s="29"/>
      <c r="B937" s="19">
        <v>1</v>
      </c>
      <c r="C937" s="9">
        <v>4</v>
      </c>
      <c r="D937" s="11">
        <v>5.71</v>
      </c>
      <c r="E937" s="11">
        <v>6.77</v>
      </c>
      <c r="F937" s="11">
        <v>6.23</v>
      </c>
      <c r="G937" s="11">
        <v>6.67</v>
      </c>
      <c r="H937" s="11">
        <v>5.2</v>
      </c>
      <c r="I937" s="11">
        <v>7.0151500000000002</v>
      </c>
      <c r="J937" s="11">
        <v>6.5</v>
      </c>
      <c r="K937" s="11">
        <v>6.25</v>
      </c>
      <c r="L937" s="11">
        <v>7</v>
      </c>
      <c r="M937" s="11">
        <v>6.84</v>
      </c>
      <c r="N937" s="11">
        <v>6.04</v>
      </c>
      <c r="O937" s="11">
        <v>6.71</v>
      </c>
      <c r="P937" s="11">
        <v>5.86</v>
      </c>
      <c r="Q937" s="11">
        <v>6.9</v>
      </c>
      <c r="R937" s="11">
        <v>6.71</v>
      </c>
      <c r="S937" s="11">
        <v>6.1199067674978602</v>
      </c>
      <c r="T937" s="11">
        <v>6.35</v>
      </c>
      <c r="U937" s="11">
        <v>5.7974387078068936</v>
      </c>
      <c r="V937" s="11">
        <v>6.5</v>
      </c>
      <c r="W937" s="11">
        <v>6.7</v>
      </c>
      <c r="X937" s="147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6.3487727027171443</v>
      </c>
    </row>
    <row r="938" spans="1:65">
      <c r="A938" s="29"/>
      <c r="B938" s="19">
        <v>1</v>
      </c>
      <c r="C938" s="9">
        <v>5</v>
      </c>
      <c r="D938" s="11">
        <v>5.77</v>
      </c>
      <c r="E938" s="11">
        <v>6.97</v>
      </c>
      <c r="F938" s="11">
        <v>5.99</v>
      </c>
      <c r="G938" s="11">
        <v>6.42</v>
      </c>
      <c r="H938" s="11">
        <v>5.15</v>
      </c>
      <c r="I938" s="11">
        <v>6.9519200000000003</v>
      </c>
      <c r="J938" s="11">
        <v>6.15</v>
      </c>
      <c r="K938" s="11">
        <v>5.81</v>
      </c>
      <c r="L938" s="11">
        <v>6.9</v>
      </c>
      <c r="M938" s="11">
        <v>6.55</v>
      </c>
      <c r="N938" s="11">
        <v>6.06</v>
      </c>
      <c r="O938" s="11">
        <v>6.71</v>
      </c>
      <c r="P938" s="11">
        <v>5.69</v>
      </c>
      <c r="Q938" s="11">
        <v>6.17</v>
      </c>
      <c r="R938" s="11">
        <v>6.78</v>
      </c>
      <c r="S938" s="11">
        <v>6.3010428682674657</v>
      </c>
      <c r="T938" s="11">
        <v>6</v>
      </c>
      <c r="U938" s="11">
        <v>6.614260233491243</v>
      </c>
      <c r="V938" s="11">
        <v>7.2</v>
      </c>
      <c r="W938" s="11">
        <v>5.8</v>
      </c>
      <c r="X938" s="147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65</v>
      </c>
    </row>
    <row r="939" spans="1:65">
      <c r="A939" s="29"/>
      <c r="B939" s="19">
        <v>1</v>
      </c>
      <c r="C939" s="9">
        <v>6</v>
      </c>
      <c r="D939" s="11">
        <v>5.31</v>
      </c>
      <c r="E939" s="11">
        <v>6.67</v>
      </c>
      <c r="F939" s="11">
        <v>6.79</v>
      </c>
      <c r="G939" s="11">
        <v>6.73</v>
      </c>
      <c r="H939" s="11">
        <v>6.24</v>
      </c>
      <c r="I939" s="11">
        <v>6.9203729999999997</v>
      </c>
      <c r="J939" s="11">
        <v>6.35</v>
      </c>
      <c r="K939" s="11">
        <v>5.59</v>
      </c>
      <c r="L939" s="11">
        <v>6.3</v>
      </c>
      <c r="M939" s="11">
        <v>6.67</v>
      </c>
      <c r="N939" s="11">
        <v>6.13</v>
      </c>
      <c r="O939" s="11">
        <v>6.82</v>
      </c>
      <c r="P939" s="11">
        <v>5.61</v>
      </c>
      <c r="Q939" s="11">
        <v>6.99</v>
      </c>
      <c r="R939" s="11">
        <v>6.1</v>
      </c>
      <c r="S939" s="11">
        <v>6.7300795923926984</v>
      </c>
      <c r="T939" s="11">
        <v>6.87</v>
      </c>
      <c r="U939" s="11">
        <v>5.7220731517861596</v>
      </c>
      <c r="V939" s="11">
        <v>6.7</v>
      </c>
      <c r="W939" s="11">
        <v>6.3</v>
      </c>
      <c r="X939" s="147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9"/>
      <c r="B940" s="20" t="s">
        <v>267</v>
      </c>
      <c r="C940" s="12"/>
      <c r="D940" s="22">
        <v>5.5750000000000002</v>
      </c>
      <c r="E940" s="22">
        <v>6.9766666666666666</v>
      </c>
      <c r="F940" s="22">
        <v>6.3133333333333335</v>
      </c>
      <c r="G940" s="22">
        <v>6.493333333333335</v>
      </c>
      <c r="H940" s="22">
        <v>5.4950000000000001</v>
      </c>
      <c r="I940" s="22">
        <v>6.9739354999999996</v>
      </c>
      <c r="J940" s="22">
        <v>6.3066666666666675</v>
      </c>
      <c r="K940" s="22">
        <v>5.8533333333333326</v>
      </c>
      <c r="L940" s="22">
        <v>6.3999999999999995</v>
      </c>
      <c r="M940" s="22">
        <v>6.7950000000000008</v>
      </c>
      <c r="N940" s="22">
        <v>6.044999999999999</v>
      </c>
      <c r="O940" s="22">
        <v>6.6566666666666663</v>
      </c>
      <c r="P940" s="22">
        <v>5.9016666666666673</v>
      </c>
      <c r="Q940" s="22">
        <v>6.5166666666666666</v>
      </c>
      <c r="R940" s="22">
        <v>6.4066666666666663</v>
      </c>
      <c r="S940" s="22">
        <v>6.3805185827485289</v>
      </c>
      <c r="T940" s="22">
        <v>6.544999999999999</v>
      </c>
      <c r="U940" s="22">
        <v>6.1409999715943258</v>
      </c>
      <c r="V940" s="22">
        <v>6.6666666666666679</v>
      </c>
      <c r="W940" s="22">
        <v>6.5333333333333323</v>
      </c>
      <c r="X940" s="147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3" t="s">
        <v>268</v>
      </c>
      <c r="C941" s="28"/>
      <c r="D941" s="11">
        <v>5.58</v>
      </c>
      <c r="E941" s="11">
        <v>6.8699999999999992</v>
      </c>
      <c r="F941" s="11">
        <v>6.1550000000000002</v>
      </c>
      <c r="G941" s="11">
        <v>6.5250000000000004</v>
      </c>
      <c r="H941" s="11">
        <v>5.3599999999999994</v>
      </c>
      <c r="I941" s="11">
        <v>6.970415</v>
      </c>
      <c r="J941" s="11">
        <v>6.33</v>
      </c>
      <c r="K941" s="11">
        <v>5.8249999999999993</v>
      </c>
      <c r="L941" s="11">
        <v>6.4</v>
      </c>
      <c r="M941" s="11">
        <v>6.76</v>
      </c>
      <c r="N941" s="11">
        <v>6.0449999999999999</v>
      </c>
      <c r="O941" s="11">
        <v>6.71</v>
      </c>
      <c r="P941" s="11">
        <v>5.9050000000000002</v>
      </c>
      <c r="Q941" s="11">
        <v>6.4399999999999995</v>
      </c>
      <c r="R941" s="11">
        <v>6.3149999999999995</v>
      </c>
      <c r="S941" s="11">
        <v>6.3435716378604718</v>
      </c>
      <c r="T941" s="11">
        <v>6.54</v>
      </c>
      <c r="U941" s="11">
        <v>6.0327558425442778</v>
      </c>
      <c r="V941" s="11">
        <v>6.65</v>
      </c>
      <c r="W941" s="11">
        <v>6.5500000000000007</v>
      </c>
      <c r="X941" s="147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269</v>
      </c>
      <c r="C942" s="28"/>
      <c r="D942" s="23">
        <v>0.16694310408040222</v>
      </c>
      <c r="E942" s="23">
        <v>0.32265564719475581</v>
      </c>
      <c r="F942" s="23">
        <v>0.54533170333904712</v>
      </c>
      <c r="G942" s="23">
        <v>0.21397819203523222</v>
      </c>
      <c r="H942" s="23">
        <v>0.45693544401808012</v>
      </c>
      <c r="I942" s="23">
        <v>3.6940870502737352E-2</v>
      </c>
      <c r="J942" s="23">
        <v>0.12738393409950352</v>
      </c>
      <c r="K942" s="23">
        <v>0.22931782893326608</v>
      </c>
      <c r="L942" s="23">
        <v>0.49799598391954936</v>
      </c>
      <c r="M942" s="23">
        <v>0.21173096136370817</v>
      </c>
      <c r="N942" s="23">
        <v>5.2440442408507627E-2</v>
      </c>
      <c r="O942" s="23">
        <v>0.18522058920829151</v>
      </c>
      <c r="P942" s="23">
        <v>0.23241485896273215</v>
      </c>
      <c r="Q942" s="23">
        <v>0.39393738927228872</v>
      </c>
      <c r="R942" s="23">
        <v>0.27551164524692373</v>
      </c>
      <c r="S942" s="23">
        <v>0.21053268831879562</v>
      </c>
      <c r="T942" s="23">
        <v>0.36675604971152143</v>
      </c>
      <c r="U942" s="23">
        <v>0.4012863439988264</v>
      </c>
      <c r="V942" s="23">
        <v>0.30110906108363256</v>
      </c>
      <c r="W942" s="23">
        <v>0.500666222813829</v>
      </c>
      <c r="X942" s="228"/>
      <c r="Y942" s="229"/>
      <c r="Z942" s="229"/>
      <c r="AA942" s="229"/>
      <c r="AB942" s="229"/>
      <c r="AC942" s="229"/>
      <c r="AD942" s="229"/>
      <c r="AE942" s="229"/>
      <c r="AF942" s="229"/>
      <c r="AG942" s="229"/>
      <c r="AH942" s="229"/>
      <c r="AI942" s="229"/>
      <c r="AJ942" s="229"/>
      <c r="AK942" s="229"/>
      <c r="AL942" s="229"/>
      <c r="AM942" s="229"/>
      <c r="AN942" s="229"/>
      <c r="AO942" s="229"/>
      <c r="AP942" s="229"/>
      <c r="AQ942" s="229"/>
      <c r="AR942" s="229"/>
      <c r="AS942" s="229"/>
      <c r="AT942" s="229"/>
      <c r="AU942" s="229"/>
      <c r="AV942" s="229"/>
      <c r="AW942" s="229"/>
      <c r="AX942" s="229"/>
      <c r="AY942" s="229"/>
      <c r="AZ942" s="229"/>
      <c r="BA942" s="229"/>
      <c r="BB942" s="229"/>
      <c r="BC942" s="229"/>
      <c r="BD942" s="229"/>
      <c r="BE942" s="229"/>
      <c r="BF942" s="229"/>
      <c r="BG942" s="229"/>
      <c r="BH942" s="229"/>
      <c r="BI942" s="229"/>
      <c r="BJ942" s="229"/>
      <c r="BK942" s="229"/>
      <c r="BL942" s="229"/>
      <c r="BM942" s="54"/>
    </row>
    <row r="943" spans="1:65">
      <c r="A943" s="29"/>
      <c r="B943" s="3" t="s">
        <v>86</v>
      </c>
      <c r="C943" s="28"/>
      <c r="D943" s="13">
        <v>2.9944951404556452E-2</v>
      </c>
      <c r="E943" s="13">
        <v>4.6247823295951625E-2</v>
      </c>
      <c r="F943" s="13">
        <v>8.637777772001802E-2</v>
      </c>
      <c r="G943" s="13">
        <v>3.2953520333967992E-2</v>
      </c>
      <c r="H943" s="13">
        <v>8.3154766882271178E-2</v>
      </c>
      <c r="I943" s="13">
        <v>5.2969905590232883E-3</v>
      </c>
      <c r="J943" s="13">
        <v>2.0198298218737341E-2</v>
      </c>
      <c r="K943" s="13">
        <v>3.9177305626412202E-2</v>
      </c>
      <c r="L943" s="13">
        <v>7.7811872487429587E-2</v>
      </c>
      <c r="M943" s="13">
        <v>3.1159817713569998E-2</v>
      </c>
      <c r="N943" s="13">
        <v>8.6750111511178889E-3</v>
      </c>
      <c r="O943" s="13">
        <v>2.7824825619673237E-2</v>
      </c>
      <c r="P943" s="13">
        <v>3.9381224337091014E-2</v>
      </c>
      <c r="Q943" s="13">
        <v>6.0450750271962464E-2</v>
      </c>
      <c r="R943" s="13">
        <v>4.300389884187155E-2</v>
      </c>
      <c r="S943" s="13">
        <v>3.2996171955055213E-2</v>
      </c>
      <c r="T943" s="13">
        <v>5.603606565493071E-2</v>
      </c>
      <c r="U943" s="13">
        <v>6.5345439807035929E-2</v>
      </c>
      <c r="V943" s="13">
        <v>4.5166359162544877E-2</v>
      </c>
      <c r="W943" s="13">
        <v>7.663258512456568E-2</v>
      </c>
      <c r="X943" s="147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270</v>
      </c>
      <c r="C944" s="28"/>
      <c r="D944" s="13">
        <v>-0.12187752483026926</v>
      </c>
      <c r="E944" s="13">
        <v>9.8900054128697512E-2</v>
      </c>
      <c r="F944" s="13">
        <v>-5.5820819303616931E-3</v>
      </c>
      <c r="G944" s="13">
        <v>2.2769854487674657E-2</v>
      </c>
      <c r="H944" s="13">
        <v>-0.1344783854605075</v>
      </c>
      <c r="I944" s="13">
        <v>9.8469865997139694E-2</v>
      </c>
      <c r="J944" s="13">
        <v>-6.632153649548056E-3</v>
      </c>
      <c r="K944" s="13">
        <v>-7.8037030554231945E-2</v>
      </c>
      <c r="L944" s="13">
        <v>8.0688504190631338E-3</v>
      </c>
      <c r="M944" s="13">
        <v>7.0285599780864683E-2</v>
      </c>
      <c r="N944" s="13">
        <v>-4.7847468627619461E-2</v>
      </c>
      <c r="O944" s="13">
        <v>4.8496611607744322E-2</v>
      </c>
      <c r="P944" s="13">
        <v>-7.0424010590129482E-2</v>
      </c>
      <c r="Q944" s="13">
        <v>2.6445105504827371E-2</v>
      </c>
      <c r="R944" s="13">
        <v>9.1189221382494967E-3</v>
      </c>
      <c r="S944" s="13">
        <v>5.0003176232467084E-3</v>
      </c>
      <c r="T944" s="13">
        <v>3.0907910311369857E-2</v>
      </c>
      <c r="U944" s="13">
        <v>-3.2726440345532626E-2</v>
      </c>
      <c r="V944" s="13">
        <v>5.0071719186524311E-2</v>
      </c>
      <c r="W944" s="13">
        <v>2.90702848027935E-2</v>
      </c>
      <c r="X944" s="147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45" t="s">
        <v>271</v>
      </c>
      <c r="C945" s="46"/>
      <c r="D945" s="44">
        <v>2.17</v>
      </c>
      <c r="E945" s="44">
        <v>1.5</v>
      </c>
      <c r="F945" s="44">
        <v>0.24</v>
      </c>
      <c r="G945" s="44">
        <v>0.24</v>
      </c>
      <c r="H945" s="44">
        <v>2.38</v>
      </c>
      <c r="I945" s="44">
        <v>1.49</v>
      </c>
      <c r="J945" s="44">
        <v>0.25</v>
      </c>
      <c r="K945" s="44">
        <v>1.44</v>
      </c>
      <c r="L945" s="44">
        <v>0.01</v>
      </c>
      <c r="M945" s="44">
        <v>1.02</v>
      </c>
      <c r="N945" s="44">
        <v>0.94</v>
      </c>
      <c r="O945" s="44">
        <v>0.66</v>
      </c>
      <c r="P945" s="44">
        <v>1.31</v>
      </c>
      <c r="Q945" s="44">
        <v>0.3</v>
      </c>
      <c r="R945" s="44">
        <v>0.01</v>
      </c>
      <c r="S945" s="44">
        <v>0.06</v>
      </c>
      <c r="T945" s="44">
        <v>0.37</v>
      </c>
      <c r="U945" s="44">
        <v>0.69</v>
      </c>
      <c r="V945" s="44">
        <v>0.69</v>
      </c>
      <c r="W945" s="44">
        <v>0.34</v>
      </c>
      <c r="X945" s="147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B946" s="3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BM946" s="53"/>
    </row>
    <row r="947" spans="1:65" ht="15">
      <c r="B947" s="8" t="s">
        <v>546</v>
      </c>
      <c r="BM947" s="27" t="s">
        <v>66</v>
      </c>
    </row>
    <row r="948" spans="1:65" ht="15">
      <c r="A948" s="24" t="s">
        <v>62</v>
      </c>
      <c r="B948" s="18" t="s">
        <v>118</v>
      </c>
      <c r="C948" s="15" t="s">
        <v>119</v>
      </c>
      <c r="D948" s="16" t="s">
        <v>240</v>
      </c>
      <c r="E948" s="17" t="s">
        <v>240</v>
      </c>
      <c r="F948" s="17" t="s">
        <v>240</v>
      </c>
      <c r="G948" s="17" t="s">
        <v>240</v>
      </c>
      <c r="H948" s="17" t="s">
        <v>240</v>
      </c>
      <c r="I948" s="17" t="s">
        <v>240</v>
      </c>
      <c r="J948" s="17" t="s">
        <v>240</v>
      </c>
      <c r="K948" s="17" t="s">
        <v>240</v>
      </c>
      <c r="L948" s="17" t="s">
        <v>240</v>
      </c>
      <c r="M948" s="17" t="s">
        <v>240</v>
      </c>
      <c r="N948" s="17" t="s">
        <v>240</v>
      </c>
      <c r="O948" s="17" t="s">
        <v>240</v>
      </c>
      <c r="P948" s="17" t="s">
        <v>240</v>
      </c>
      <c r="Q948" s="17" t="s">
        <v>240</v>
      </c>
      <c r="R948" s="17" t="s">
        <v>240</v>
      </c>
      <c r="S948" s="17" t="s">
        <v>240</v>
      </c>
      <c r="T948" s="17" t="s">
        <v>240</v>
      </c>
      <c r="U948" s="17" t="s">
        <v>240</v>
      </c>
      <c r="V948" s="17" t="s">
        <v>240</v>
      </c>
      <c r="W948" s="17" t="s">
        <v>240</v>
      </c>
      <c r="X948" s="17" t="s">
        <v>240</v>
      </c>
      <c r="Y948" s="147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1</v>
      </c>
    </row>
    <row r="949" spans="1:65">
      <c r="A949" s="29"/>
      <c r="B949" s="19" t="s">
        <v>241</v>
      </c>
      <c r="C949" s="9" t="s">
        <v>241</v>
      </c>
      <c r="D949" s="145" t="s">
        <v>243</v>
      </c>
      <c r="E949" s="146" t="s">
        <v>244</v>
      </c>
      <c r="F949" s="146" t="s">
        <v>245</v>
      </c>
      <c r="G949" s="146" t="s">
        <v>246</v>
      </c>
      <c r="H949" s="146" t="s">
        <v>283</v>
      </c>
      <c r="I949" s="146" t="s">
        <v>247</v>
      </c>
      <c r="J949" s="146" t="s">
        <v>248</v>
      </c>
      <c r="K949" s="146" t="s">
        <v>249</v>
      </c>
      <c r="L949" s="146" t="s">
        <v>250</v>
      </c>
      <c r="M949" s="146" t="s">
        <v>251</v>
      </c>
      <c r="N949" s="146" t="s">
        <v>252</v>
      </c>
      <c r="O949" s="146" t="s">
        <v>253</v>
      </c>
      <c r="P949" s="146" t="s">
        <v>254</v>
      </c>
      <c r="Q949" s="146" t="s">
        <v>256</v>
      </c>
      <c r="R949" s="146" t="s">
        <v>257</v>
      </c>
      <c r="S949" s="146" t="s">
        <v>258</v>
      </c>
      <c r="T949" s="146" t="s">
        <v>259</v>
      </c>
      <c r="U949" s="146" t="s">
        <v>284</v>
      </c>
      <c r="V949" s="146" t="s">
        <v>286</v>
      </c>
      <c r="W949" s="146" t="s">
        <v>285</v>
      </c>
      <c r="X949" s="146" t="s">
        <v>260</v>
      </c>
      <c r="Y949" s="147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 t="s">
        <v>1</v>
      </c>
    </row>
    <row r="950" spans="1:65">
      <c r="A950" s="29"/>
      <c r="B950" s="19"/>
      <c r="C950" s="9"/>
      <c r="D950" s="10" t="s">
        <v>287</v>
      </c>
      <c r="E950" s="11" t="s">
        <v>287</v>
      </c>
      <c r="F950" s="11" t="s">
        <v>121</v>
      </c>
      <c r="G950" s="11" t="s">
        <v>287</v>
      </c>
      <c r="H950" s="11" t="s">
        <v>287</v>
      </c>
      <c r="I950" s="11" t="s">
        <v>121</v>
      </c>
      <c r="J950" s="11" t="s">
        <v>121</v>
      </c>
      <c r="K950" s="11" t="s">
        <v>287</v>
      </c>
      <c r="L950" s="11" t="s">
        <v>287</v>
      </c>
      <c r="M950" s="11" t="s">
        <v>287</v>
      </c>
      <c r="N950" s="11" t="s">
        <v>121</v>
      </c>
      <c r="O950" s="11" t="s">
        <v>121</v>
      </c>
      <c r="P950" s="11" t="s">
        <v>287</v>
      </c>
      <c r="Q950" s="11" t="s">
        <v>287</v>
      </c>
      <c r="R950" s="11" t="s">
        <v>288</v>
      </c>
      <c r="S950" s="11" t="s">
        <v>288</v>
      </c>
      <c r="T950" s="11" t="s">
        <v>121</v>
      </c>
      <c r="U950" s="11" t="s">
        <v>121</v>
      </c>
      <c r="V950" s="11" t="s">
        <v>287</v>
      </c>
      <c r="W950" s="11" t="s">
        <v>121</v>
      </c>
      <c r="X950" s="11" t="s">
        <v>287</v>
      </c>
      <c r="Y950" s="147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9"/>
      <c r="C951" s="9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147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3</v>
      </c>
    </row>
    <row r="952" spans="1:65">
      <c r="A952" s="29"/>
      <c r="B952" s="18">
        <v>1</v>
      </c>
      <c r="C952" s="14">
        <v>1</v>
      </c>
      <c r="D952" s="227">
        <v>0.56999999999999995</v>
      </c>
      <c r="E952" s="227">
        <v>0.51900000000000002</v>
      </c>
      <c r="F952" s="227">
        <v>0.53010000000000002</v>
      </c>
      <c r="G952" s="227">
        <v>0.503</v>
      </c>
      <c r="H952" s="232">
        <v>0.42749999999999999</v>
      </c>
      <c r="I952" s="227">
        <v>0.51665679908483109</v>
      </c>
      <c r="J952" s="227">
        <v>0.5</v>
      </c>
      <c r="K952" s="227">
        <v>0.51500000000000001</v>
      </c>
      <c r="L952" s="227">
        <v>0.49</v>
      </c>
      <c r="M952" s="227">
        <v>0.51200000000000001</v>
      </c>
      <c r="N952" s="227">
        <v>0.52300000000000002</v>
      </c>
      <c r="O952" s="227">
        <v>0.53800000000000003</v>
      </c>
      <c r="P952" s="227">
        <v>0.49899999999999994</v>
      </c>
      <c r="Q952" s="227">
        <v>0.52600000000000002</v>
      </c>
      <c r="R952" s="227">
        <v>0.52600000000000002</v>
      </c>
      <c r="S952" s="227">
        <v>0.55373621842434317</v>
      </c>
      <c r="T952" s="227">
        <v>0.56999999999999995</v>
      </c>
      <c r="U952" s="227">
        <v>0.52457377470298105</v>
      </c>
      <c r="V952" s="227">
        <v>0.51</v>
      </c>
      <c r="W952" s="227">
        <v>0.50273000000000001</v>
      </c>
      <c r="X952" s="227">
        <v>0.56000000000000005</v>
      </c>
      <c r="Y952" s="228"/>
      <c r="Z952" s="229"/>
      <c r="AA952" s="229"/>
      <c r="AB952" s="229"/>
      <c r="AC952" s="229"/>
      <c r="AD952" s="229"/>
      <c r="AE952" s="229"/>
      <c r="AF952" s="229"/>
      <c r="AG952" s="229"/>
      <c r="AH952" s="229"/>
      <c r="AI952" s="229"/>
      <c r="AJ952" s="229"/>
      <c r="AK952" s="229"/>
      <c r="AL952" s="229"/>
      <c r="AM952" s="229"/>
      <c r="AN952" s="229"/>
      <c r="AO952" s="229"/>
      <c r="AP952" s="229"/>
      <c r="AQ952" s="229"/>
      <c r="AR952" s="229"/>
      <c r="AS952" s="229"/>
      <c r="AT952" s="229"/>
      <c r="AU952" s="229"/>
      <c r="AV952" s="229"/>
      <c r="AW952" s="229"/>
      <c r="AX952" s="229"/>
      <c r="AY952" s="229"/>
      <c r="AZ952" s="229"/>
      <c r="BA952" s="229"/>
      <c r="BB952" s="229"/>
      <c r="BC952" s="229"/>
      <c r="BD952" s="229"/>
      <c r="BE952" s="229"/>
      <c r="BF952" s="229"/>
      <c r="BG952" s="229"/>
      <c r="BH952" s="229"/>
      <c r="BI952" s="229"/>
      <c r="BJ952" s="229"/>
      <c r="BK952" s="229"/>
      <c r="BL952" s="229"/>
      <c r="BM952" s="230">
        <v>1</v>
      </c>
    </row>
    <row r="953" spans="1:65">
      <c r="A953" s="29"/>
      <c r="B953" s="19">
        <v>1</v>
      </c>
      <c r="C953" s="9">
        <v>2</v>
      </c>
      <c r="D953" s="23">
        <v>0.54</v>
      </c>
      <c r="E953" s="23">
        <v>0.53400000000000003</v>
      </c>
      <c r="F953" s="23">
        <v>0.53339999999999999</v>
      </c>
      <c r="G953" s="23">
        <v>0.50800000000000001</v>
      </c>
      <c r="H953" s="233">
        <v>0.42969999999999997</v>
      </c>
      <c r="I953" s="23">
        <v>0.51696960040345208</v>
      </c>
      <c r="J953" s="23">
        <v>0.51</v>
      </c>
      <c r="K953" s="23">
        <v>0.52300000000000002</v>
      </c>
      <c r="L953" s="23">
        <v>0.5</v>
      </c>
      <c r="M953" s="23">
        <v>0.51500000000000001</v>
      </c>
      <c r="N953" s="23">
        <v>0.52600000000000002</v>
      </c>
      <c r="O953" s="23">
        <v>0.54500000000000004</v>
      </c>
      <c r="P953" s="23">
        <v>0.49100000000000005</v>
      </c>
      <c r="Q953" s="23">
        <v>0.52400000000000002</v>
      </c>
      <c r="R953" s="23">
        <v>0.52800000000000002</v>
      </c>
      <c r="S953" s="23">
        <v>0.53964789896142384</v>
      </c>
      <c r="T953" s="23">
        <v>0.56399999999999995</v>
      </c>
      <c r="U953" s="23">
        <v>0.53781104962660786</v>
      </c>
      <c r="V953" s="23">
        <v>0.51</v>
      </c>
      <c r="W953" s="23">
        <v>0.48875999999999997</v>
      </c>
      <c r="X953" s="23">
        <v>0.55000000000000004</v>
      </c>
      <c r="Y953" s="228"/>
      <c r="Z953" s="229"/>
      <c r="AA953" s="229"/>
      <c r="AB953" s="229"/>
      <c r="AC953" s="229"/>
      <c r="AD953" s="229"/>
      <c r="AE953" s="229"/>
      <c r="AF953" s="229"/>
      <c r="AG953" s="229"/>
      <c r="AH953" s="229"/>
      <c r="AI953" s="229"/>
      <c r="AJ953" s="229"/>
      <c r="AK953" s="229"/>
      <c r="AL953" s="229"/>
      <c r="AM953" s="229"/>
      <c r="AN953" s="229"/>
      <c r="AO953" s="229"/>
      <c r="AP953" s="229"/>
      <c r="AQ953" s="229"/>
      <c r="AR953" s="229"/>
      <c r="AS953" s="229"/>
      <c r="AT953" s="229"/>
      <c r="AU953" s="229"/>
      <c r="AV953" s="229"/>
      <c r="AW953" s="229"/>
      <c r="AX953" s="229"/>
      <c r="AY953" s="229"/>
      <c r="AZ953" s="229"/>
      <c r="BA953" s="229"/>
      <c r="BB953" s="229"/>
      <c r="BC953" s="229"/>
      <c r="BD953" s="229"/>
      <c r="BE953" s="229"/>
      <c r="BF953" s="229"/>
      <c r="BG953" s="229"/>
      <c r="BH953" s="229"/>
      <c r="BI953" s="229"/>
      <c r="BJ953" s="229"/>
      <c r="BK953" s="229"/>
      <c r="BL953" s="229"/>
      <c r="BM953" s="230" t="e">
        <v>#N/A</v>
      </c>
    </row>
    <row r="954" spans="1:65">
      <c r="A954" s="29"/>
      <c r="B954" s="19">
        <v>1</v>
      </c>
      <c r="C954" s="9">
        <v>3</v>
      </c>
      <c r="D954" s="23">
        <v>0.55000000000000004</v>
      </c>
      <c r="E954" s="23">
        <v>0.53600000000000003</v>
      </c>
      <c r="F954" s="23">
        <v>0.53449999999999998</v>
      </c>
      <c r="G954" s="23">
        <v>0.51300000000000001</v>
      </c>
      <c r="H954" s="233">
        <v>0.42220000000000002</v>
      </c>
      <c r="I954" s="23">
        <v>0.515481781298471</v>
      </c>
      <c r="J954" s="23">
        <v>0.49</v>
      </c>
      <c r="K954" s="23">
        <v>0.51800000000000002</v>
      </c>
      <c r="L954" s="23">
        <v>0.51</v>
      </c>
      <c r="M954" s="23">
        <v>0.51800000000000002</v>
      </c>
      <c r="N954" s="23">
        <v>0.53600000000000003</v>
      </c>
      <c r="O954" s="23">
        <v>0.55000000000000004</v>
      </c>
      <c r="P954" s="23">
        <v>0.49499999999999994</v>
      </c>
      <c r="Q954" s="23">
        <v>0.52900000000000003</v>
      </c>
      <c r="R954" s="23">
        <v>0.52700000000000002</v>
      </c>
      <c r="S954" s="23">
        <v>0.54528983506851203</v>
      </c>
      <c r="T954" s="23">
        <v>0.56999999999999995</v>
      </c>
      <c r="U954" s="23">
        <v>0.52680111568026899</v>
      </c>
      <c r="V954" s="23">
        <v>0.5</v>
      </c>
      <c r="W954" s="23">
        <v>0.52154999999999996</v>
      </c>
      <c r="X954" s="23">
        <v>0.55000000000000004</v>
      </c>
      <c r="Y954" s="228"/>
      <c r="Z954" s="229"/>
      <c r="AA954" s="229"/>
      <c r="AB954" s="229"/>
      <c r="AC954" s="229"/>
      <c r="AD954" s="229"/>
      <c r="AE954" s="229"/>
      <c r="AF954" s="229"/>
      <c r="AG954" s="229"/>
      <c r="AH954" s="229"/>
      <c r="AI954" s="229"/>
      <c r="AJ954" s="229"/>
      <c r="AK954" s="229"/>
      <c r="AL954" s="229"/>
      <c r="AM954" s="229"/>
      <c r="AN954" s="229"/>
      <c r="AO954" s="229"/>
      <c r="AP954" s="229"/>
      <c r="AQ954" s="229"/>
      <c r="AR954" s="229"/>
      <c r="AS954" s="229"/>
      <c r="AT954" s="229"/>
      <c r="AU954" s="229"/>
      <c r="AV954" s="229"/>
      <c r="AW954" s="229"/>
      <c r="AX954" s="229"/>
      <c r="AY954" s="229"/>
      <c r="AZ954" s="229"/>
      <c r="BA954" s="229"/>
      <c r="BB954" s="229"/>
      <c r="BC954" s="229"/>
      <c r="BD954" s="229"/>
      <c r="BE954" s="229"/>
      <c r="BF954" s="229"/>
      <c r="BG954" s="229"/>
      <c r="BH954" s="229"/>
      <c r="BI954" s="229"/>
      <c r="BJ954" s="229"/>
      <c r="BK954" s="229"/>
      <c r="BL954" s="229"/>
      <c r="BM954" s="230">
        <v>16</v>
      </c>
    </row>
    <row r="955" spans="1:65">
      <c r="A955" s="29"/>
      <c r="B955" s="19">
        <v>1</v>
      </c>
      <c r="C955" s="9">
        <v>4</v>
      </c>
      <c r="D955" s="23">
        <v>0.55000000000000004</v>
      </c>
      <c r="E955" s="23">
        <v>0.52</v>
      </c>
      <c r="F955" s="23">
        <v>0.53039999999999998</v>
      </c>
      <c r="G955" s="23">
        <v>0.50800000000000001</v>
      </c>
      <c r="H955" s="233">
        <v>0.42609999999999998</v>
      </c>
      <c r="I955" s="23">
        <v>0.51487282492697695</v>
      </c>
      <c r="J955" s="23">
        <v>0.48</v>
      </c>
      <c r="K955" s="23">
        <v>0.51800000000000002</v>
      </c>
      <c r="L955" s="23">
        <v>0.51</v>
      </c>
      <c r="M955" s="23">
        <v>0.53</v>
      </c>
      <c r="N955" s="23">
        <v>0.53299999999999992</v>
      </c>
      <c r="O955" s="23">
        <v>0.54200000000000004</v>
      </c>
      <c r="P955" s="23">
        <v>0.50800000000000001</v>
      </c>
      <c r="Q955" s="23">
        <v>0.52600000000000002</v>
      </c>
      <c r="R955" s="23">
        <v>0.52600000000000002</v>
      </c>
      <c r="S955" s="23">
        <v>0.54708262921361528</v>
      </c>
      <c r="T955" s="23">
        <v>0.56999999999999995</v>
      </c>
      <c r="U955" s="23">
        <v>0.53944183930952538</v>
      </c>
      <c r="V955" s="23">
        <v>0.51</v>
      </c>
      <c r="W955" s="23">
        <v>0.52154999999999996</v>
      </c>
      <c r="X955" s="23">
        <v>0.56999999999999995</v>
      </c>
      <c r="Y955" s="228"/>
      <c r="Z955" s="229"/>
      <c r="AA955" s="229"/>
      <c r="AB955" s="229"/>
      <c r="AC955" s="229"/>
      <c r="AD955" s="229"/>
      <c r="AE955" s="229"/>
      <c r="AF955" s="229"/>
      <c r="AG955" s="229"/>
      <c r="AH955" s="229"/>
      <c r="AI955" s="229"/>
      <c r="AJ955" s="229"/>
      <c r="AK955" s="229"/>
      <c r="AL955" s="229"/>
      <c r="AM955" s="229"/>
      <c r="AN955" s="229"/>
      <c r="AO955" s="229"/>
      <c r="AP955" s="229"/>
      <c r="AQ955" s="229"/>
      <c r="AR955" s="229"/>
      <c r="AS955" s="229"/>
      <c r="AT955" s="229"/>
      <c r="AU955" s="229"/>
      <c r="AV955" s="229"/>
      <c r="AW955" s="229"/>
      <c r="AX955" s="229"/>
      <c r="AY955" s="229"/>
      <c r="AZ955" s="229"/>
      <c r="BA955" s="229"/>
      <c r="BB955" s="229"/>
      <c r="BC955" s="229"/>
      <c r="BD955" s="229"/>
      <c r="BE955" s="229"/>
      <c r="BF955" s="229"/>
      <c r="BG955" s="229"/>
      <c r="BH955" s="229"/>
      <c r="BI955" s="229"/>
      <c r="BJ955" s="229"/>
      <c r="BK955" s="229"/>
      <c r="BL955" s="229"/>
      <c r="BM955" s="230">
        <v>0.52591695122207749</v>
      </c>
    </row>
    <row r="956" spans="1:65">
      <c r="A956" s="29"/>
      <c r="B956" s="19">
        <v>1</v>
      </c>
      <c r="C956" s="9">
        <v>5</v>
      </c>
      <c r="D956" s="23">
        <v>0.56999999999999995</v>
      </c>
      <c r="E956" s="23">
        <v>0.51200000000000001</v>
      </c>
      <c r="F956" s="23">
        <v>0.53299999999999992</v>
      </c>
      <c r="G956" s="23">
        <v>0.51500000000000001</v>
      </c>
      <c r="H956" s="233">
        <v>0.42779999999999996</v>
      </c>
      <c r="I956" s="23">
        <v>0.51549961008099998</v>
      </c>
      <c r="J956" s="23">
        <v>0.5</v>
      </c>
      <c r="K956" s="23">
        <v>0.51100000000000001</v>
      </c>
      <c r="L956" s="23">
        <v>0.49</v>
      </c>
      <c r="M956" s="23">
        <v>0.51800000000000002</v>
      </c>
      <c r="N956" s="23">
        <v>0.52600000000000002</v>
      </c>
      <c r="O956" s="23">
        <v>0.54</v>
      </c>
      <c r="P956" s="23">
        <v>0.49399999999999999</v>
      </c>
      <c r="Q956" s="23">
        <v>0.53800000000000003</v>
      </c>
      <c r="R956" s="23">
        <v>0.52400000000000002</v>
      </c>
      <c r="S956" s="23">
        <v>0.55060737968508788</v>
      </c>
      <c r="T956" s="23">
        <v>0.56399999999999995</v>
      </c>
      <c r="U956" s="23">
        <v>0.52801383174299144</v>
      </c>
      <c r="V956" s="23">
        <v>0.51</v>
      </c>
      <c r="W956" s="23"/>
      <c r="X956" s="23">
        <v>0.54</v>
      </c>
      <c r="Y956" s="228"/>
      <c r="Z956" s="229"/>
      <c r="AA956" s="229"/>
      <c r="AB956" s="229"/>
      <c r="AC956" s="229"/>
      <c r="AD956" s="229"/>
      <c r="AE956" s="229"/>
      <c r="AF956" s="229"/>
      <c r="AG956" s="229"/>
      <c r="AH956" s="229"/>
      <c r="AI956" s="229"/>
      <c r="AJ956" s="229"/>
      <c r="AK956" s="229"/>
      <c r="AL956" s="229"/>
      <c r="AM956" s="229"/>
      <c r="AN956" s="229"/>
      <c r="AO956" s="229"/>
      <c r="AP956" s="229"/>
      <c r="AQ956" s="229"/>
      <c r="AR956" s="229"/>
      <c r="AS956" s="229"/>
      <c r="AT956" s="229"/>
      <c r="AU956" s="229"/>
      <c r="AV956" s="229"/>
      <c r="AW956" s="229"/>
      <c r="AX956" s="229"/>
      <c r="AY956" s="229"/>
      <c r="AZ956" s="229"/>
      <c r="BA956" s="229"/>
      <c r="BB956" s="229"/>
      <c r="BC956" s="229"/>
      <c r="BD956" s="229"/>
      <c r="BE956" s="229"/>
      <c r="BF956" s="229"/>
      <c r="BG956" s="229"/>
      <c r="BH956" s="229"/>
      <c r="BI956" s="229"/>
      <c r="BJ956" s="229"/>
      <c r="BK956" s="229"/>
      <c r="BL956" s="229"/>
      <c r="BM956" s="230">
        <v>66</v>
      </c>
    </row>
    <row r="957" spans="1:65">
      <c r="A957" s="29"/>
      <c r="B957" s="19">
        <v>1</v>
      </c>
      <c r="C957" s="9">
        <v>6</v>
      </c>
      <c r="D957" s="23">
        <v>0.55000000000000004</v>
      </c>
      <c r="E957" s="23">
        <v>0.53200000000000003</v>
      </c>
      <c r="F957" s="23">
        <v>0.52659999999999996</v>
      </c>
      <c r="G957" s="23">
        <v>0.52400000000000002</v>
      </c>
      <c r="H957" s="233">
        <v>0.42700000000000005</v>
      </c>
      <c r="I957" s="23">
        <v>0.51574182009704095</v>
      </c>
      <c r="J957" s="23">
        <v>0.49</v>
      </c>
      <c r="K957" s="23">
        <v>0.51800000000000002</v>
      </c>
      <c r="L957" s="23">
        <v>0.5</v>
      </c>
      <c r="M957" s="23">
        <v>0.53</v>
      </c>
      <c r="N957" s="23">
        <v>0.52900000000000003</v>
      </c>
      <c r="O957" s="23">
        <v>0.55400000000000005</v>
      </c>
      <c r="P957" s="23">
        <v>0.48900000000000005</v>
      </c>
      <c r="Q957" s="23">
        <v>0.53600000000000003</v>
      </c>
      <c r="R957" s="23">
        <v>0.52900000000000003</v>
      </c>
      <c r="S957" s="23">
        <v>0.56165757351552548</v>
      </c>
      <c r="T957" s="23">
        <v>0.56999999999999995</v>
      </c>
      <c r="U957" s="23">
        <v>0.53019154786123945</v>
      </c>
      <c r="V957" s="234">
        <v>0.54</v>
      </c>
      <c r="W957" s="23"/>
      <c r="X957" s="23">
        <v>0.56000000000000005</v>
      </c>
      <c r="Y957" s="228"/>
      <c r="Z957" s="229"/>
      <c r="AA957" s="229"/>
      <c r="AB957" s="229"/>
      <c r="AC957" s="229"/>
      <c r="AD957" s="229"/>
      <c r="AE957" s="229"/>
      <c r="AF957" s="229"/>
      <c r="AG957" s="229"/>
      <c r="AH957" s="229"/>
      <c r="AI957" s="229"/>
      <c r="AJ957" s="229"/>
      <c r="AK957" s="229"/>
      <c r="AL957" s="229"/>
      <c r="AM957" s="229"/>
      <c r="AN957" s="229"/>
      <c r="AO957" s="229"/>
      <c r="AP957" s="229"/>
      <c r="AQ957" s="229"/>
      <c r="AR957" s="229"/>
      <c r="AS957" s="229"/>
      <c r="AT957" s="229"/>
      <c r="AU957" s="229"/>
      <c r="AV957" s="229"/>
      <c r="AW957" s="229"/>
      <c r="AX957" s="229"/>
      <c r="AY957" s="229"/>
      <c r="AZ957" s="229"/>
      <c r="BA957" s="229"/>
      <c r="BB957" s="229"/>
      <c r="BC957" s="229"/>
      <c r="BD957" s="229"/>
      <c r="BE957" s="229"/>
      <c r="BF957" s="229"/>
      <c r="BG957" s="229"/>
      <c r="BH957" s="229"/>
      <c r="BI957" s="229"/>
      <c r="BJ957" s="229"/>
      <c r="BK957" s="229"/>
      <c r="BL957" s="229"/>
      <c r="BM957" s="54"/>
    </row>
    <row r="958" spans="1:65">
      <c r="A958" s="29"/>
      <c r="B958" s="20" t="s">
        <v>267</v>
      </c>
      <c r="C958" s="12"/>
      <c r="D958" s="231">
        <v>0.55500000000000005</v>
      </c>
      <c r="E958" s="231">
        <v>0.52549999999999997</v>
      </c>
      <c r="F958" s="231">
        <v>0.53133333333333332</v>
      </c>
      <c r="G958" s="231">
        <v>0.51183333333333336</v>
      </c>
      <c r="H958" s="231">
        <v>0.42671666666666663</v>
      </c>
      <c r="I958" s="231">
        <v>0.51587040598196199</v>
      </c>
      <c r="J958" s="231">
        <v>0.49499999999999994</v>
      </c>
      <c r="K958" s="231">
        <v>0.51716666666666666</v>
      </c>
      <c r="L958" s="231">
        <v>0.5</v>
      </c>
      <c r="M958" s="231">
        <v>0.52050000000000007</v>
      </c>
      <c r="N958" s="231">
        <v>0.52883333333333338</v>
      </c>
      <c r="O958" s="231">
        <v>0.54483333333333339</v>
      </c>
      <c r="P958" s="231">
        <v>0.496</v>
      </c>
      <c r="Q958" s="231">
        <v>0.52983333333333349</v>
      </c>
      <c r="R958" s="231">
        <v>0.52666666666666673</v>
      </c>
      <c r="S958" s="231">
        <v>0.54967025581141793</v>
      </c>
      <c r="T958" s="231">
        <v>0.56799999999999995</v>
      </c>
      <c r="U958" s="231">
        <v>0.53113885982060227</v>
      </c>
      <c r="V958" s="231">
        <v>0.51333333333333331</v>
      </c>
      <c r="W958" s="231">
        <v>0.50864749999999992</v>
      </c>
      <c r="X958" s="231">
        <v>0.55500000000000005</v>
      </c>
      <c r="Y958" s="228"/>
      <c r="Z958" s="229"/>
      <c r="AA958" s="229"/>
      <c r="AB958" s="229"/>
      <c r="AC958" s="229"/>
      <c r="AD958" s="229"/>
      <c r="AE958" s="229"/>
      <c r="AF958" s="229"/>
      <c r="AG958" s="229"/>
      <c r="AH958" s="229"/>
      <c r="AI958" s="229"/>
      <c r="AJ958" s="229"/>
      <c r="AK958" s="229"/>
      <c r="AL958" s="229"/>
      <c r="AM958" s="229"/>
      <c r="AN958" s="229"/>
      <c r="AO958" s="229"/>
      <c r="AP958" s="229"/>
      <c r="AQ958" s="229"/>
      <c r="AR958" s="229"/>
      <c r="AS958" s="229"/>
      <c r="AT958" s="229"/>
      <c r="AU958" s="229"/>
      <c r="AV958" s="229"/>
      <c r="AW958" s="229"/>
      <c r="AX958" s="229"/>
      <c r="AY958" s="229"/>
      <c r="AZ958" s="229"/>
      <c r="BA958" s="229"/>
      <c r="BB958" s="229"/>
      <c r="BC958" s="229"/>
      <c r="BD958" s="229"/>
      <c r="BE958" s="229"/>
      <c r="BF958" s="229"/>
      <c r="BG958" s="229"/>
      <c r="BH958" s="229"/>
      <c r="BI958" s="229"/>
      <c r="BJ958" s="229"/>
      <c r="BK958" s="229"/>
      <c r="BL958" s="229"/>
      <c r="BM958" s="54"/>
    </row>
    <row r="959" spans="1:65">
      <c r="A959" s="29"/>
      <c r="B959" s="3" t="s">
        <v>268</v>
      </c>
      <c r="C959" s="28"/>
      <c r="D959" s="23">
        <v>0.55000000000000004</v>
      </c>
      <c r="E959" s="23">
        <v>0.52600000000000002</v>
      </c>
      <c r="F959" s="23">
        <v>0.53169999999999995</v>
      </c>
      <c r="G959" s="23">
        <v>0.51049999999999995</v>
      </c>
      <c r="H959" s="23">
        <v>0.42725000000000002</v>
      </c>
      <c r="I959" s="23">
        <v>0.51562071508902041</v>
      </c>
      <c r="J959" s="23">
        <v>0.495</v>
      </c>
      <c r="K959" s="23">
        <v>0.51800000000000002</v>
      </c>
      <c r="L959" s="23">
        <v>0.5</v>
      </c>
      <c r="M959" s="23">
        <v>0.51800000000000002</v>
      </c>
      <c r="N959" s="23">
        <v>0.52750000000000008</v>
      </c>
      <c r="O959" s="23">
        <v>0.54350000000000009</v>
      </c>
      <c r="P959" s="23">
        <v>0.49449999999999994</v>
      </c>
      <c r="Q959" s="23">
        <v>0.52750000000000008</v>
      </c>
      <c r="R959" s="23">
        <v>0.52649999999999997</v>
      </c>
      <c r="S959" s="23">
        <v>0.54884500444935158</v>
      </c>
      <c r="T959" s="23">
        <v>0.56999999999999995</v>
      </c>
      <c r="U959" s="23">
        <v>0.52910268980211539</v>
      </c>
      <c r="V959" s="23">
        <v>0.51</v>
      </c>
      <c r="W959" s="23">
        <v>0.51214000000000004</v>
      </c>
      <c r="X959" s="23">
        <v>0.55500000000000005</v>
      </c>
      <c r="Y959" s="228"/>
      <c r="Z959" s="229"/>
      <c r="AA959" s="229"/>
      <c r="AB959" s="229"/>
      <c r="AC959" s="229"/>
      <c r="AD959" s="229"/>
      <c r="AE959" s="229"/>
      <c r="AF959" s="229"/>
      <c r="AG959" s="229"/>
      <c r="AH959" s="229"/>
      <c r="AI959" s="229"/>
      <c r="AJ959" s="229"/>
      <c r="AK959" s="229"/>
      <c r="AL959" s="229"/>
      <c r="AM959" s="229"/>
      <c r="AN959" s="229"/>
      <c r="AO959" s="229"/>
      <c r="AP959" s="229"/>
      <c r="AQ959" s="229"/>
      <c r="AR959" s="229"/>
      <c r="AS959" s="229"/>
      <c r="AT959" s="229"/>
      <c r="AU959" s="229"/>
      <c r="AV959" s="229"/>
      <c r="AW959" s="229"/>
      <c r="AX959" s="229"/>
      <c r="AY959" s="229"/>
      <c r="AZ959" s="229"/>
      <c r="BA959" s="229"/>
      <c r="BB959" s="229"/>
      <c r="BC959" s="229"/>
      <c r="BD959" s="229"/>
      <c r="BE959" s="229"/>
      <c r="BF959" s="229"/>
      <c r="BG959" s="229"/>
      <c r="BH959" s="229"/>
      <c r="BI959" s="229"/>
      <c r="BJ959" s="229"/>
      <c r="BK959" s="229"/>
      <c r="BL959" s="229"/>
      <c r="BM959" s="54"/>
    </row>
    <row r="960" spans="1:65">
      <c r="A960" s="29"/>
      <c r="B960" s="3" t="s">
        <v>269</v>
      </c>
      <c r="C960" s="28"/>
      <c r="D960" s="23">
        <v>1.2247448713915848E-2</v>
      </c>
      <c r="E960" s="23">
        <v>9.7928545378760824E-3</v>
      </c>
      <c r="F960" s="23">
        <v>2.893901633896123E-3</v>
      </c>
      <c r="G960" s="23">
        <v>7.3052492542463442E-3</v>
      </c>
      <c r="H960" s="23">
        <v>2.511904987587426E-3</v>
      </c>
      <c r="I960" s="23">
        <v>7.9080509916536537E-4</v>
      </c>
      <c r="J960" s="23">
        <v>1.0488088481701525E-2</v>
      </c>
      <c r="K960" s="23">
        <v>3.9707262140151007E-3</v>
      </c>
      <c r="L960" s="23">
        <v>8.9442719099991665E-3</v>
      </c>
      <c r="M960" s="23">
        <v>7.6876524375130342E-3</v>
      </c>
      <c r="N960" s="23">
        <v>4.8751068364361536E-3</v>
      </c>
      <c r="O960" s="23">
        <v>6.1454590281497063E-3</v>
      </c>
      <c r="P960" s="23">
        <v>6.811754546370544E-3</v>
      </c>
      <c r="Q960" s="23">
        <v>5.8109092805400716E-3</v>
      </c>
      <c r="R960" s="23">
        <v>1.7511900715418277E-3</v>
      </c>
      <c r="S960" s="23">
        <v>7.5820521362844452E-3</v>
      </c>
      <c r="T960" s="23">
        <v>3.0983866769659367E-3</v>
      </c>
      <c r="U960" s="23">
        <v>6.0997893810140367E-3</v>
      </c>
      <c r="V960" s="23">
        <v>1.3662601021279476E-2</v>
      </c>
      <c r="W960" s="23">
        <v>1.5952831253417045E-2</v>
      </c>
      <c r="X960" s="23">
        <v>1.0488088481701493E-2</v>
      </c>
      <c r="Y960" s="228"/>
      <c r="Z960" s="229"/>
      <c r="AA960" s="229"/>
      <c r="AB960" s="229"/>
      <c r="AC960" s="229"/>
      <c r="AD960" s="229"/>
      <c r="AE960" s="229"/>
      <c r="AF960" s="229"/>
      <c r="AG960" s="229"/>
      <c r="AH960" s="229"/>
      <c r="AI960" s="229"/>
      <c r="AJ960" s="229"/>
      <c r="AK960" s="229"/>
      <c r="AL960" s="229"/>
      <c r="AM960" s="229"/>
      <c r="AN960" s="229"/>
      <c r="AO960" s="229"/>
      <c r="AP960" s="229"/>
      <c r="AQ960" s="229"/>
      <c r="AR960" s="229"/>
      <c r="AS960" s="229"/>
      <c r="AT960" s="229"/>
      <c r="AU960" s="229"/>
      <c r="AV960" s="229"/>
      <c r="AW960" s="229"/>
      <c r="AX960" s="229"/>
      <c r="AY960" s="229"/>
      <c r="AZ960" s="229"/>
      <c r="BA960" s="229"/>
      <c r="BB960" s="229"/>
      <c r="BC960" s="229"/>
      <c r="BD960" s="229"/>
      <c r="BE960" s="229"/>
      <c r="BF960" s="229"/>
      <c r="BG960" s="229"/>
      <c r="BH960" s="229"/>
      <c r="BI960" s="229"/>
      <c r="BJ960" s="229"/>
      <c r="BK960" s="229"/>
      <c r="BL960" s="229"/>
      <c r="BM960" s="54"/>
    </row>
    <row r="961" spans="1:65">
      <c r="A961" s="29"/>
      <c r="B961" s="3" t="s">
        <v>86</v>
      </c>
      <c r="C961" s="28"/>
      <c r="D961" s="13">
        <v>2.2067475160208731E-2</v>
      </c>
      <c r="E961" s="13">
        <v>1.8635308349906912E-2</v>
      </c>
      <c r="F961" s="13">
        <v>5.446489900682791E-3</v>
      </c>
      <c r="G961" s="13">
        <v>1.427271101448325E-2</v>
      </c>
      <c r="H961" s="13">
        <v>5.8865874801876956E-3</v>
      </c>
      <c r="I961" s="13">
        <v>1.5329530246265316E-3</v>
      </c>
      <c r="J961" s="13">
        <v>2.1188057538790963E-2</v>
      </c>
      <c r="K961" s="13">
        <v>7.6778463693492121E-3</v>
      </c>
      <c r="L961" s="13">
        <v>1.7888543819998333E-2</v>
      </c>
      <c r="M961" s="13">
        <v>1.4769745317027922E-2</v>
      </c>
      <c r="N961" s="13">
        <v>9.2186073175596975E-3</v>
      </c>
      <c r="O961" s="13">
        <v>1.1279521006086948E-2</v>
      </c>
      <c r="P961" s="13">
        <v>1.3733376101553516E-2</v>
      </c>
      <c r="Q961" s="13">
        <v>1.0967428651538351E-2</v>
      </c>
      <c r="R961" s="13">
        <v>3.3250444396363812E-3</v>
      </c>
      <c r="S961" s="13">
        <v>1.3793819214561453E-2</v>
      </c>
      <c r="T961" s="13">
        <v>5.4549061214189034E-3</v>
      </c>
      <c r="U961" s="13">
        <v>1.1484359067747942E-2</v>
      </c>
      <c r="V961" s="13">
        <v>2.661545653496002E-2</v>
      </c>
      <c r="W961" s="13">
        <v>3.1363235351431096E-2</v>
      </c>
      <c r="X961" s="13">
        <v>1.8897456723786472E-2</v>
      </c>
      <c r="Y961" s="147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3"/>
    </row>
    <row r="962" spans="1:65">
      <c r="A962" s="29"/>
      <c r="B962" s="3" t="s">
        <v>270</v>
      </c>
      <c r="C962" s="28"/>
      <c r="D962" s="13">
        <v>5.5299698384587259E-2</v>
      </c>
      <c r="E962" s="13">
        <v>-7.9280810612525343E-4</v>
      </c>
      <c r="F962" s="13">
        <v>1.0298930465484579E-2</v>
      </c>
      <c r="G962" s="13">
        <v>-2.6779167045325125E-2</v>
      </c>
      <c r="H962" s="13">
        <v>-0.1886234781459285</v>
      </c>
      <c r="I962" s="13">
        <v>-1.9102912003064909E-2</v>
      </c>
      <c r="J962" s="13">
        <v>-5.8786755494827814E-2</v>
      </c>
      <c r="K962" s="13">
        <v>-1.6638148922710538E-2</v>
      </c>
      <c r="L962" s="13">
        <v>-4.9279551004876465E-2</v>
      </c>
      <c r="M962" s="13">
        <v>-1.0300012596076269E-2</v>
      </c>
      <c r="N962" s="13">
        <v>5.545328220509127E-3</v>
      </c>
      <c r="O962" s="13">
        <v>3.5968382588352998E-2</v>
      </c>
      <c r="P962" s="13">
        <v>-5.6885314596837433E-2</v>
      </c>
      <c r="Q962" s="13">
        <v>7.4467691184996188E-3</v>
      </c>
      <c r="R962" s="13">
        <v>1.425539608197024E-3</v>
      </c>
      <c r="S962" s="13">
        <v>4.5165504808591272E-2</v>
      </c>
      <c r="T962" s="13">
        <v>8.0018430058460321E-2</v>
      </c>
      <c r="U962" s="13">
        <v>9.929150574802037E-3</v>
      </c>
      <c r="V962" s="13">
        <v>-2.3927005698339832E-2</v>
      </c>
      <c r="W962" s="13">
        <v>-3.2836840839505999E-2</v>
      </c>
      <c r="X962" s="13">
        <v>5.5299698384587259E-2</v>
      </c>
      <c r="Y962" s="147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45" t="s">
        <v>271</v>
      </c>
      <c r="C963" s="46"/>
      <c r="D963" s="44">
        <v>1.46</v>
      </c>
      <c r="E963" s="44">
        <v>0</v>
      </c>
      <c r="F963" s="44">
        <v>0.28999999999999998</v>
      </c>
      <c r="G963" s="44">
        <v>0.67</v>
      </c>
      <c r="H963" s="44">
        <v>4.87</v>
      </c>
      <c r="I963" s="44">
        <v>0.48</v>
      </c>
      <c r="J963" s="44">
        <v>1.5</v>
      </c>
      <c r="K963" s="44">
        <v>0.41</v>
      </c>
      <c r="L963" s="44">
        <v>1.26</v>
      </c>
      <c r="M963" s="44">
        <v>0.25</v>
      </c>
      <c r="N963" s="44">
        <v>0.16</v>
      </c>
      <c r="O963" s="44">
        <v>0.95</v>
      </c>
      <c r="P963" s="44">
        <v>1.46</v>
      </c>
      <c r="Q963" s="44">
        <v>0.21</v>
      </c>
      <c r="R963" s="44">
        <v>0.06</v>
      </c>
      <c r="S963" s="44">
        <v>1.19</v>
      </c>
      <c r="T963" s="44">
        <v>2.0699999999999998</v>
      </c>
      <c r="U963" s="44">
        <v>0.28000000000000003</v>
      </c>
      <c r="V963" s="44">
        <v>0.6</v>
      </c>
      <c r="W963" s="44">
        <v>0.83</v>
      </c>
      <c r="X963" s="44">
        <v>1.46</v>
      </c>
      <c r="Y963" s="147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B964" s="3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BM964" s="53"/>
    </row>
    <row r="965" spans="1:65" ht="15">
      <c r="B965" s="8" t="s">
        <v>547</v>
      </c>
      <c r="BM965" s="27" t="s">
        <v>66</v>
      </c>
    </row>
    <row r="966" spans="1:65" ht="15">
      <c r="A966" s="24" t="s">
        <v>63</v>
      </c>
      <c r="B966" s="18" t="s">
        <v>118</v>
      </c>
      <c r="C966" s="15" t="s">
        <v>119</v>
      </c>
      <c r="D966" s="16" t="s">
        <v>240</v>
      </c>
      <c r="E966" s="17" t="s">
        <v>240</v>
      </c>
      <c r="F966" s="17" t="s">
        <v>240</v>
      </c>
      <c r="G966" s="17" t="s">
        <v>240</v>
      </c>
      <c r="H966" s="17" t="s">
        <v>240</v>
      </c>
      <c r="I966" s="17" t="s">
        <v>240</v>
      </c>
      <c r="J966" s="17" t="s">
        <v>240</v>
      </c>
      <c r="K966" s="17" t="s">
        <v>240</v>
      </c>
      <c r="L966" s="17" t="s">
        <v>240</v>
      </c>
      <c r="M966" s="17" t="s">
        <v>240</v>
      </c>
      <c r="N966" s="17" t="s">
        <v>240</v>
      </c>
      <c r="O966" s="17" t="s">
        <v>240</v>
      </c>
      <c r="P966" s="17" t="s">
        <v>240</v>
      </c>
      <c r="Q966" s="17" t="s">
        <v>240</v>
      </c>
      <c r="R966" s="17" t="s">
        <v>240</v>
      </c>
      <c r="S966" s="17" t="s">
        <v>240</v>
      </c>
      <c r="T966" s="17" t="s">
        <v>240</v>
      </c>
      <c r="U966" s="17" t="s">
        <v>240</v>
      </c>
      <c r="V966" s="17" t="s">
        <v>240</v>
      </c>
      <c r="W966" s="147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241</v>
      </c>
      <c r="C967" s="9" t="s">
        <v>241</v>
      </c>
      <c r="D967" s="145" t="s">
        <v>243</v>
      </c>
      <c r="E967" s="146" t="s">
        <v>244</v>
      </c>
      <c r="F967" s="146" t="s">
        <v>245</v>
      </c>
      <c r="G967" s="146" t="s">
        <v>246</v>
      </c>
      <c r="H967" s="146" t="s">
        <v>283</v>
      </c>
      <c r="I967" s="146" t="s">
        <v>247</v>
      </c>
      <c r="J967" s="146" t="s">
        <v>248</v>
      </c>
      <c r="K967" s="146" t="s">
        <v>249</v>
      </c>
      <c r="L967" s="146" t="s">
        <v>250</v>
      </c>
      <c r="M967" s="146" t="s">
        <v>251</v>
      </c>
      <c r="N967" s="146" t="s">
        <v>252</v>
      </c>
      <c r="O967" s="146" t="s">
        <v>253</v>
      </c>
      <c r="P967" s="146" t="s">
        <v>254</v>
      </c>
      <c r="Q967" s="146" t="s">
        <v>256</v>
      </c>
      <c r="R967" s="146" t="s">
        <v>257</v>
      </c>
      <c r="S967" s="146" t="s">
        <v>258</v>
      </c>
      <c r="T967" s="146" t="s">
        <v>284</v>
      </c>
      <c r="U967" s="146" t="s">
        <v>286</v>
      </c>
      <c r="V967" s="146" t="s">
        <v>260</v>
      </c>
      <c r="W967" s="147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287</v>
      </c>
      <c r="E968" s="11" t="s">
        <v>287</v>
      </c>
      <c r="F968" s="11" t="s">
        <v>288</v>
      </c>
      <c r="G968" s="11" t="s">
        <v>287</v>
      </c>
      <c r="H968" s="11" t="s">
        <v>287</v>
      </c>
      <c r="I968" s="11" t="s">
        <v>288</v>
      </c>
      <c r="J968" s="11" t="s">
        <v>288</v>
      </c>
      <c r="K968" s="11" t="s">
        <v>287</v>
      </c>
      <c r="L968" s="11" t="s">
        <v>287</v>
      </c>
      <c r="M968" s="11" t="s">
        <v>287</v>
      </c>
      <c r="N968" s="11" t="s">
        <v>288</v>
      </c>
      <c r="O968" s="11" t="s">
        <v>288</v>
      </c>
      <c r="P968" s="11" t="s">
        <v>287</v>
      </c>
      <c r="Q968" s="11" t="s">
        <v>288</v>
      </c>
      <c r="R968" s="11" t="s">
        <v>288</v>
      </c>
      <c r="S968" s="11" t="s">
        <v>288</v>
      </c>
      <c r="T968" s="11" t="s">
        <v>121</v>
      </c>
      <c r="U968" s="11" t="s">
        <v>287</v>
      </c>
      <c r="V968" s="11" t="s">
        <v>287</v>
      </c>
      <c r="W968" s="147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147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3</v>
      </c>
    </row>
    <row r="970" spans="1:65">
      <c r="A970" s="29"/>
      <c r="B970" s="18">
        <v>1</v>
      </c>
      <c r="C970" s="14">
        <v>1</v>
      </c>
      <c r="D970" s="21">
        <v>0.28000000000000003</v>
      </c>
      <c r="E970" s="21">
        <v>0.28999999999999998</v>
      </c>
      <c r="F970" s="21">
        <v>0.28999999999999998</v>
      </c>
      <c r="G970" s="21">
        <v>0.28000000000000003</v>
      </c>
      <c r="H970" s="21">
        <v>0.29599999999999999</v>
      </c>
      <c r="I970" s="21">
        <v>0.30709999999999998</v>
      </c>
      <c r="J970" s="141">
        <v>0.25</v>
      </c>
      <c r="K970" s="21">
        <v>0.28999999999999998</v>
      </c>
      <c r="L970" s="141">
        <v>0.25</v>
      </c>
      <c r="M970" s="21">
        <v>0.28000000000000003</v>
      </c>
      <c r="N970" s="21">
        <v>0.28000000000000003</v>
      </c>
      <c r="O970" s="21">
        <v>0.32</v>
      </c>
      <c r="P970" s="21">
        <v>0.28000000000000003</v>
      </c>
      <c r="Q970" s="21">
        <v>0.28000000000000003</v>
      </c>
      <c r="R970" s="141">
        <v>0.24</v>
      </c>
      <c r="S970" s="21">
        <v>0.28339025194449069</v>
      </c>
      <c r="T970" s="21">
        <v>0.30268858884907901</v>
      </c>
      <c r="U970" s="21">
        <v>0.28000000000000003</v>
      </c>
      <c r="V970" s="21">
        <v>0.28999999999999998</v>
      </c>
      <c r="W970" s="147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0.28999999999999998</v>
      </c>
      <c r="E971" s="11">
        <v>0.32</v>
      </c>
      <c r="F971" s="11">
        <v>0.28000000000000003</v>
      </c>
      <c r="G971" s="11">
        <v>0.28000000000000003</v>
      </c>
      <c r="H971" s="11">
        <v>0.29299999999999998</v>
      </c>
      <c r="I971" s="11">
        <v>0.29291</v>
      </c>
      <c r="J971" s="142">
        <v>0.27</v>
      </c>
      <c r="K971" s="11">
        <v>0.3</v>
      </c>
      <c r="L971" s="142">
        <v>0.25</v>
      </c>
      <c r="M971" s="11">
        <v>0.28000000000000003</v>
      </c>
      <c r="N971" s="11">
        <v>0.28000000000000003</v>
      </c>
      <c r="O971" s="11">
        <v>0.32</v>
      </c>
      <c r="P971" s="11">
        <v>0.27</v>
      </c>
      <c r="Q971" s="11">
        <v>0.28999999999999998</v>
      </c>
      <c r="R971" s="142">
        <v>0.23</v>
      </c>
      <c r="S971" s="11">
        <v>0.2774097030271771</v>
      </c>
      <c r="T971" s="11">
        <v>0.31852331623867186</v>
      </c>
      <c r="U971" s="11">
        <v>0.28999999999999998</v>
      </c>
      <c r="V971" s="11">
        <v>0.28000000000000003</v>
      </c>
      <c r="W971" s="147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e">
        <v>#N/A</v>
      </c>
    </row>
    <row r="972" spans="1:65">
      <c r="A972" s="29"/>
      <c r="B972" s="19">
        <v>1</v>
      </c>
      <c r="C972" s="9">
        <v>3</v>
      </c>
      <c r="D972" s="11">
        <v>0.28999999999999998</v>
      </c>
      <c r="E972" s="11">
        <v>0.32</v>
      </c>
      <c r="F972" s="11">
        <v>0.3</v>
      </c>
      <c r="G972" s="11">
        <v>0.28000000000000003</v>
      </c>
      <c r="H972" s="11">
        <v>0.26400000000000001</v>
      </c>
      <c r="I972" s="11">
        <v>0.31364999999999998</v>
      </c>
      <c r="J972" s="142">
        <v>0.24</v>
      </c>
      <c r="K972" s="11">
        <v>0.3</v>
      </c>
      <c r="L972" s="142">
        <v>0.26</v>
      </c>
      <c r="M972" s="11">
        <v>0.27</v>
      </c>
      <c r="N972" s="11">
        <v>0.28000000000000003</v>
      </c>
      <c r="O972" s="11">
        <v>0.31</v>
      </c>
      <c r="P972" s="11">
        <v>0.26</v>
      </c>
      <c r="Q972" s="11">
        <v>0.28999999999999998</v>
      </c>
      <c r="R972" s="142">
        <v>0.25</v>
      </c>
      <c r="S972" s="11">
        <v>0.28409638702186052</v>
      </c>
      <c r="T972" s="11">
        <v>0.29890826020479688</v>
      </c>
      <c r="U972" s="11">
        <v>0.27</v>
      </c>
      <c r="V972" s="11">
        <v>0.28999999999999998</v>
      </c>
      <c r="W972" s="147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0.28999999999999998</v>
      </c>
      <c r="E973" s="11">
        <v>0.27</v>
      </c>
      <c r="F973" s="11">
        <v>0.28999999999999998</v>
      </c>
      <c r="G973" s="11">
        <v>0.28999999999999998</v>
      </c>
      <c r="H973" s="11">
        <v>0.27400000000000002</v>
      </c>
      <c r="I973" s="11">
        <v>0.29122999999999999</v>
      </c>
      <c r="J973" s="142">
        <v>0.26</v>
      </c>
      <c r="K973" s="11">
        <v>0.3</v>
      </c>
      <c r="L973" s="142">
        <v>0.25</v>
      </c>
      <c r="M973" s="11">
        <v>0.31</v>
      </c>
      <c r="N973" s="11">
        <v>0.28000000000000003</v>
      </c>
      <c r="O973" s="11">
        <v>0.28000000000000003</v>
      </c>
      <c r="P973" s="11">
        <v>0.27</v>
      </c>
      <c r="Q973" s="11">
        <v>0.28999999999999998</v>
      </c>
      <c r="R973" s="142">
        <v>0.24</v>
      </c>
      <c r="S973" s="11">
        <v>0.28653423021632424</v>
      </c>
      <c r="T973" s="11">
        <v>0.31685027804316912</v>
      </c>
      <c r="U973" s="11">
        <v>0.27</v>
      </c>
      <c r="V973" s="11">
        <v>0.3</v>
      </c>
      <c r="W973" s="147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0.28789245672101588</v>
      </c>
    </row>
    <row r="974" spans="1:65">
      <c r="A974" s="29"/>
      <c r="B974" s="19">
        <v>1</v>
      </c>
      <c r="C974" s="9">
        <v>5</v>
      </c>
      <c r="D974" s="11">
        <v>0.28000000000000003</v>
      </c>
      <c r="E974" s="11">
        <v>0.28000000000000003</v>
      </c>
      <c r="F974" s="11">
        <v>0.28000000000000003</v>
      </c>
      <c r="G974" s="11">
        <v>0.28000000000000003</v>
      </c>
      <c r="H974" s="11">
        <v>0.245</v>
      </c>
      <c r="I974" s="11">
        <v>0.314855</v>
      </c>
      <c r="J974" s="142">
        <v>0.25</v>
      </c>
      <c r="K974" s="11">
        <v>0.28000000000000003</v>
      </c>
      <c r="L974" s="142">
        <v>0.25</v>
      </c>
      <c r="M974" s="11">
        <v>0.27</v>
      </c>
      <c r="N974" s="11">
        <v>0.28000000000000003</v>
      </c>
      <c r="O974" s="11">
        <v>0.28999999999999998</v>
      </c>
      <c r="P974" s="11">
        <v>0.28000000000000003</v>
      </c>
      <c r="Q974" s="11">
        <v>0.28000000000000003</v>
      </c>
      <c r="R974" s="142">
        <v>0.24</v>
      </c>
      <c r="S974" s="11">
        <v>0.2855638492045281</v>
      </c>
      <c r="T974" s="11">
        <v>0.29862872480181984</v>
      </c>
      <c r="U974" s="11">
        <v>0.27</v>
      </c>
      <c r="V974" s="11">
        <v>0.28000000000000003</v>
      </c>
      <c r="W974" s="147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67</v>
      </c>
    </row>
    <row r="975" spans="1:65">
      <c r="A975" s="29"/>
      <c r="B975" s="19">
        <v>1</v>
      </c>
      <c r="C975" s="9">
        <v>6</v>
      </c>
      <c r="D975" s="11">
        <v>0.28000000000000003</v>
      </c>
      <c r="E975" s="11">
        <v>0.28999999999999998</v>
      </c>
      <c r="F975" s="11">
        <v>0.28999999999999998</v>
      </c>
      <c r="G975" s="11">
        <v>0.28999999999999998</v>
      </c>
      <c r="H975" s="11">
        <v>0.32400000000000001</v>
      </c>
      <c r="I975" s="11">
        <v>0.28619000000000006</v>
      </c>
      <c r="J975" s="142">
        <v>0.24</v>
      </c>
      <c r="K975" s="11">
        <v>0.28000000000000003</v>
      </c>
      <c r="L975" s="142">
        <v>0.26</v>
      </c>
      <c r="M975" s="11">
        <v>0.28999999999999998</v>
      </c>
      <c r="N975" s="11">
        <v>0.28000000000000003</v>
      </c>
      <c r="O975" s="11">
        <v>0.28999999999999998</v>
      </c>
      <c r="P975" s="11">
        <v>0.26</v>
      </c>
      <c r="Q975" s="11">
        <v>0.28999999999999998</v>
      </c>
      <c r="R975" s="142">
        <v>0.25</v>
      </c>
      <c r="S975" s="11">
        <v>0.29038944862345872</v>
      </c>
      <c r="T975" s="11">
        <v>0.29275780704214599</v>
      </c>
      <c r="U975" s="11">
        <v>0.28999999999999998</v>
      </c>
      <c r="V975" s="11">
        <v>0.3</v>
      </c>
      <c r="W975" s="147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9"/>
      <c r="B976" s="20" t="s">
        <v>267</v>
      </c>
      <c r="C976" s="12"/>
      <c r="D976" s="22">
        <v>0.28500000000000003</v>
      </c>
      <c r="E976" s="22">
        <v>0.29499999999999998</v>
      </c>
      <c r="F976" s="22">
        <v>0.28833333333333339</v>
      </c>
      <c r="G976" s="22">
        <v>0.28333333333333338</v>
      </c>
      <c r="H976" s="22">
        <v>0.28266666666666668</v>
      </c>
      <c r="I976" s="22">
        <v>0.30098916666666664</v>
      </c>
      <c r="J976" s="22">
        <v>0.25166666666666665</v>
      </c>
      <c r="K976" s="22">
        <v>0.29166666666666669</v>
      </c>
      <c r="L976" s="22">
        <v>0.25333333333333335</v>
      </c>
      <c r="M976" s="22">
        <v>0.28333333333333338</v>
      </c>
      <c r="N976" s="22">
        <v>0.28000000000000003</v>
      </c>
      <c r="O976" s="22">
        <v>0.30166666666666669</v>
      </c>
      <c r="P976" s="22">
        <v>0.27</v>
      </c>
      <c r="Q976" s="22">
        <v>0.28666666666666668</v>
      </c>
      <c r="R976" s="22">
        <v>0.24166666666666667</v>
      </c>
      <c r="S976" s="22">
        <v>0.28456397833963987</v>
      </c>
      <c r="T976" s="22">
        <v>0.30472616252994711</v>
      </c>
      <c r="U976" s="22">
        <v>0.27833333333333338</v>
      </c>
      <c r="V976" s="22">
        <v>0.29000000000000004</v>
      </c>
      <c r="W976" s="147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9"/>
      <c r="B977" s="3" t="s">
        <v>268</v>
      </c>
      <c r="C977" s="28"/>
      <c r="D977" s="11">
        <v>0.28500000000000003</v>
      </c>
      <c r="E977" s="11">
        <v>0.28999999999999998</v>
      </c>
      <c r="F977" s="11">
        <v>0.28999999999999998</v>
      </c>
      <c r="G977" s="11">
        <v>0.28000000000000003</v>
      </c>
      <c r="H977" s="11">
        <v>0.28349999999999997</v>
      </c>
      <c r="I977" s="11">
        <v>0.30000499999999997</v>
      </c>
      <c r="J977" s="11">
        <v>0.25</v>
      </c>
      <c r="K977" s="11">
        <v>0.29499999999999998</v>
      </c>
      <c r="L977" s="11">
        <v>0.25</v>
      </c>
      <c r="M977" s="11">
        <v>0.28000000000000003</v>
      </c>
      <c r="N977" s="11">
        <v>0.28000000000000003</v>
      </c>
      <c r="O977" s="11">
        <v>0.3</v>
      </c>
      <c r="P977" s="11">
        <v>0.27</v>
      </c>
      <c r="Q977" s="11">
        <v>0.28999999999999998</v>
      </c>
      <c r="R977" s="11">
        <v>0.24</v>
      </c>
      <c r="S977" s="11">
        <v>0.28483011811319431</v>
      </c>
      <c r="T977" s="11">
        <v>0.30079842452693795</v>
      </c>
      <c r="U977" s="11">
        <v>0.27500000000000002</v>
      </c>
      <c r="V977" s="11">
        <v>0.28999999999999998</v>
      </c>
      <c r="W977" s="147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A978" s="29"/>
      <c r="B978" s="3" t="s">
        <v>269</v>
      </c>
      <c r="C978" s="28"/>
      <c r="D978" s="23">
        <v>5.4772255750516353E-3</v>
      </c>
      <c r="E978" s="23">
        <v>2.0736441353327716E-2</v>
      </c>
      <c r="F978" s="23">
        <v>7.5277265270907922E-3</v>
      </c>
      <c r="G978" s="23">
        <v>5.1639777949431982E-3</v>
      </c>
      <c r="H978" s="23">
        <v>2.7695968419007604E-2</v>
      </c>
      <c r="I978" s="23">
        <v>1.24050789665631E-2</v>
      </c>
      <c r="J978" s="23">
        <v>1.1690451944500132E-2</v>
      </c>
      <c r="K978" s="23">
        <v>9.8319208025017327E-3</v>
      </c>
      <c r="L978" s="23">
        <v>5.1639777949432277E-3</v>
      </c>
      <c r="M978" s="23">
        <v>1.5055453054181609E-2</v>
      </c>
      <c r="N978" s="23">
        <v>0</v>
      </c>
      <c r="O978" s="23">
        <v>1.7224014243685085E-2</v>
      </c>
      <c r="P978" s="23">
        <v>8.9442719099991665E-3</v>
      </c>
      <c r="Q978" s="23">
        <v>5.1639777949431982E-3</v>
      </c>
      <c r="R978" s="23">
        <v>7.5277265270908078E-3</v>
      </c>
      <c r="S978" s="23">
        <v>4.2801324458323457E-3</v>
      </c>
      <c r="T978" s="23">
        <v>1.0543012864839458E-2</v>
      </c>
      <c r="U978" s="23">
        <v>9.8319208025017327E-3</v>
      </c>
      <c r="V978" s="23">
        <v>8.9442719099991422E-3</v>
      </c>
      <c r="W978" s="228"/>
      <c r="X978" s="229"/>
      <c r="Y978" s="229"/>
      <c r="Z978" s="229"/>
      <c r="AA978" s="229"/>
      <c r="AB978" s="229"/>
      <c r="AC978" s="229"/>
      <c r="AD978" s="229"/>
      <c r="AE978" s="229"/>
      <c r="AF978" s="229"/>
      <c r="AG978" s="229"/>
      <c r="AH978" s="229"/>
      <c r="AI978" s="229"/>
      <c r="AJ978" s="229"/>
      <c r="AK978" s="229"/>
      <c r="AL978" s="229"/>
      <c r="AM978" s="229"/>
      <c r="AN978" s="229"/>
      <c r="AO978" s="229"/>
      <c r="AP978" s="229"/>
      <c r="AQ978" s="229"/>
      <c r="AR978" s="229"/>
      <c r="AS978" s="229"/>
      <c r="AT978" s="229"/>
      <c r="AU978" s="229"/>
      <c r="AV978" s="229"/>
      <c r="AW978" s="229"/>
      <c r="AX978" s="229"/>
      <c r="AY978" s="229"/>
      <c r="AZ978" s="229"/>
      <c r="BA978" s="229"/>
      <c r="BB978" s="229"/>
      <c r="BC978" s="229"/>
      <c r="BD978" s="229"/>
      <c r="BE978" s="229"/>
      <c r="BF978" s="229"/>
      <c r="BG978" s="229"/>
      <c r="BH978" s="229"/>
      <c r="BI978" s="229"/>
      <c r="BJ978" s="229"/>
      <c r="BK978" s="229"/>
      <c r="BL978" s="229"/>
      <c r="BM978" s="54"/>
    </row>
    <row r="979" spans="1:65">
      <c r="A979" s="29"/>
      <c r="B979" s="3" t="s">
        <v>86</v>
      </c>
      <c r="C979" s="28"/>
      <c r="D979" s="13">
        <v>1.9218335351058366E-2</v>
      </c>
      <c r="E979" s="13">
        <v>7.0293021536704123E-2</v>
      </c>
      <c r="F979" s="13">
        <v>2.6107722059274419E-2</v>
      </c>
      <c r="G979" s="13">
        <v>1.8225803982152462E-2</v>
      </c>
      <c r="H979" s="13">
        <v>9.7981020350262751E-2</v>
      </c>
      <c r="I979" s="13">
        <v>4.1214370284300715E-2</v>
      </c>
      <c r="J979" s="13">
        <v>4.6452126931788608E-2</v>
      </c>
      <c r="K979" s="13">
        <v>3.3709442751434511E-2</v>
      </c>
      <c r="L979" s="13">
        <v>2.0384122874775899E-2</v>
      </c>
      <c r="M979" s="13">
        <v>5.3136893132405667E-2</v>
      </c>
      <c r="N979" s="13">
        <v>0</v>
      </c>
      <c r="O979" s="13">
        <v>5.709617981332072E-2</v>
      </c>
      <c r="P979" s="13">
        <v>3.3126932999996909E-2</v>
      </c>
      <c r="Q979" s="13">
        <v>1.8013876028871622E-2</v>
      </c>
      <c r="R979" s="13">
        <v>3.1149213215548172E-2</v>
      </c>
      <c r="S979" s="13">
        <v>1.5041019846594271E-2</v>
      </c>
      <c r="T979" s="13">
        <v>3.4598318625836198E-2</v>
      </c>
      <c r="U979" s="13">
        <v>3.5324266356293647E-2</v>
      </c>
      <c r="V979" s="13">
        <v>3.0842316931031521E-2</v>
      </c>
      <c r="W979" s="147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3"/>
    </row>
    <row r="980" spans="1:65">
      <c r="A980" s="29"/>
      <c r="B980" s="3" t="s">
        <v>270</v>
      </c>
      <c r="C980" s="28"/>
      <c r="D980" s="13">
        <v>-1.0047004197191622E-2</v>
      </c>
      <c r="E980" s="13">
        <v>2.4688188637994601E-2</v>
      </c>
      <c r="F980" s="13">
        <v>1.5313934145373409E-3</v>
      </c>
      <c r="G980" s="13">
        <v>-1.5836203003055882E-2</v>
      </c>
      <c r="H980" s="13">
        <v>-1.8151882525401786E-2</v>
      </c>
      <c r="I980" s="13">
        <v>4.5491674546868088E-2</v>
      </c>
      <c r="J980" s="13">
        <v>-0.12583098031447926</v>
      </c>
      <c r="K980" s="13">
        <v>1.310979102626586E-2</v>
      </c>
      <c r="L980" s="13">
        <v>-0.12004178150861478</v>
      </c>
      <c r="M980" s="13">
        <v>-1.5836203003055882E-2</v>
      </c>
      <c r="N980" s="13">
        <v>-2.7414600614784734E-2</v>
      </c>
      <c r="O980" s="13">
        <v>4.7844983861452084E-2</v>
      </c>
      <c r="P980" s="13">
        <v>-6.2149793449971069E-2</v>
      </c>
      <c r="Q980" s="13">
        <v>-4.2578053913272518E-3</v>
      </c>
      <c r="R980" s="13">
        <v>-0.16056617314966548</v>
      </c>
      <c r="S980" s="13">
        <v>-1.1561533842484484E-2</v>
      </c>
      <c r="T980" s="13">
        <v>5.8472201740402241E-2</v>
      </c>
      <c r="U980" s="13">
        <v>-3.3203799420649105E-2</v>
      </c>
      <c r="V980" s="13">
        <v>7.3205922204016005E-3</v>
      </c>
      <c r="W980" s="147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45" t="s">
        <v>271</v>
      </c>
      <c r="C981" s="46"/>
      <c r="D981" s="44">
        <v>0.05</v>
      </c>
      <c r="E981" s="44">
        <v>1.1299999999999999</v>
      </c>
      <c r="F981" s="44">
        <v>0.41</v>
      </c>
      <c r="G981" s="44">
        <v>0.13</v>
      </c>
      <c r="H981" s="44">
        <v>0.21</v>
      </c>
      <c r="I981" s="44">
        <v>1.78</v>
      </c>
      <c r="J981" s="44">
        <v>3.56</v>
      </c>
      <c r="K981" s="44">
        <v>0.77</v>
      </c>
      <c r="L981" s="44">
        <v>3.38</v>
      </c>
      <c r="M981" s="44">
        <v>0.13</v>
      </c>
      <c r="N981" s="44">
        <v>0.49</v>
      </c>
      <c r="O981" s="44">
        <v>1.85</v>
      </c>
      <c r="P981" s="44">
        <v>1.58</v>
      </c>
      <c r="Q981" s="44">
        <v>0.23</v>
      </c>
      <c r="R981" s="44">
        <v>4.6399999999999997</v>
      </c>
      <c r="S981" s="44">
        <v>0</v>
      </c>
      <c r="T981" s="44">
        <v>2.1800000000000002</v>
      </c>
      <c r="U981" s="44">
        <v>0.67</v>
      </c>
      <c r="V981" s="44">
        <v>0.59</v>
      </c>
      <c r="W981" s="147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B982" s="30"/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BM982" s="53"/>
    </row>
    <row r="983" spans="1:65" ht="15">
      <c r="B983" s="8" t="s">
        <v>548</v>
      </c>
      <c r="BM983" s="27" t="s">
        <v>66</v>
      </c>
    </row>
    <row r="984" spans="1:65" ht="15">
      <c r="A984" s="24" t="s">
        <v>64</v>
      </c>
      <c r="B984" s="18" t="s">
        <v>118</v>
      </c>
      <c r="C984" s="15" t="s">
        <v>119</v>
      </c>
      <c r="D984" s="16" t="s">
        <v>240</v>
      </c>
      <c r="E984" s="17" t="s">
        <v>240</v>
      </c>
      <c r="F984" s="17" t="s">
        <v>240</v>
      </c>
      <c r="G984" s="17" t="s">
        <v>240</v>
      </c>
      <c r="H984" s="17" t="s">
        <v>240</v>
      </c>
      <c r="I984" s="17" t="s">
        <v>240</v>
      </c>
      <c r="J984" s="17" t="s">
        <v>240</v>
      </c>
      <c r="K984" s="147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1</v>
      </c>
    </row>
    <row r="985" spans="1:65">
      <c r="A985" s="29"/>
      <c r="B985" s="19" t="s">
        <v>241</v>
      </c>
      <c r="C985" s="9" t="s">
        <v>241</v>
      </c>
      <c r="D985" s="145" t="s">
        <v>243</v>
      </c>
      <c r="E985" s="146" t="s">
        <v>245</v>
      </c>
      <c r="F985" s="146" t="s">
        <v>283</v>
      </c>
      <c r="G985" s="146" t="s">
        <v>248</v>
      </c>
      <c r="H985" s="146" t="s">
        <v>253</v>
      </c>
      <c r="I985" s="146" t="s">
        <v>257</v>
      </c>
      <c r="J985" s="146" t="s">
        <v>258</v>
      </c>
      <c r="K985" s="147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 t="s">
        <v>3</v>
      </c>
    </row>
    <row r="986" spans="1:65">
      <c r="A986" s="29"/>
      <c r="B986" s="19"/>
      <c r="C986" s="9"/>
      <c r="D986" s="10" t="s">
        <v>287</v>
      </c>
      <c r="E986" s="11" t="s">
        <v>288</v>
      </c>
      <c r="F986" s="11" t="s">
        <v>287</v>
      </c>
      <c r="G986" s="11" t="s">
        <v>288</v>
      </c>
      <c r="H986" s="11" t="s">
        <v>288</v>
      </c>
      <c r="I986" s="11" t="s">
        <v>288</v>
      </c>
      <c r="J986" s="11" t="s">
        <v>288</v>
      </c>
      <c r="K986" s="147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2</v>
      </c>
    </row>
    <row r="987" spans="1:65">
      <c r="A987" s="29"/>
      <c r="B987" s="19"/>
      <c r="C987" s="9"/>
      <c r="D987" s="25"/>
      <c r="E987" s="25"/>
      <c r="F987" s="25"/>
      <c r="G987" s="25"/>
      <c r="H987" s="25"/>
      <c r="I987" s="25"/>
      <c r="J987" s="25"/>
      <c r="K987" s="147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2</v>
      </c>
    </row>
    <row r="988" spans="1:65">
      <c r="A988" s="29"/>
      <c r="B988" s="18">
        <v>1</v>
      </c>
      <c r="C988" s="14">
        <v>1</v>
      </c>
      <c r="D988" s="21">
        <v>0.2</v>
      </c>
      <c r="E988" s="21">
        <v>0.24</v>
      </c>
      <c r="F988" s="21">
        <v>0.19</v>
      </c>
      <c r="G988" s="21">
        <v>0.19</v>
      </c>
      <c r="H988" s="21">
        <v>0.23</v>
      </c>
      <c r="I988" s="21">
        <v>0.26</v>
      </c>
      <c r="J988" s="21">
        <v>0.26086459666651651</v>
      </c>
      <c r="K988" s="147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>
        <v>1</v>
      </c>
      <c r="C989" s="9">
        <v>2</v>
      </c>
      <c r="D989" s="11">
        <v>0.24</v>
      </c>
      <c r="E989" s="11">
        <v>0.23</v>
      </c>
      <c r="F989" s="11">
        <v>0.19</v>
      </c>
      <c r="G989" s="11">
        <v>0.24</v>
      </c>
      <c r="H989" s="11">
        <v>0.23</v>
      </c>
      <c r="I989" s="11">
        <v>0.26</v>
      </c>
      <c r="J989" s="11">
        <v>0.24851945477823828</v>
      </c>
      <c r="K989" s="147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e">
        <v>#N/A</v>
      </c>
    </row>
    <row r="990" spans="1:65">
      <c r="A990" s="29"/>
      <c r="B990" s="19">
        <v>1</v>
      </c>
      <c r="C990" s="9">
        <v>3</v>
      </c>
      <c r="D990" s="11">
        <v>0.22</v>
      </c>
      <c r="E990" s="11">
        <v>0.23</v>
      </c>
      <c r="F990" s="11">
        <v>0.18</v>
      </c>
      <c r="G990" s="11">
        <v>0.23</v>
      </c>
      <c r="H990" s="11">
        <v>0.22</v>
      </c>
      <c r="I990" s="11">
        <v>0.27</v>
      </c>
      <c r="J990" s="11">
        <v>0.2588814429596259</v>
      </c>
      <c r="K990" s="147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16</v>
      </c>
    </row>
    <row r="991" spans="1:65">
      <c r="A991" s="29"/>
      <c r="B991" s="19">
        <v>1</v>
      </c>
      <c r="C991" s="9">
        <v>4</v>
      </c>
      <c r="D991" s="11">
        <v>0.23</v>
      </c>
      <c r="E991" s="11">
        <v>0.23</v>
      </c>
      <c r="F991" s="11">
        <v>0.18</v>
      </c>
      <c r="G991" s="11">
        <v>0.23</v>
      </c>
      <c r="H991" s="11">
        <v>0.26</v>
      </c>
      <c r="I991" s="11">
        <v>0.27</v>
      </c>
      <c r="J991" s="11">
        <v>0.24802364960043749</v>
      </c>
      <c r="K991" s="147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0.23135419972566398</v>
      </c>
    </row>
    <row r="992" spans="1:65">
      <c r="A992" s="29"/>
      <c r="B992" s="19">
        <v>1</v>
      </c>
      <c r="C992" s="9">
        <v>5</v>
      </c>
      <c r="D992" s="11">
        <v>0.22</v>
      </c>
      <c r="E992" s="11">
        <v>0.23</v>
      </c>
      <c r="F992" s="11">
        <v>0.17</v>
      </c>
      <c r="G992" s="11">
        <v>0.2</v>
      </c>
      <c r="H992" s="11">
        <v>0.27</v>
      </c>
      <c r="I992" s="11">
        <v>0.26</v>
      </c>
      <c r="J992" s="11">
        <v>0.25412417942939053</v>
      </c>
      <c r="K992" s="147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68</v>
      </c>
    </row>
    <row r="993" spans="1:65">
      <c r="A993" s="29"/>
      <c r="B993" s="19">
        <v>1</v>
      </c>
      <c r="C993" s="9">
        <v>6</v>
      </c>
      <c r="D993" s="11">
        <v>0.22</v>
      </c>
      <c r="E993" s="11">
        <v>0.22</v>
      </c>
      <c r="F993" s="11">
        <v>0.21</v>
      </c>
      <c r="G993" s="11">
        <v>0.21</v>
      </c>
      <c r="H993" s="11">
        <v>0.28000000000000003</v>
      </c>
      <c r="I993" s="11">
        <v>0.25</v>
      </c>
      <c r="J993" s="11">
        <v>0.25646306504367777</v>
      </c>
      <c r="K993" s="147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9"/>
      <c r="B994" s="20" t="s">
        <v>267</v>
      </c>
      <c r="C994" s="12"/>
      <c r="D994" s="22">
        <v>0.22166666666666668</v>
      </c>
      <c r="E994" s="22">
        <v>0.22999999999999998</v>
      </c>
      <c r="F994" s="22">
        <v>0.18666666666666668</v>
      </c>
      <c r="G994" s="22">
        <v>0.21666666666666667</v>
      </c>
      <c r="H994" s="22">
        <v>0.24833333333333332</v>
      </c>
      <c r="I994" s="22">
        <v>0.26166666666666666</v>
      </c>
      <c r="J994" s="22">
        <v>0.25447939807964776</v>
      </c>
      <c r="K994" s="147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9"/>
      <c r="B995" s="3" t="s">
        <v>268</v>
      </c>
      <c r="C995" s="28"/>
      <c r="D995" s="11">
        <v>0.22</v>
      </c>
      <c r="E995" s="11">
        <v>0.23</v>
      </c>
      <c r="F995" s="11">
        <v>0.185</v>
      </c>
      <c r="G995" s="11">
        <v>0.22</v>
      </c>
      <c r="H995" s="11">
        <v>0.245</v>
      </c>
      <c r="I995" s="11">
        <v>0.26</v>
      </c>
      <c r="J995" s="11">
        <v>0.25529362223653418</v>
      </c>
      <c r="K995" s="147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3" t="s">
        <v>269</v>
      </c>
      <c r="C996" s="28"/>
      <c r="D996" s="23">
        <v>1.3291601358251252E-2</v>
      </c>
      <c r="E996" s="23">
        <v>6.3245553203367553E-3</v>
      </c>
      <c r="F996" s="23">
        <v>1.3662601021279461E-2</v>
      </c>
      <c r="G996" s="23">
        <v>1.96638416050035E-2</v>
      </c>
      <c r="H996" s="23">
        <v>2.4832774042918906E-2</v>
      </c>
      <c r="I996" s="23">
        <v>7.5277265270908165E-3</v>
      </c>
      <c r="J996" s="23">
        <v>5.3180351186431348E-3</v>
      </c>
      <c r="K996" s="147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86</v>
      </c>
      <c r="C997" s="28"/>
      <c r="D997" s="13">
        <v>5.9962111390607149E-2</v>
      </c>
      <c r="E997" s="13">
        <v>2.7498066610159806E-2</v>
      </c>
      <c r="F997" s="13">
        <v>7.3192505471139965E-2</v>
      </c>
      <c r="G997" s="13">
        <v>9.0756192023093069E-2</v>
      </c>
      <c r="H997" s="13">
        <v>9.9997747823834526E-2</v>
      </c>
      <c r="I997" s="13">
        <v>2.8768381632194206E-2</v>
      </c>
      <c r="J997" s="13">
        <v>2.0897703935069352E-2</v>
      </c>
      <c r="K997" s="147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3"/>
    </row>
    <row r="998" spans="1:65">
      <c r="A998" s="29"/>
      <c r="B998" s="3" t="s">
        <v>270</v>
      </c>
      <c r="C998" s="28"/>
      <c r="D998" s="13">
        <v>-4.1873167076649676E-2</v>
      </c>
      <c r="E998" s="13">
        <v>-5.8533613276516849E-3</v>
      </c>
      <c r="F998" s="13">
        <v>-0.19315635122244179</v>
      </c>
      <c r="G998" s="13">
        <v>-6.3485050526048581E-2</v>
      </c>
      <c r="H998" s="13">
        <v>7.3390211320144338E-2</v>
      </c>
      <c r="I998" s="13">
        <v>0.13102190051854135</v>
      </c>
      <c r="J998" s="13">
        <v>9.9955818314105604E-2</v>
      </c>
      <c r="K998" s="147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45" t="s">
        <v>271</v>
      </c>
      <c r="C999" s="46"/>
      <c r="D999" s="44">
        <v>0.31</v>
      </c>
      <c r="E999" s="44">
        <v>0</v>
      </c>
      <c r="F999" s="44">
        <v>1.59</v>
      </c>
      <c r="G999" s="44">
        <v>0.49</v>
      </c>
      <c r="H999" s="44">
        <v>0.67</v>
      </c>
      <c r="I999" s="44">
        <v>1.1599999999999999</v>
      </c>
      <c r="J999" s="44">
        <v>0.9</v>
      </c>
      <c r="K999" s="147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B1000" s="30"/>
      <c r="C1000" s="20"/>
      <c r="D1000" s="20"/>
      <c r="E1000" s="20"/>
      <c r="F1000" s="20"/>
      <c r="G1000" s="20"/>
      <c r="H1000" s="20"/>
      <c r="I1000" s="20"/>
      <c r="J1000" s="20"/>
      <c r="BM1000" s="53"/>
    </row>
    <row r="1001" spans="1:65" ht="15">
      <c r="B1001" s="8" t="s">
        <v>549</v>
      </c>
      <c r="BM1001" s="27" t="s">
        <v>66</v>
      </c>
    </row>
    <row r="1002" spans="1:65" ht="15">
      <c r="A1002" s="24" t="s">
        <v>32</v>
      </c>
      <c r="B1002" s="18" t="s">
        <v>118</v>
      </c>
      <c r="C1002" s="15" t="s">
        <v>119</v>
      </c>
      <c r="D1002" s="16" t="s">
        <v>240</v>
      </c>
      <c r="E1002" s="17" t="s">
        <v>240</v>
      </c>
      <c r="F1002" s="17" t="s">
        <v>240</v>
      </c>
      <c r="G1002" s="17" t="s">
        <v>240</v>
      </c>
      <c r="H1002" s="17" t="s">
        <v>240</v>
      </c>
      <c r="I1002" s="17" t="s">
        <v>240</v>
      </c>
      <c r="J1002" s="17" t="s">
        <v>240</v>
      </c>
      <c r="K1002" s="17" t="s">
        <v>240</v>
      </c>
      <c r="L1002" s="17" t="s">
        <v>240</v>
      </c>
      <c r="M1002" s="17" t="s">
        <v>240</v>
      </c>
      <c r="N1002" s="17" t="s">
        <v>240</v>
      </c>
      <c r="O1002" s="17" t="s">
        <v>240</v>
      </c>
      <c r="P1002" s="17" t="s">
        <v>240</v>
      </c>
      <c r="Q1002" s="17" t="s">
        <v>240</v>
      </c>
      <c r="R1002" s="17" t="s">
        <v>240</v>
      </c>
      <c r="S1002" s="17" t="s">
        <v>240</v>
      </c>
      <c r="T1002" s="17" t="s">
        <v>240</v>
      </c>
      <c r="U1002" s="17" t="s">
        <v>240</v>
      </c>
      <c r="V1002" s="17" t="s">
        <v>240</v>
      </c>
      <c r="W1002" s="17" t="s">
        <v>240</v>
      </c>
      <c r="X1002" s="147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1</v>
      </c>
    </row>
    <row r="1003" spans="1:65">
      <c r="A1003" s="29"/>
      <c r="B1003" s="19" t="s">
        <v>241</v>
      </c>
      <c r="C1003" s="9" t="s">
        <v>241</v>
      </c>
      <c r="D1003" s="145" t="s">
        <v>243</v>
      </c>
      <c r="E1003" s="146" t="s">
        <v>244</v>
      </c>
      <c r="F1003" s="146" t="s">
        <v>245</v>
      </c>
      <c r="G1003" s="146" t="s">
        <v>246</v>
      </c>
      <c r="H1003" s="146" t="s">
        <v>283</v>
      </c>
      <c r="I1003" s="146" t="s">
        <v>247</v>
      </c>
      <c r="J1003" s="146" t="s">
        <v>248</v>
      </c>
      <c r="K1003" s="146" t="s">
        <v>249</v>
      </c>
      <c r="L1003" s="146" t="s">
        <v>250</v>
      </c>
      <c r="M1003" s="146" t="s">
        <v>251</v>
      </c>
      <c r="N1003" s="146" t="s">
        <v>252</v>
      </c>
      <c r="O1003" s="146" t="s">
        <v>253</v>
      </c>
      <c r="P1003" s="146" t="s">
        <v>254</v>
      </c>
      <c r="Q1003" s="146" t="s">
        <v>256</v>
      </c>
      <c r="R1003" s="146" t="s">
        <v>257</v>
      </c>
      <c r="S1003" s="146" t="s">
        <v>258</v>
      </c>
      <c r="T1003" s="146" t="s">
        <v>259</v>
      </c>
      <c r="U1003" s="146" t="s">
        <v>284</v>
      </c>
      <c r="V1003" s="146" t="s">
        <v>286</v>
      </c>
      <c r="W1003" s="146" t="s">
        <v>260</v>
      </c>
      <c r="X1003" s="147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 t="s">
        <v>3</v>
      </c>
    </row>
    <row r="1004" spans="1:65">
      <c r="A1004" s="29"/>
      <c r="B1004" s="19"/>
      <c r="C1004" s="9"/>
      <c r="D1004" s="10" t="s">
        <v>287</v>
      </c>
      <c r="E1004" s="11" t="s">
        <v>287</v>
      </c>
      <c r="F1004" s="11" t="s">
        <v>288</v>
      </c>
      <c r="G1004" s="11" t="s">
        <v>287</v>
      </c>
      <c r="H1004" s="11" t="s">
        <v>287</v>
      </c>
      <c r="I1004" s="11" t="s">
        <v>288</v>
      </c>
      <c r="J1004" s="11" t="s">
        <v>288</v>
      </c>
      <c r="K1004" s="11" t="s">
        <v>287</v>
      </c>
      <c r="L1004" s="11" t="s">
        <v>287</v>
      </c>
      <c r="M1004" s="11" t="s">
        <v>287</v>
      </c>
      <c r="N1004" s="11" t="s">
        <v>288</v>
      </c>
      <c r="O1004" s="11" t="s">
        <v>288</v>
      </c>
      <c r="P1004" s="11" t="s">
        <v>287</v>
      </c>
      <c r="Q1004" s="11" t="s">
        <v>288</v>
      </c>
      <c r="R1004" s="11" t="s">
        <v>288</v>
      </c>
      <c r="S1004" s="11" t="s">
        <v>288</v>
      </c>
      <c r="T1004" s="11" t="s">
        <v>288</v>
      </c>
      <c r="U1004" s="11" t="s">
        <v>121</v>
      </c>
      <c r="V1004" s="11" t="s">
        <v>287</v>
      </c>
      <c r="W1004" s="11" t="s">
        <v>287</v>
      </c>
      <c r="X1004" s="147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2</v>
      </c>
    </row>
    <row r="1005" spans="1:65">
      <c r="A1005" s="29"/>
      <c r="B1005" s="19"/>
      <c r="C1005" s="9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147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3</v>
      </c>
    </row>
    <row r="1006" spans="1:65">
      <c r="A1006" s="29"/>
      <c r="B1006" s="18">
        <v>1</v>
      </c>
      <c r="C1006" s="14">
        <v>1</v>
      </c>
      <c r="D1006" s="21">
        <v>1.6</v>
      </c>
      <c r="E1006" s="21">
        <v>1.4</v>
      </c>
      <c r="F1006" s="21">
        <v>1.58</v>
      </c>
      <c r="G1006" s="21">
        <v>1.3</v>
      </c>
      <c r="H1006" s="21">
        <v>1.5</v>
      </c>
      <c r="I1006" s="21">
        <v>1.550549</v>
      </c>
      <c r="J1006" s="21">
        <v>1.3</v>
      </c>
      <c r="K1006" s="21">
        <v>1.3</v>
      </c>
      <c r="L1006" s="21">
        <v>1.3</v>
      </c>
      <c r="M1006" s="21">
        <v>1.3</v>
      </c>
      <c r="N1006" s="21">
        <v>1.37</v>
      </c>
      <c r="O1006" s="143">
        <v>1.9</v>
      </c>
      <c r="P1006" s="21">
        <v>1.3</v>
      </c>
      <c r="Q1006" s="21">
        <v>1.45</v>
      </c>
      <c r="R1006" s="21">
        <v>1.5</v>
      </c>
      <c r="S1006" s="21">
        <v>1.5983543094676611</v>
      </c>
      <c r="T1006" s="21">
        <v>1.45</v>
      </c>
      <c r="U1006" s="21">
        <v>1.297908250908383</v>
      </c>
      <c r="V1006" s="21">
        <v>1.52</v>
      </c>
      <c r="W1006" s="21">
        <v>1.51</v>
      </c>
      <c r="X1006" s="147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>
        <v>1</v>
      </c>
      <c r="C1007" s="9">
        <v>2</v>
      </c>
      <c r="D1007" s="11">
        <v>1.5</v>
      </c>
      <c r="E1007" s="11">
        <v>1.5</v>
      </c>
      <c r="F1007" s="11">
        <v>1.36</v>
      </c>
      <c r="G1007" s="11">
        <v>1.3</v>
      </c>
      <c r="H1007" s="11">
        <v>1.35</v>
      </c>
      <c r="I1007" s="11">
        <v>1.455157</v>
      </c>
      <c r="J1007" s="11">
        <v>1.4</v>
      </c>
      <c r="K1007" s="11">
        <v>1.4</v>
      </c>
      <c r="L1007" s="11">
        <v>1.4</v>
      </c>
      <c r="M1007" s="11">
        <v>1.4</v>
      </c>
      <c r="N1007" s="11">
        <v>1.38</v>
      </c>
      <c r="O1007" s="148">
        <v>1.78</v>
      </c>
      <c r="P1007" s="11">
        <v>1.3</v>
      </c>
      <c r="Q1007" s="11">
        <v>1.46</v>
      </c>
      <c r="R1007" s="11">
        <v>1.5</v>
      </c>
      <c r="S1007" s="11">
        <v>1.5810964344132248</v>
      </c>
      <c r="T1007" s="11">
        <v>1.46</v>
      </c>
      <c r="U1007" s="11">
        <v>1.34798078966506</v>
      </c>
      <c r="V1007" s="11">
        <v>1.52</v>
      </c>
      <c r="W1007" s="11">
        <v>1.41</v>
      </c>
      <c r="X1007" s="147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e">
        <v>#N/A</v>
      </c>
    </row>
    <row r="1008" spans="1:65">
      <c r="A1008" s="29"/>
      <c r="B1008" s="19">
        <v>1</v>
      </c>
      <c r="C1008" s="9">
        <v>3</v>
      </c>
      <c r="D1008" s="11">
        <v>1.5</v>
      </c>
      <c r="E1008" s="11">
        <v>1.4</v>
      </c>
      <c r="F1008" s="11">
        <v>1.55</v>
      </c>
      <c r="G1008" s="11">
        <v>1.4</v>
      </c>
      <c r="H1008" s="11">
        <v>1.25</v>
      </c>
      <c r="I1008" s="11">
        <v>1.5298470000000002</v>
      </c>
      <c r="J1008" s="11">
        <v>1.3</v>
      </c>
      <c r="K1008" s="11">
        <v>1.4</v>
      </c>
      <c r="L1008" s="11">
        <v>1.4</v>
      </c>
      <c r="M1008" s="11">
        <v>1.4</v>
      </c>
      <c r="N1008" s="11">
        <v>1.37</v>
      </c>
      <c r="O1008" s="148">
        <v>1.82</v>
      </c>
      <c r="P1008" s="11">
        <v>1.4</v>
      </c>
      <c r="Q1008" s="11">
        <v>1.41</v>
      </c>
      <c r="R1008" s="11">
        <v>1.5</v>
      </c>
      <c r="S1008" s="11">
        <v>1.5808659561569991</v>
      </c>
      <c r="T1008" s="148">
        <v>1.65</v>
      </c>
      <c r="U1008" s="11">
        <v>1.4046520688082831</v>
      </c>
      <c r="V1008" s="11">
        <v>1.49</v>
      </c>
      <c r="W1008" s="11">
        <v>1.47</v>
      </c>
      <c r="X1008" s="147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16</v>
      </c>
    </row>
    <row r="1009" spans="1:65">
      <c r="A1009" s="29"/>
      <c r="B1009" s="19">
        <v>1</v>
      </c>
      <c r="C1009" s="9">
        <v>4</v>
      </c>
      <c r="D1009" s="11">
        <v>1.5</v>
      </c>
      <c r="E1009" s="11">
        <v>1.3</v>
      </c>
      <c r="F1009" s="11">
        <v>1.46</v>
      </c>
      <c r="G1009" s="11">
        <v>1.5</v>
      </c>
      <c r="H1009" s="11">
        <v>1.34</v>
      </c>
      <c r="I1009" s="11">
        <v>1.5090129999999999</v>
      </c>
      <c r="J1009" s="11">
        <v>1.4</v>
      </c>
      <c r="K1009" s="11">
        <v>1.4</v>
      </c>
      <c r="L1009" s="11">
        <v>1.4</v>
      </c>
      <c r="M1009" s="11">
        <v>1.3</v>
      </c>
      <c r="N1009" s="11">
        <v>1.42</v>
      </c>
      <c r="O1009" s="11">
        <v>1.41</v>
      </c>
      <c r="P1009" s="11">
        <v>1.3</v>
      </c>
      <c r="Q1009" s="11">
        <v>1.47</v>
      </c>
      <c r="R1009" s="11">
        <v>1.5</v>
      </c>
      <c r="S1009" s="11">
        <v>1.4148232041483124</v>
      </c>
      <c r="T1009" s="11">
        <v>1.5</v>
      </c>
      <c r="U1009" s="11">
        <v>1.3994136083185231</v>
      </c>
      <c r="V1009" s="11">
        <v>1.55</v>
      </c>
      <c r="W1009" s="11">
        <v>1.45</v>
      </c>
      <c r="X1009" s="147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1.431168001920309</v>
      </c>
    </row>
    <row r="1010" spans="1:65">
      <c r="A1010" s="29"/>
      <c r="B1010" s="19">
        <v>1</v>
      </c>
      <c r="C1010" s="9">
        <v>5</v>
      </c>
      <c r="D1010" s="11">
        <v>1.5</v>
      </c>
      <c r="E1010" s="11">
        <v>1.3</v>
      </c>
      <c r="F1010" s="11">
        <v>1.52</v>
      </c>
      <c r="G1010" s="11">
        <v>1.5</v>
      </c>
      <c r="H1010" s="11">
        <v>1.19</v>
      </c>
      <c r="I1010" s="11">
        <v>1.4716020000000001</v>
      </c>
      <c r="J1010" s="11">
        <v>1.4</v>
      </c>
      <c r="K1010" s="11">
        <v>1.4</v>
      </c>
      <c r="L1010" s="11">
        <v>1.5</v>
      </c>
      <c r="M1010" s="11">
        <v>1.3</v>
      </c>
      <c r="N1010" s="11">
        <v>1.44</v>
      </c>
      <c r="O1010" s="11">
        <v>1.48</v>
      </c>
      <c r="P1010" s="11">
        <v>1.4</v>
      </c>
      <c r="Q1010" s="11">
        <v>1.5</v>
      </c>
      <c r="R1010" s="11">
        <v>1.5</v>
      </c>
      <c r="S1010" s="11">
        <v>1.6021491299429234</v>
      </c>
      <c r="T1010" s="11">
        <v>1.38</v>
      </c>
      <c r="U1010" s="11">
        <v>1.3794651017815132</v>
      </c>
      <c r="V1010" s="11">
        <v>1.47</v>
      </c>
      <c r="W1010" s="11">
        <v>1.4</v>
      </c>
      <c r="X1010" s="147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69</v>
      </c>
    </row>
    <row r="1011" spans="1:65">
      <c r="A1011" s="29"/>
      <c r="B1011" s="19">
        <v>1</v>
      </c>
      <c r="C1011" s="9">
        <v>6</v>
      </c>
      <c r="D1011" s="11">
        <v>1.4</v>
      </c>
      <c r="E1011" s="11">
        <v>1.4</v>
      </c>
      <c r="F1011" s="11">
        <v>1.42</v>
      </c>
      <c r="G1011" s="11">
        <v>1.4</v>
      </c>
      <c r="H1011" s="11">
        <v>1.46</v>
      </c>
      <c r="I1011" s="11">
        <v>1.4887015000000001</v>
      </c>
      <c r="J1011" s="11">
        <v>1.3</v>
      </c>
      <c r="K1011" s="11">
        <v>1.4</v>
      </c>
      <c r="L1011" s="11">
        <v>1.4</v>
      </c>
      <c r="M1011" s="11">
        <v>1.3</v>
      </c>
      <c r="N1011" s="11">
        <v>1.45</v>
      </c>
      <c r="O1011" s="11">
        <v>1.72</v>
      </c>
      <c r="P1011" s="11">
        <v>1.2</v>
      </c>
      <c r="Q1011" s="11">
        <v>1.47</v>
      </c>
      <c r="R1011" s="11">
        <v>1.5</v>
      </c>
      <c r="S1011" s="11">
        <v>1.6032522583413675</v>
      </c>
      <c r="T1011" s="11">
        <v>1.46</v>
      </c>
      <c r="U1011" s="11">
        <v>1.31532961848483</v>
      </c>
      <c r="V1011" s="11">
        <v>1.48</v>
      </c>
      <c r="W1011" s="11">
        <v>1.45</v>
      </c>
      <c r="X1011" s="147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9"/>
      <c r="B1012" s="20" t="s">
        <v>267</v>
      </c>
      <c r="C1012" s="12"/>
      <c r="D1012" s="22">
        <v>1.5</v>
      </c>
      <c r="E1012" s="22">
        <v>1.3833333333333331</v>
      </c>
      <c r="F1012" s="22">
        <v>1.4816666666666667</v>
      </c>
      <c r="G1012" s="22">
        <v>1.4000000000000001</v>
      </c>
      <c r="H1012" s="22">
        <v>1.3483333333333334</v>
      </c>
      <c r="I1012" s="22">
        <v>1.5008115833333333</v>
      </c>
      <c r="J1012" s="22">
        <v>1.3500000000000003</v>
      </c>
      <c r="K1012" s="22">
        <v>1.3833333333333335</v>
      </c>
      <c r="L1012" s="22">
        <v>1.4000000000000001</v>
      </c>
      <c r="M1012" s="22">
        <v>1.3333333333333333</v>
      </c>
      <c r="N1012" s="22">
        <v>1.405</v>
      </c>
      <c r="O1012" s="22">
        <v>1.6850000000000003</v>
      </c>
      <c r="P1012" s="22">
        <v>1.3166666666666667</v>
      </c>
      <c r="Q1012" s="22">
        <v>1.46</v>
      </c>
      <c r="R1012" s="22">
        <v>1.5</v>
      </c>
      <c r="S1012" s="22">
        <v>1.5634235487450814</v>
      </c>
      <c r="T1012" s="22">
        <v>1.4833333333333334</v>
      </c>
      <c r="U1012" s="22">
        <v>1.3574582396610986</v>
      </c>
      <c r="V1012" s="22">
        <v>1.5049999999999999</v>
      </c>
      <c r="W1012" s="22">
        <v>1.4483333333333333</v>
      </c>
      <c r="X1012" s="147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9"/>
      <c r="B1013" s="3" t="s">
        <v>268</v>
      </c>
      <c r="C1013" s="28"/>
      <c r="D1013" s="11">
        <v>1.5</v>
      </c>
      <c r="E1013" s="11">
        <v>1.4</v>
      </c>
      <c r="F1013" s="11">
        <v>1.49</v>
      </c>
      <c r="G1013" s="11">
        <v>1.4</v>
      </c>
      <c r="H1013" s="11">
        <v>1.3450000000000002</v>
      </c>
      <c r="I1013" s="11">
        <v>1.4988572499999999</v>
      </c>
      <c r="J1013" s="11">
        <v>1.35</v>
      </c>
      <c r="K1013" s="11">
        <v>1.4</v>
      </c>
      <c r="L1013" s="11">
        <v>1.4</v>
      </c>
      <c r="M1013" s="11">
        <v>1.3</v>
      </c>
      <c r="N1013" s="11">
        <v>1.4</v>
      </c>
      <c r="O1013" s="11">
        <v>1.75</v>
      </c>
      <c r="P1013" s="11">
        <v>1.3</v>
      </c>
      <c r="Q1013" s="11">
        <v>1.4649999999999999</v>
      </c>
      <c r="R1013" s="11">
        <v>1.5</v>
      </c>
      <c r="S1013" s="11">
        <v>1.5897253719404429</v>
      </c>
      <c r="T1013" s="11">
        <v>1.46</v>
      </c>
      <c r="U1013" s="11">
        <v>1.3637229457232865</v>
      </c>
      <c r="V1013" s="11">
        <v>1.5049999999999999</v>
      </c>
      <c r="W1013" s="11">
        <v>1.45</v>
      </c>
      <c r="X1013" s="147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9"/>
      <c r="B1014" s="3" t="s">
        <v>269</v>
      </c>
      <c r="C1014" s="28"/>
      <c r="D1014" s="23">
        <v>6.3245553203367638E-2</v>
      </c>
      <c r="E1014" s="23">
        <v>7.527726527090807E-2</v>
      </c>
      <c r="F1014" s="23">
        <v>8.3526442918794699E-2</v>
      </c>
      <c r="G1014" s="23">
        <v>8.9442719099991574E-2</v>
      </c>
      <c r="H1014" s="23">
        <v>0.11856081421222894</v>
      </c>
      <c r="I1014" s="23">
        <v>3.5967552402709664E-2</v>
      </c>
      <c r="J1014" s="23">
        <v>5.4772255750516544E-2</v>
      </c>
      <c r="K1014" s="23">
        <v>4.0824829046386249E-2</v>
      </c>
      <c r="L1014" s="23">
        <v>6.3245553203367569E-2</v>
      </c>
      <c r="M1014" s="23">
        <v>5.1639777949432156E-2</v>
      </c>
      <c r="N1014" s="23">
        <v>3.6193922141707663E-2</v>
      </c>
      <c r="O1014" s="23">
        <v>0.19613770672667405</v>
      </c>
      <c r="P1014" s="23">
        <v>7.527726527090807E-2</v>
      </c>
      <c r="Q1014" s="23">
        <v>2.966479394838268E-2</v>
      </c>
      <c r="R1014" s="23">
        <v>0</v>
      </c>
      <c r="S1014" s="23">
        <v>7.3491204467358046E-2</v>
      </c>
      <c r="T1014" s="23">
        <v>9.0480200412392256E-2</v>
      </c>
      <c r="U1014" s="23">
        <v>4.4458196972505505E-2</v>
      </c>
      <c r="V1014" s="23">
        <v>3.016620625799674E-2</v>
      </c>
      <c r="W1014" s="23">
        <v>4.0207793606049431E-2</v>
      </c>
      <c r="X1014" s="228"/>
      <c r="Y1014" s="229"/>
      <c r="Z1014" s="229"/>
      <c r="AA1014" s="229"/>
      <c r="AB1014" s="229"/>
      <c r="AC1014" s="229"/>
      <c r="AD1014" s="229"/>
      <c r="AE1014" s="229"/>
      <c r="AF1014" s="229"/>
      <c r="AG1014" s="229"/>
      <c r="AH1014" s="229"/>
      <c r="AI1014" s="229"/>
      <c r="AJ1014" s="229"/>
      <c r="AK1014" s="229"/>
      <c r="AL1014" s="229"/>
      <c r="AM1014" s="229"/>
      <c r="AN1014" s="229"/>
      <c r="AO1014" s="229"/>
      <c r="AP1014" s="229"/>
      <c r="AQ1014" s="229"/>
      <c r="AR1014" s="229"/>
      <c r="AS1014" s="229"/>
      <c r="AT1014" s="229"/>
      <c r="AU1014" s="229"/>
      <c r="AV1014" s="229"/>
      <c r="AW1014" s="229"/>
      <c r="AX1014" s="229"/>
      <c r="AY1014" s="229"/>
      <c r="AZ1014" s="229"/>
      <c r="BA1014" s="229"/>
      <c r="BB1014" s="229"/>
      <c r="BC1014" s="229"/>
      <c r="BD1014" s="229"/>
      <c r="BE1014" s="229"/>
      <c r="BF1014" s="229"/>
      <c r="BG1014" s="229"/>
      <c r="BH1014" s="229"/>
      <c r="BI1014" s="229"/>
      <c r="BJ1014" s="229"/>
      <c r="BK1014" s="229"/>
      <c r="BL1014" s="229"/>
      <c r="BM1014" s="54"/>
    </row>
    <row r="1015" spans="1:65">
      <c r="A1015" s="29"/>
      <c r="B1015" s="3" t="s">
        <v>86</v>
      </c>
      <c r="C1015" s="28"/>
      <c r="D1015" s="13">
        <v>4.2163702135578428E-2</v>
      </c>
      <c r="E1015" s="13">
        <v>5.4417300195837168E-2</v>
      </c>
      <c r="F1015" s="13">
        <v>5.6373302307397996E-2</v>
      </c>
      <c r="G1015" s="13">
        <v>6.3887656499993978E-2</v>
      </c>
      <c r="H1015" s="13">
        <v>8.7931382604866951E-2</v>
      </c>
      <c r="I1015" s="13">
        <v>2.3965401654766679E-2</v>
      </c>
      <c r="J1015" s="13">
        <v>4.0572041296678914E-2</v>
      </c>
      <c r="K1015" s="13">
        <v>2.9511924611845475E-2</v>
      </c>
      <c r="L1015" s="13">
        <v>4.5175395145262545E-2</v>
      </c>
      <c r="M1015" s="13">
        <v>3.872983346207412E-2</v>
      </c>
      <c r="N1015" s="13">
        <v>2.5760798677372E-2</v>
      </c>
      <c r="O1015" s="13">
        <v>0.11640219983778874</v>
      </c>
      <c r="P1015" s="13">
        <v>5.7172606534866888E-2</v>
      </c>
      <c r="Q1015" s="13">
        <v>2.031835201944019E-2</v>
      </c>
      <c r="R1015" s="13">
        <v>0</v>
      </c>
      <c r="S1015" s="13">
        <v>4.7006586619695916E-2</v>
      </c>
      <c r="T1015" s="13">
        <v>6.0997887918466685E-2</v>
      </c>
      <c r="U1015" s="13">
        <v>3.2751060528834308E-2</v>
      </c>
      <c r="V1015" s="13">
        <v>2.0043990869100824E-2</v>
      </c>
      <c r="W1015" s="13">
        <v>2.7761422512807433E-2</v>
      </c>
      <c r="X1015" s="147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3"/>
    </row>
    <row r="1016" spans="1:65">
      <c r="A1016" s="29"/>
      <c r="B1016" s="3" t="s">
        <v>270</v>
      </c>
      <c r="C1016" s="28"/>
      <c r="D1016" s="13">
        <v>4.8094981153389282E-2</v>
      </c>
      <c r="E1016" s="13">
        <v>-3.3423517380763434E-2</v>
      </c>
      <c r="F1016" s="13">
        <v>3.5284931383736673E-2</v>
      </c>
      <c r="G1016" s="13">
        <v>-2.1778017590169951E-2</v>
      </c>
      <c r="H1016" s="13">
        <v>-5.7879066941008972E-2</v>
      </c>
      <c r="I1016" s="13">
        <v>4.8662058765692073E-2</v>
      </c>
      <c r="J1016" s="13">
        <v>-5.6714516961949513E-2</v>
      </c>
      <c r="K1016" s="13">
        <v>-3.3423517380763101E-2</v>
      </c>
      <c r="L1016" s="13">
        <v>-2.1778017590169951E-2</v>
      </c>
      <c r="M1016" s="13">
        <v>-6.8360016752542996E-2</v>
      </c>
      <c r="N1016" s="13">
        <v>-1.8284367652992017E-2</v>
      </c>
      <c r="O1016" s="13">
        <v>0.17736002882897406</v>
      </c>
      <c r="P1016" s="13">
        <v>-8.0005516543136146E-2</v>
      </c>
      <c r="Q1016" s="13">
        <v>2.0145781655965589E-2</v>
      </c>
      <c r="R1016" s="13">
        <v>4.8094981153389282E-2</v>
      </c>
      <c r="S1016" s="13">
        <v>9.2410916571160628E-2</v>
      </c>
      <c r="T1016" s="13">
        <v>3.6449481362796021E-2</v>
      </c>
      <c r="U1016" s="13">
        <v>-5.1503221257258591E-2</v>
      </c>
      <c r="V1016" s="13">
        <v>5.1588631090567105E-2</v>
      </c>
      <c r="W1016" s="13">
        <v>1.1993931802550151E-2</v>
      </c>
      <c r="X1016" s="147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45" t="s">
        <v>271</v>
      </c>
      <c r="C1017" s="46"/>
      <c r="D1017" s="44">
        <v>0.69</v>
      </c>
      <c r="E1017" s="44">
        <v>0.41</v>
      </c>
      <c r="F1017" s="44">
        <v>0.52</v>
      </c>
      <c r="G1017" s="44">
        <v>0.25</v>
      </c>
      <c r="H1017" s="44">
        <v>0.74</v>
      </c>
      <c r="I1017" s="44">
        <v>0.7</v>
      </c>
      <c r="J1017" s="44">
        <v>0.73</v>
      </c>
      <c r="K1017" s="44">
        <v>0.41</v>
      </c>
      <c r="L1017" s="44">
        <v>0.25</v>
      </c>
      <c r="M1017" s="44">
        <v>0.88</v>
      </c>
      <c r="N1017" s="44">
        <v>0.2</v>
      </c>
      <c r="O1017" s="44">
        <v>2.44</v>
      </c>
      <c r="P1017" s="44">
        <v>1.04</v>
      </c>
      <c r="Q1017" s="44">
        <v>0.32</v>
      </c>
      <c r="R1017" s="44">
        <v>0.69</v>
      </c>
      <c r="S1017" s="44">
        <v>1.29</v>
      </c>
      <c r="T1017" s="44">
        <v>0.54</v>
      </c>
      <c r="U1017" s="44">
        <v>0.65</v>
      </c>
      <c r="V1017" s="44">
        <v>0.74</v>
      </c>
      <c r="W1017" s="44">
        <v>0.2</v>
      </c>
      <c r="X1017" s="147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B1018" s="30"/>
      <c r="C1018" s="20"/>
      <c r="D1018" s="20"/>
      <c r="E1018" s="20"/>
      <c r="F1018" s="20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20"/>
      <c r="T1018" s="20"/>
      <c r="U1018" s="20"/>
      <c r="V1018" s="20"/>
      <c r="W1018" s="20"/>
      <c r="BM1018" s="53"/>
    </row>
    <row r="1019" spans="1:65" ht="15">
      <c r="B1019" s="8" t="s">
        <v>550</v>
      </c>
      <c r="BM1019" s="27" t="s">
        <v>66</v>
      </c>
    </row>
    <row r="1020" spans="1:65" ht="15">
      <c r="A1020" s="24" t="s">
        <v>65</v>
      </c>
      <c r="B1020" s="18" t="s">
        <v>118</v>
      </c>
      <c r="C1020" s="15" t="s">
        <v>119</v>
      </c>
      <c r="D1020" s="16" t="s">
        <v>240</v>
      </c>
      <c r="E1020" s="17" t="s">
        <v>240</v>
      </c>
      <c r="F1020" s="17" t="s">
        <v>240</v>
      </c>
      <c r="G1020" s="17" t="s">
        <v>240</v>
      </c>
      <c r="H1020" s="17" t="s">
        <v>240</v>
      </c>
      <c r="I1020" s="17" t="s">
        <v>240</v>
      </c>
      <c r="J1020" s="17" t="s">
        <v>240</v>
      </c>
      <c r="K1020" s="17" t="s">
        <v>240</v>
      </c>
      <c r="L1020" s="17" t="s">
        <v>240</v>
      </c>
      <c r="M1020" s="17" t="s">
        <v>240</v>
      </c>
      <c r="N1020" s="17" t="s">
        <v>240</v>
      </c>
      <c r="O1020" s="17" t="s">
        <v>240</v>
      </c>
      <c r="P1020" s="17" t="s">
        <v>240</v>
      </c>
      <c r="Q1020" s="17" t="s">
        <v>240</v>
      </c>
      <c r="R1020" s="17" t="s">
        <v>240</v>
      </c>
      <c r="S1020" s="17" t="s">
        <v>240</v>
      </c>
      <c r="T1020" s="17" t="s">
        <v>240</v>
      </c>
      <c r="U1020" s="17" t="s">
        <v>240</v>
      </c>
      <c r="V1020" s="17" t="s">
        <v>240</v>
      </c>
      <c r="W1020" s="17" t="s">
        <v>240</v>
      </c>
      <c r="X1020" s="17" t="s">
        <v>240</v>
      </c>
      <c r="Y1020" s="147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1</v>
      </c>
    </row>
    <row r="1021" spans="1:65">
      <c r="A1021" s="29"/>
      <c r="B1021" s="19" t="s">
        <v>241</v>
      </c>
      <c r="C1021" s="9" t="s">
        <v>241</v>
      </c>
      <c r="D1021" s="145" t="s">
        <v>243</v>
      </c>
      <c r="E1021" s="146" t="s">
        <v>244</v>
      </c>
      <c r="F1021" s="146" t="s">
        <v>245</v>
      </c>
      <c r="G1021" s="146" t="s">
        <v>246</v>
      </c>
      <c r="H1021" s="146" t="s">
        <v>283</v>
      </c>
      <c r="I1021" s="146" t="s">
        <v>247</v>
      </c>
      <c r="J1021" s="146" t="s">
        <v>248</v>
      </c>
      <c r="K1021" s="146" t="s">
        <v>249</v>
      </c>
      <c r="L1021" s="146" t="s">
        <v>250</v>
      </c>
      <c r="M1021" s="146" t="s">
        <v>251</v>
      </c>
      <c r="N1021" s="146" t="s">
        <v>252</v>
      </c>
      <c r="O1021" s="146" t="s">
        <v>253</v>
      </c>
      <c r="P1021" s="146" t="s">
        <v>254</v>
      </c>
      <c r="Q1021" s="146" t="s">
        <v>256</v>
      </c>
      <c r="R1021" s="146" t="s">
        <v>257</v>
      </c>
      <c r="S1021" s="146" t="s">
        <v>258</v>
      </c>
      <c r="T1021" s="146" t="s">
        <v>259</v>
      </c>
      <c r="U1021" s="146" t="s">
        <v>284</v>
      </c>
      <c r="V1021" s="146" t="s">
        <v>286</v>
      </c>
      <c r="W1021" s="146" t="s">
        <v>275</v>
      </c>
      <c r="X1021" s="146" t="s">
        <v>260</v>
      </c>
      <c r="Y1021" s="147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 t="s">
        <v>3</v>
      </c>
    </row>
    <row r="1022" spans="1:65">
      <c r="A1022" s="29"/>
      <c r="B1022" s="19"/>
      <c r="C1022" s="9"/>
      <c r="D1022" s="10" t="s">
        <v>287</v>
      </c>
      <c r="E1022" s="11" t="s">
        <v>287</v>
      </c>
      <c r="F1022" s="11" t="s">
        <v>121</v>
      </c>
      <c r="G1022" s="11" t="s">
        <v>287</v>
      </c>
      <c r="H1022" s="11" t="s">
        <v>287</v>
      </c>
      <c r="I1022" s="11" t="s">
        <v>121</v>
      </c>
      <c r="J1022" s="11" t="s">
        <v>288</v>
      </c>
      <c r="K1022" s="11" t="s">
        <v>287</v>
      </c>
      <c r="L1022" s="11" t="s">
        <v>287</v>
      </c>
      <c r="M1022" s="11" t="s">
        <v>287</v>
      </c>
      <c r="N1022" s="11" t="s">
        <v>121</v>
      </c>
      <c r="O1022" s="11" t="s">
        <v>121</v>
      </c>
      <c r="P1022" s="11" t="s">
        <v>287</v>
      </c>
      <c r="Q1022" s="11" t="s">
        <v>287</v>
      </c>
      <c r="R1022" s="11" t="s">
        <v>288</v>
      </c>
      <c r="S1022" s="11" t="s">
        <v>288</v>
      </c>
      <c r="T1022" s="11" t="s">
        <v>121</v>
      </c>
      <c r="U1022" s="11" t="s">
        <v>121</v>
      </c>
      <c r="V1022" s="11" t="s">
        <v>287</v>
      </c>
      <c r="W1022" s="11" t="s">
        <v>121</v>
      </c>
      <c r="X1022" s="11" t="s">
        <v>287</v>
      </c>
      <c r="Y1022" s="147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0</v>
      </c>
    </row>
    <row r="1023" spans="1:65">
      <c r="A1023" s="29"/>
      <c r="B1023" s="19"/>
      <c r="C1023" s="9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147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0</v>
      </c>
    </row>
    <row r="1024" spans="1:65">
      <c r="A1024" s="29"/>
      <c r="B1024" s="18">
        <v>1</v>
      </c>
      <c r="C1024" s="14">
        <v>1</v>
      </c>
      <c r="D1024" s="219">
        <v>228</v>
      </c>
      <c r="E1024" s="219">
        <v>219</v>
      </c>
      <c r="F1024" s="219">
        <v>216</v>
      </c>
      <c r="G1024" s="219">
        <v>215</v>
      </c>
      <c r="H1024" s="219">
        <v>207</v>
      </c>
      <c r="I1024" s="219">
        <v>211.80578487645775</v>
      </c>
      <c r="J1024" s="219">
        <v>221</v>
      </c>
      <c r="K1024" s="219">
        <v>213</v>
      </c>
      <c r="L1024" s="219">
        <v>209</v>
      </c>
      <c r="M1024" s="219">
        <v>208</v>
      </c>
      <c r="N1024" s="219">
        <v>206</v>
      </c>
      <c r="O1024" s="219">
        <v>233</v>
      </c>
      <c r="P1024" s="219">
        <v>203</v>
      </c>
      <c r="Q1024" s="219">
        <v>218</v>
      </c>
      <c r="R1024" s="219">
        <v>220</v>
      </c>
      <c r="S1024" s="219">
        <v>220.13449138130446</v>
      </c>
      <c r="T1024" s="219">
        <v>232</v>
      </c>
      <c r="U1024" s="236">
        <v>235.12418577311345</v>
      </c>
      <c r="V1024" s="219">
        <v>212</v>
      </c>
      <c r="W1024" s="219">
        <v>213.18</v>
      </c>
      <c r="X1024" s="219">
        <v>218</v>
      </c>
      <c r="Y1024" s="220"/>
      <c r="Z1024" s="221"/>
      <c r="AA1024" s="221"/>
      <c r="AB1024" s="221"/>
      <c r="AC1024" s="221"/>
      <c r="AD1024" s="221"/>
      <c r="AE1024" s="221"/>
      <c r="AF1024" s="221"/>
      <c r="AG1024" s="221"/>
      <c r="AH1024" s="221"/>
      <c r="AI1024" s="221"/>
      <c r="AJ1024" s="221"/>
      <c r="AK1024" s="221"/>
      <c r="AL1024" s="221"/>
      <c r="AM1024" s="221"/>
      <c r="AN1024" s="221"/>
      <c r="AO1024" s="221"/>
      <c r="AP1024" s="221"/>
      <c r="AQ1024" s="221"/>
      <c r="AR1024" s="221"/>
      <c r="AS1024" s="221"/>
      <c r="AT1024" s="221"/>
      <c r="AU1024" s="221"/>
      <c r="AV1024" s="221"/>
      <c r="AW1024" s="221"/>
      <c r="AX1024" s="221"/>
      <c r="AY1024" s="221"/>
      <c r="AZ1024" s="221"/>
      <c r="BA1024" s="221"/>
      <c r="BB1024" s="221"/>
      <c r="BC1024" s="221"/>
      <c r="BD1024" s="221"/>
      <c r="BE1024" s="221"/>
      <c r="BF1024" s="221"/>
      <c r="BG1024" s="221"/>
      <c r="BH1024" s="221"/>
      <c r="BI1024" s="221"/>
      <c r="BJ1024" s="221"/>
      <c r="BK1024" s="221"/>
      <c r="BL1024" s="221"/>
      <c r="BM1024" s="222">
        <v>1</v>
      </c>
    </row>
    <row r="1025" spans="1:65">
      <c r="A1025" s="29"/>
      <c r="B1025" s="19">
        <v>1</v>
      </c>
      <c r="C1025" s="9">
        <v>2</v>
      </c>
      <c r="D1025" s="223">
        <v>225</v>
      </c>
      <c r="E1025" s="223">
        <v>221</v>
      </c>
      <c r="F1025" s="223">
        <v>219</v>
      </c>
      <c r="G1025" s="223">
        <v>209</v>
      </c>
      <c r="H1025" s="223">
        <v>209</v>
      </c>
      <c r="I1025" s="223">
        <v>211.31631718534075</v>
      </c>
      <c r="J1025" s="223">
        <v>226</v>
      </c>
      <c r="K1025" s="223">
        <v>219</v>
      </c>
      <c r="L1025" s="223">
        <v>204</v>
      </c>
      <c r="M1025" s="223">
        <v>214</v>
      </c>
      <c r="N1025" s="223">
        <v>203</v>
      </c>
      <c r="O1025" s="223">
        <v>229</v>
      </c>
      <c r="P1025" s="223">
        <v>202</v>
      </c>
      <c r="Q1025" s="223">
        <v>215</v>
      </c>
      <c r="R1025" s="223">
        <v>218</v>
      </c>
      <c r="S1025" s="223">
        <v>214.2859625993926</v>
      </c>
      <c r="T1025" s="223">
        <v>233</v>
      </c>
      <c r="U1025" s="237">
        <v>237.95023668085781</v>
      </c>
      <c r="V1025" s="223">
        <v>214</v>
      </c>
      <c r="W1025" s="223">
        <v>203.93</v>
      </c>
      <c r="X1025" s="223">
        <v>215</v>
      </c>
      <c r="Y1025" s="220"/>
      <c r="Z1025" s="221"/>
      <c r="AA1025" s="221"/>
      <c r="AB1025" s="221"/>
      <c r="AC1025" s="221"/>
      <c r="AD1025" s="221"/>
      <c r="AE1025" s="221"/>
      <c r="AF1025" s="221"/>
      <c r="AG1025" s="221"/>
      <c r="AH1025" s="221"/>
      <c r="AI1025" s="221"/>
      <c r="AJ1025" s="221"/>
      <c r="AK1025" s="221"/>
      <c r="AL1025" s="221"/>
      <c r="AM1025" s="221"/>
      <c r="AN1025" s="221"/>
      <c r="AO1025" s="221"/>
      <c r="AP1025" s="221"/>
      <c r="AQ1025" s="221"/>
      <c r="AR1025" s="221"/>
      <c r="AS1025" s="221"/>
      <c r="AT1025" s="221"/>
      <c r="AU1025" s="221"/>
      <c r="AV1025" s="221"/>
      <c r="AW1025" s="221"/>
      <c r="AX1025" s="221"/>
      <c r="AY1025" s="221"/>
      <c r="AZ1025" s="221"/>
      <c r="BA1025" s="221"/>
      <c r="BB1025" s="221"/>
      <c r="BC1025" s="221"/>
      <c r="BD1025" s="221"/>
      <c r="BE1025" s="221"/>
      <c r="BF1025" s="221"/>
      <c r="BG1025" s="221"/>
      <c r="BH1025" s="221"/>
      <c r="BI1025" s="221"/>
      <c r="BJ1025" s="221"/>
      <c r="BK1025" s="221"/>
      <c r="BL1025" s="221"/>
      <c r="BM1025" s="222" t="e">
        <v>#N/A</v>
      </c>
    </row>
    <row r="1026" spans="1:65">
      <c r="A1026" s="29"/>
      <c r="B1026" s="19">
        <v>1</v>
      </c>
      <c r="C1026" s="9">
        <v>3</v>
      </c>
      <c r="D1026" s="223">
        <v>220</v>
      </c>
      <c r="E1026" s="223">
        <v>225</v>
      </c>
      <c r="F1026" s="223">
        <v>214</v>
      </c>
      <c r="G1026" s="223">
        <v>211</v>
      </c>
      <c r="H1026" s="223">
        <v>207</v>
      </c>
      <c r="I1026" s="223">
        <v>212.47858682217682</v>
      </c>
      <c r="J1026" s="223">
        <v>223</v>
      </c>
      <c r="K1026" s="223">
        <v>217</v>
      </c>
      <c r="L1026" s="223">
        <v>216</v>
      </c>
      <c r="M1026" s="223">
        <v>213</v>
      </c>
      <c r="N1026" s="223">
        <v>205</v>
      </c>
      <c r="O1026" s="223">
        <v>235</v>
      </c>
      <c r="P1026" s="223">
        <v>203</v>
      </c>
      <c r="Q1026" s="223">
        <v>218</v>
      </c>
      <c r="R1026" s="223">
        <v>216</v>
      </c>
      <c r="S1026" s="223">
        <v>215.69644151715713</v>
      </c>
      <c r="T1026" s="223">
        <v>230</v>
      </c>
      <c r="U1026" s="237">
        <v>242.04327896424613</v>
      </c>
      <c r="V1026" s="223">
        <v>205</v>
      </c>
      <c r="W1026" s="223">
        <v>205.12</v>
      </c>
      <c r="X1026" s="223">
        <v>216</v>
      </c>
      <c r="Y1026" s="220"/>
      <c r="Z1026" s="221"/>
      <c r="AA1026" s="221"/>
      <c r="AB1026" s="221"/>
      <c r="AC1026" s="221"/>
      <c r="AD1026" s="221"/>
      <c r="AE1026" s="221"/>
      <c r="AF1026" s="221"/>
      <c r="AG1026" s="221"/>
      <c r="AH1026" s="221"/>
      <c r="AI1026" s="221"/>
      <c r="AJ1026" s="221"/>
      <c r="AK1026" s="221"/>
      <c r="AL1026" s="221"/>
      <c r="AM1026" s="221"/>
      <c r="AN1026" s="221"/>
      <c r="AO1026" s="221"/>
      <c r="AP1026" s="221"/>
      <c r="AQ1026" s="221"/>
      <c r="AR1026" s="221"/>
      <c r="AS1026" s="221"/>
      <c r="AT1026" s="221"/>
      <c r="AU1026" s="221"/>
      <c r="AV1026" s="221"/>
      <c r="AW1026" s="221"/>
      <c r="AX1026" s="221"/>
      <c r="AY1026" s="221"/>
      <c r="AZ1026" s="221"/>
      <c r="BA1026" s="221"/>
      <c r="BB1026" s="221"/>
      <c r="BC1026" s="221"/>
      <c r="BD1026" s="221"/>
      <c r="BE1026" s="221"/>
      <c r="BF1026" s="221"/>
      <c r="BG1026" s="221"/>
      <c r="BH1026" s="221"/>
      <c r="BI1026" s="221"/>
      <c r="BJ1026" s="221"/>
      <c r="BK1026" s="221"/>
      <c r="BL1026" s="221"/>
      <c r="BM1026" s="222">
        <v>16</v>
      </c>
    </row>
    <row r="1027" spans="1:65">
      <c r="A1027" s="29"/>
      <c r="B1027" s="19">
        <v>1</v>
      </c>
      <c r="C1027" s="9">
        <v>4</v>
      </c>
      <c r="D1027" s="223">
        <v>227</v>
      </c>
      <c r="E1027" s="223">
        <v>219</v>
      </c>
      <c r="F1027" s="223">
        <v>214</v>
      </c>
      <c r="G1027" s="223">
        <v>211</v>
      </c>
      <c r="H1027" s="223">
        <v>210</v>
      </c>
      <c r="I1027" s="223">
        <v>210.92512266873072</v>
      </c>
      <c r="J1027" s="223">
        <v>221</v>
      </c>
      <c r="K1027" s="223">
        <v>220</v>
      </c>
      <c r="L1027" s="223">
        <v>209</v>
      </c>
      <c r="M1027" s="223">
        <v>214</v>
      </c>
      <c r="N1027" s="223">
        <v>207</v>
      </c>
      <c r="O1027" s="223">
        <v>226</v>
      </c>
      <c r="P1027" s="223">
        <v>206</v>
      </c>
      <c r="Q1027" s="223">
        <v>215</v>
      </c>
      <c r="R1027" s="223">
        <v>218</v>
      </c>
      <c r="S1027" s="223">
        <v>217.75973036807386</v>
      </c>
      <c r="T1027" s="223">
        <v>235</v>
      </c>
      <c r="U1027" s="237">
        <v>234.53451236884538</v>
      </c>
      <c r="V1027" s="223">
        <v>211</v>
      </c>
      <c r="W1027" s="223">
        <v>212.16</v>
      </c>
      <c r="X1027" s="223">
        <v>225</v>
      </c>
      <c r="Y1027" s="220"/>
      <c r="Z1027" s="221"/>
      <c r="AA1027" s="221"/>
      <c r="AB1027" s="221"/>
      <c r="AC1027" s="221"/>
      <c r="AD1027" s="221"/>
      <c r="AE1027" s="221"/>
      <c r="AF1027" s="221"/>
      <c r="AG1027" s="221"/>
      <c r="AH1027" s="221"/>
      <c r="AI1027" s="221"/>
      <c r="AJ1027" s="221"/>
      <c r="AK1027" s="221"/>
      <c r="AL1027" s="221"/>
      <c r="AM1027" s="221"/>
      <c r="AN1027" s="221"/>
      <c r="AO1027" s="221"/>
      <c r="AP1027" s="221"/>
      <c r="AQ1027" s="221"/>
      <c r="AR1027" s="221"/>
      <c r="AS1027" s="221"/>
      <c r="AT1027" s="221"/>
      <c r="AU1027" s="221"/>
      <c r="AV1027" s="221"/>
      <c r="AW1027" s="221"/>
      <c r="AX1027" s="221"/>
      <c r="AY1027" s="221"/>
      <c r="AZ1027" s="221"/>
      <c r="BA1027" s="221"/>
      <c r="BB1027" s="221"/>
      <c r="BC1027" s="221"/>
      <c r="BD1027" s="221"/>
      <c r="BE1027" s="221"/>
      <c r="BF1027" s="221"/>
      <c r="BG1027" s="221"/>
      <c r="BH1027" s="221"/>
      <c r="BI1027" s="221"/>
      <c r="BJ1027" s="221"/>
      <c r="BK1027" s="221"/>
      <c r="BL1027" s="221"/>
      <c r="BM1027" s="222">
        <v>216.06555051627393</v>
      </c>
    </row>
    <row r="1028" spans="1:65">
      <c r="A1028" s="29"/>
      <c r="B1028" s="19">
        <v>1</v>
      </c>
      <c r="C1028" s="9">
        <v>5</v>
      </c>
      <c r="D1028" s="223">
        <v>226</v>
      </c>
      <c r="E1028" s="223">
        <v>213</v>
      </c>
      <c r="F1028" s="223">
        <v>207</v>
      </c>
      <c r="G1028" s="223">
        <v>212</v>
      </c>
      <c r="H1028" s="223">
        <v>211</v>
      </c>
      <c r="I1028" s="223">
        <v>212.4488361174065</v>
      </c>
      <c r="J1028" s="223">
        <v>225</v>
      </c>
      <c r="K1028" s="223">
        <v>214</v>
      </c>
      <c r="L1028" s="223">
        <v>209</v>
      </c>
      <c r="M1028" s="223">
        <v>212</v>
      </c>
      <c r="N1028" s="223">
        <v>211</v>
      </c>
      <c r="O1028" s="223">
        <v>233</v>
      </c>
      <c r="P1028" s="223">
        <v>201</v>
      </c>
      <c r="Q1028" s="223">
        <v>222</v>
      </c>
      <c r="R1028" s="223">
        <v>219</v>
      </c>
      <c r="S1028" s="223">
        <v>218.08642229049863</v>
      </c>
      <c r="T1028" s="223">
        <v>231</v>
      </c>
      <c r="U1028" s="237">
        <v>235.58304536554374</v>
      </c>
      <c r="V1028" s="223">
        <v>214</v>
      </c>
      <c r="W1028" s="223">
        <v>210.78</v>
      </c>
      <c r="X1028" s="223">
        <v>208</v>
      </c>
      <c r="Y1028" s="220"/>
      <c r="Z1028" s="221"/>
      <c r="AA1028" s="221"/>
      <c r="AB1028" s="221"/>
      <c r="AC1028" s="221"/>
      <c r="AD1028" s="221"/>
      <c r="AE1028" s="221"/>
      <c r="AF1028" s="221"/>
      <c r="AG1028" s="221"/>
      <c r="AH1028" s="221"/>
      <c r="AI1028" s="221"/>
      <c r="AJ1028" s="221"/>
      <c r="AK1028" s="221"/>
      <c r="AL1028" s="221"/>
      <c r="AM1028" s="221"/>
      <c r="AN1028" s="221"/>
      <c r="AO1028" s="221"/>
      <c r="AP1028" s="221"/>
      <c r="AQ1028" s="221"/>
      <c r="AR1028" s="221"/>
      <c r="AS1028" s="221"/>
      <c r="AT1028" s="221"/>
      <c r="AU1028" s="221"/>
      <c r="AV1028" s="221"/>
      <c r="AW1028" s="221"/>
      <c r="AX1028" s="221"/>
      <c r="AY1028" s="221"/>
      <c r="AZ1028" s="221"/>
      <c r="BA1028" s="221"/>
      <c r="BB1028" s="221"/>
      <c r="BC1028" s="221"/>
      <c r="BD1028" s="221"/>
      <c r="BE1028" s="221"/>
      <c r="BF1028" s="221"/>
      <c r="BG1028" s="221"/>
      <c r="BH1028" s="221"/>
      <c r="BI1028" s="221"/>
      <c r="BJ1028" s="221"/>
      <c r="BK1028" s="221"/>
      <c r="BL1028" s="221"/>
      <c r="BM1028" s="222">
        <v>70</v>
      </c>
    </row>
    <row r="1029" spans="1:65">
      <c r="A1029" s="29"/>
      <c r="B1029" s="19">
        <v>1</v>
      </c>
      <c r="C1029" s="9">
        <v>6</v>
      </c>
      <c r="D1029" s="223">
        <v>219</v>
      </c>
      <c r="E1029" s="223">
        <v>221</v>
      </c>
      <c r="F1029" s="223">
        <v>217</v>
      </c>
      <c r="G1029" s="223">
        <v>219</v>
      </c>
      <c r="H1029" s="223">
        <v>210</v>
      </c>
      <c r="I1029" s="223">
        <v>210.77467769609194</v>
      </c>
      <c r="J1029" s="223">
        <v>224</v>
      </c>
      <c r="K1029" s="223">
        <v>215</v>
      </c>
      <c r="L1029" s="223">
        <v>213</v>
      </c>
      <c r="M1029" s="223">
        <v>217</v>
      </c>
      <c r="N1029" s="223">
        <v>210</v>
      </c>
      <c r="O1029" s="223">
        <v>234</v>
      </c>
      <c r="P1029" s="223">
        <v>202</v>
      </c>
      <c r="Q1029" s="223">
        <v>221</v>
      </c>
      <c r="R1029" s="223">
        <v>220</v>
      </c>
      <c r="S1029" s="223">
        <v>218.67368843024485</v>
      </c>
      <c r="T1029" s="223">
        <v>228</v>
      </c>
      <c r="U1029" s="237">
        <v>241.28389644489917</v>
      </c>
      <c r="V1029" s="223">
        <v>223</v>
      </c>
      <c r="W1029" s="223">
        <v>211.31</v>
      </c>
      <c r="X1029" s="223">
        <v>221</v>
      </c>
      <c r="Y1029" s="220"/>
      <c r="Z1029" s="221"/>
      <c r="AA1029" s="221"/>
      <c r="AB1029" s="221"/>
      <c r="AC1029" s="221"/>
      <c r="AD1029" s="221"/>
      <c r="AE1029" s="221"/>
      <c r="AF1029" s="221"/>
      <c r="AG1029" s="221"/>
      <c r="AH1029" s="221"/>
      <c r="AI1029" s="221"/>
      <c r="AJ1029" s="221"/>
      <c r="AK1029" s="221"/>
      <c r="AL1029" s="221"/>
      <c r="AM1029" s="221"/>
      <c r="AN1029" s="221"/>
      <c r="AO1029" s="221"/>
      <c r="AP1029" s="221"/>
      <c r="AQ1029" s="221"/>
      <c r="AR1029" s="221"/>
      <c r="AS1029" s="221"/>
      <c r="AT1029" s="221"/>
      <c r="AU1029" s="221"/>
      <c r="AV1029" s="221"/>
      <c r="AW1029" s="221"/>
      <c r="AX1029" s="221"/>
      <c r="AY1029" s="221"/>
      <c r="AZ1029" s="221"/>
      <c r="BA1029" s="221"/>
      <c r="BB1029" s="221"/>
      <c r="BC1029" s="221"/>
      <c r="BD1029" s="221"/>
      <c r="BE1029" s="221"/>
      <c r="BF1029" s="221"/>
      <c r="BG1029" s="221"/>
      <c r="BH1029" s="221"/>
      <c r="BI1029" s="221"/>
      <c r="BJ1029" s="221"/>
      <c r="BK1029" s="221"/>
      <c r="BL1029" s="221"/>
      <c r="BM1029" s="224"/>
    </row>
    <row r="1030" spans="1:65">
      <c r="A1030" s="29"/>
      <c r="B1030" s="20" t="s">
        <v>267</v>
      </c>
      <c r="C1030" s="12"/>
      <c r="D1030" s="225">
        <v>224.16666666666666</v>
      </c>
      <c r="E1030" s="225">
        <v>219.66666666666666</v>
      </c>
      <c r="F1030" s="225">
        <v>214.5</v>
      </c>
      <c r="G1030" s="225">
        <v>212.83333333333334</v>
      </c>
      <c r="H1030" s="225">
        <v>209</v>
      </c>
      <c r="I1030" s="225">
        <v>211.62488756103406</v>
      </c>
      <c r="J1030" s="225">
        <v>223.33333333333334</v>
      </c>
      <c r="K1030" s="225">
        <v>216.33333333333334</v>
      </c>
      <c r="L1030" s="225">
        <v>210</v>
      </c>
      <c r="M1030" s="225">
        <v>213</v>
      </c>
      <c r="N1030" s="225">
        <v>207</v>
      </c>
      <c r="O1030" s="225">
        <v>231.66666666666666</v>
      </c>
      <c r="P1030" s="225">
        <v>202.83333333333334</v>
      </c>
      <c r="Q1030" s="225">
        <v>218.16666666666666</v>
      </c>
      <c r="R1030" s="225">
        <v>218.5</v>
      </c>
      <c r="S1030" s="225">
        <v>217.43945609777862</v>
      </c>
      <c r="T1030" s="225">
        <v>231.5</v>
      </c>
      <c r="U1030" s="225">
        <v>237.75319259958428</v>
      </c>
      <c r="V1030" s="225">
        <v>213.16666666666666</v>
      </c>
      <c r="W1030" s="225">
        <v>209.41333333333333</v>
      </c>
      <c r="X1030" s="225">
        <v>217.16666666666666</v>
      </c>
      <c r="Y1030" s="220"/>
      <c r="Z1030" s="221"/>
      <c r="AA1030" s="221"/>
      <c r="AB1030" s="221"/>
      <c r="AC1030" s="221"/>
      <c r="AD1030" s="221"/>
      <c r="AE1030" s="221"/>
      <c r="AF1030" s="221"/>
      <c r="AG1030" s="221"/>
      <c r="AH1030" s="221"/>
      <c r="AI1030" s="221"/>
      <c r="AJ1030" s="221"/>
      <c r="AK1030" s="221"/>
      <c r="AL1030" s="221"/>
      <c r="AM1030" s="221"/>
      <c r="AN1030" s="221"/>
      <c r="AO1030" s="221"/>
      <c r="AP1030" s="221"/>
      <c r="AQ1030" s="221"/>
      <c r="AR1030" s="221"/>
      <c r="AS1030" s="221"/>
      <c r="AT1030" s="221"/>
      <c r="AU1030" s="221"/>
      <c r="AV1030" s="221"/>
      <c r="AW1030" s="221"/>
      <c r="AX1030" s="221"/>
      <c r="AY1030" s="221"/>
      <c r="AZ1030" s="221"/>
      <c r="BA1030" s="221"/>
      <c r="BB1030" s="221"/>
      <c r="BC1030" s="221"/>
      <c r="BD1030" s="221"/>
      <c r="BE1030" s="221"/>
      <c r="BF1030" s="221"/>
      <c r="BG1030" s="221"/>
      <c r="BH1030" s="221"/>
      <c r="BI1030" s="221"/>
      <c r="BJ1030" s="221"/>
      <c r="BK1030" s="221"/>
      <c r="BL1030" s="221"/>
      <c r="BM1030" s="224"/>
    </row>
    <row r="1031" spans="1:65">
      <c r="A1031" s="29"/>
      <c r="B1031" s="3" t="s">
        <v>268</v>
      </c>
      <c r="C1031" s="28"/>
      <c r="D1031" s="223">
        <v>225.5</v>
      </c>
      <c r="E1031" s="223">
        <v>220</v>
      </c>
      <c r="F1031" s="223">
        <v>215</v>
      </c>
      <c r="G1031" s="223">
        <v>211.5</v>
      </c>
      <c r="H1031" s="223">
        <v>209.5</v>
      </c>
      <c r="I1031" s="223">
        <v>211.56105103089925</v>
      </c>
      <c r="J1031" s="223">
        <v>223.5</v>
      </c>
      <c r="K1031" s="223">
        <v>216</v>
      </c>
      <c r="L1031" s="223">
        <v>209</v>
      </c>
      <c r="M1031" s="223">
        <v>213.5</v>
      </c>
      <c r="N1031" s="223">
        <v>206.5</v>
      </c>
      <c r="O1031" s="223">
        <v>233</v>
      </c>
      <c r="P1031" s="223">
        <v>202.5</v>
      </c>
      <c r="Q1031" s="223">
        <v>218</v>
      </c>
      <c r="R1031" s="223">
        <v>218.5</v>
      </c>
      <c r="S1031" s="223">
        <v>217.92307632928623</v>
      </c>
      <c r="T1031" s="223">
        <v>231.5</v>
      </c>
      <c r="U1031" s="223">
        <v>236.76664102320078</v>
      </c>
      <c r="V1031" s="223">
        <v>213</v>
      </c>
      <c r="W1031" s="223">
        <v>211.04500000000002</v>
      </c>
      <c r="X1031" s="223">
        <v>217</v>
      </c>
      <c r="Y1031" s="220"/>
      <c r="Z1031" s="221"/>
      <c r="AA1031" s="221"/>
      <c r="AB1031" s="221"/>
      <c r="AC1031" s="221"/>
      <c r="AD1031" s="221"/>
      <c r="AE1031" s="221"/>
      <c r="AF1031" s="221"/>
      <c r="AG1031" s="221"/>
      <c r="AH1031" s="221"/>
      <c r="AI1031" s="221"/>
      <c r="AJ1031" s="221"/>
      <c r="AK1031" s="221"/>
      <c r="AL1031" s="221"/>
      <c r="AM1031" s="221"/>
      <c r="AN1031" s="221"/>
      <c r="AO1031" s="221"/>
      <c r="AP1031" s="221"/>
      <c r="AQ1031" s="221"/>
      <c r="AR1031" s="221"/>
      <c r="AS1031" s="221"/>
      <c r="AT1031" s="221"/>
      <c r="AU1031" s="221"/>
      <c r="AV1031" s="221"/>
      <c r="AW1031" s="221"/>
      <c r="AX1031" s="221"/>
      <c r="AY1031" s="221"/>
      <c r="AZ1031" s="221"/>
      <c r="BA1031" s="221"/>
      <c r="BB1031" s="221"/>
      <c r="BC1031" s="221"/>
      <c r="BD1031" s="221"/>
      <c r="BE1031" s="221"/>
      <c r="BF1031" s="221"/>
      <c r="BG1031" s="221"/>
      <c r="BH1031" s="221"/>
      <c r="BI1031" s="221"/>
      <c r="BJ1031" s="221"/>
      <c r="BK1031" s="221"/>
      <c r="BL1031" s="221"/>
      <c r="BM1031" s="224"/>
    </row>
    <row r="1032" spans="1:65">
      <c r="A1032" s="29"/>
      <c r="B1032" s="3" t="s">
        <v>269</v>
      </c>
      <c r="C1032" s="28"/>
      <c r="D1032" s="223">
        <v>3.7638632635454048</v>
      </c>
      <c r="E1032" s="223">
        <v>3.9327683210007001</v>
      </c>
      <c r="F1032" s="223">
        <v>4.135214625627067</v>
      </c>
      <c r="G1032" s="223">
        <v>3.600925806881706</v>
      </c>
      <c r="H1032" s="223">
        <v>1.6733200530681511</v>
      </c>
      <c r="I1032" s="223">
        <v>0.74137182121417744</v>
      </c>
      <c r="J1032" s="223">
        <v>2.0655911179772892</v>
      </c>
      <c r="K1032" s="223">
        <v>2.8047578623950171</v>
      </c>
      <c r="L1032" s="223">
        <v>4.0987803063838397</v>
      </c>
      <c r="M1032" s="223">
        <v>2.9664793948382653</v>
      </c>
      <c r="N1032" s="223">
        <v>3.03315017762062</v>
      </c>
      <c r="O1032" s="223">
        <v>3.4448028487370168</v>
      </c>
      <c r="P1032" s="223">
        <v>1.7224014243685084</v>
      </c>
      <c r="Q1032" s="223">
        <v>2.9268868558020253</v>
      </c>
      <c r="R1032" s="223">
        <v>1.51657508881031</v>
      </c>
      <c r="S1032" s="223">
        <v>2.1114121608682659</v>
      </c>
      <c r="T1032" s="223">
        <v>2.4289915602982237</v>
      </c>
      <c r="U1032" s="223">
        <v>3.2524038915342972</v>
      </c>
      <c r="V1032" s="223">
        <v>5.8452259722500601</v>
      </c>
      <c r="W1032" s="223">
        <v>3.890931336668209</v>
      </c>
      <c r="X1032" s="223">
        <v>5.7763887219149872</v>
      </c>
      <c r="Y1032" s="220"/>
      <c r="Z1032" s="221"/>
      <c r="AA1032" s="221"/>
      <c r="AB1032" s="221"/>
      <c r="AC1032" s="221"/>
      <c r="AD1032" s="221"/>
      <c r="AE1032" s="221"/>
      <c r="AF1032" s="221"/>
      <c r="AG1032" s="221"/>
      <c r="AH1032" s="221"/>
      <c r="AI1032" s="221"/>
      <c r="AJ1032" s="221"/>
      <c r="AK1032" s="221"/>
      <c r="AL1032" s="221"/>
      <c r="AM1032" s="221"/>
      <c r="AN1032" s="221"/>
      <c r="AO1032" s="221"/>
      <c r="AP1032" s="221"/>
      <c r="AQ1032" s="221"/>
      <c r="AR1032" s="221"/>
      <c r="AS1032" s="221"/>
      <c r="AT1032" s="221"/>
      <c r="AU1032" s="221"/>
      <c r="AV1032" s="221"/>
      <c r="AW1032" s="221"/>
      <c r="AX1032" s="221"/>
      <c r="AY1032" s="221"/>
      <c r="AZ1032" s="221"/>
      <c r="BA1032" s="221"/>
      <c r="BB1032" s="221"/>
      <c r="BC1032" s="221"/>
      <c r="BD1032" s="221"/>
      <c r="BE1032" s="221"/>
      <c r="BF1032" s="221"/>
      <c r="BG1032" s="221"/>
      <c r="BH1032" s="221"/>
      <c r="BI1032" s="221"/>
      <c r="BJ1032" s="221"/>
      <c r="BK1032" s="221"/>
      <c r="BL1032" s="221"/>
      <c r="BM1032" s="224"/>
    </row>
    <row r="1033" spans="1:65">
      <c r="A1033" s="29"/>
      <c r="B1033" s="3" t="s">
        <v>86</v>
      </c>
      <c r="C1033" s="28"/>
      <c r="D1033" s="13">
        <v>1.6790468090165375E-2</v>
      </c>
      <c r="E1033" s="13">
        <v>1.7903345922613202E-2</v>
      </c>
      <c r="F1033" s="13">
        <v>1.9278389863063249E-2</v>
      </c>
      <c r="G1033" s="13">
        <v>1.6918993611033856E-2</v>
      </c>
      <c r="H1033" s="13">
        <v>8.0063160433882837E-3</v>
      </c>
      <c r="I1033" s="13">
        <v>3.5032355114677179E-3</v>
      </c>
      <c r="J1033" s="13">
        <v>9.2489154536296529E-3</v>
      </c>
      <c r="K1033" s="13">
        <v>1.2964982414768953E-2</v>
      </c>
      <c r="L1033" s="13">
        <v>1.9518001458970664E-2</v>
      </c>
      <c r="M1033" s="13">
        <v>1.3927133309099837E-2</v>
      </c>
      <c r="N1033" s="13">
        <v>1.4652899408795265E-2</v>
      </c>
      <c r="O1033" s="13">
        <v>1.4869652584476332E-2</v>
      </c>
      <c r="P1033" s="13">
        <v>8.4917079262210766E-3</v>
      </c>
      <c r="Q1033" s="13">
        <v>1.3415829743935946E-2</v>
      </c>
      <c r="R1033" s="13">
        <v>6.9408470883767044E-3</v>
      </c>
      <c r="S1033" s="13">
        <v>9.7103451174877925E-3</v>
      </c>
      <c r="T1033" s="13">
        <v>1.0492404148156474E-2</v>
      </c>
      <c r="U1033" s="13">
        <v>1.3679748549210372E-2</v>
      </c>
      <c r="V1033" s="13">
        <v>2.7420919338155093E-2</v>
      </c>
      <c r="W1033" s="13">
        <v>1.8580150913670934E-2</v>
      </c>
      <c r="X1033" s="13">
        <v>2.659887362355328E-2</v>
      </c>
      <c r="Y1033" s="147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3" t="s">
        <v>270</v>
      </c>
      <c r="C1034" s="28"/>
      <c r="D1034" s="13">
        <v>3.7493788949860996E-2</v>
      </c>
      <c r="E1034" s="13">
        <v>1.666677608618361E-2</v>
      </c>
      <c r="F1034" s="13">
        <v>-7.2457201647053715E-3</v>
      </c>
      <c r="G1034" s="13">
        <v>-1.4959428632734029E-2</v>
      </c>
      <c r="H1034" s="13">
        <v>-3.270095810920004E-2</v>
      </c>
      <c r="I1034" s="13">
        <v>-2.0552387664897087E-2</v>
      </c>
      <c r="J1034" s="13">
        <v>3.3636934715846944E-2</v>
      </c>
      <c r="K1034" s="13">
        <v>1.2393591501262957E-3</v>
      </c>
      <c r="L1034" s="13">
        <v>-2.8072733028382868E-2</v>
      </c>
      <c r="M1034" s="13">
        <v>-1.4188057785931241E-2</v>
      </c>
      <c r="N1034" s="13">
        <v>-4.1957408270834495E-2</v>
      </c>
      <c r="O1034" s="13">
        <v>7.2205477055990341E-2</v>
      </c>
      <c r="P1034" s="13">
        <v>-6.1241679440906305E-2</v>
      </c>
      <c r="Q1034" s="13">
        <v>9.7244384649577409E-3</v>
      </c>
      <c r="R1034" s="13">
        <v>1.1267180158563539E-2</v>
      </c>
      <c r="S1034" s="13">
        <v>6.3587442709946984E-3</v>
      </c>
      <c r="T1034" s="13">
        <v>7.1434106209187442E-2</v>
      </c>
      <c r="U1034" s="13">
        <v>0.10037528903376414</v>
      </c>
      <c r="V1034" s="13">
        <v>-1.3416686939128342E-2</v>
      </c>
      <c r="W1034" s="13">
        <v>-3.0787958409128957E-2</v>
      </c>
      <c r="X1034" s="13">
        <v>5.0962133841405688E-3</v>
      </c>
      <c r="Y1034" s="147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3"/>
    </row>
    <row r="1035" spans="1:65">
      <c r="A1035" s="29"/>
      <c r="B1035" s="45" t="s">
        <v>271</v>
      </c>
      <c r="C1035" s="46"/>
      <c r="D1035" s="44">
        <v>1.1200000000000001</v>
      </c>
      <c r="E1035" s="44">
        <v>0.48</v>
      </c>
      <c r="F1035" s="44">
        <v>0.26</v>
      </c>
      <c r="G1035" s="44">
        <v>0.5</v>
      </c>
      <c r="H1035" s="44">
        <v>1.05</v>
      </c>
      <c r="I1035" s="44">
        <v>0.67</v>
      </c>
      <c r="J1035" s="44">
        <v>1</v>
      </c>
      <c r="K1035" s="44">
        <v>0</v>
      </c>
      <c r="L1035" s="44">
        <v>0.91</v>
      </c>
      <c r="M1035" s="44">
        <v>0.48</v>
      </c>
      <c r="N1035" s="44">
        <v>1.34</v>
      </c>
      <c r="O1035" s="44">
        <v>2.2000000000000002</v>
      </c>
      <c r="P1035" s="44">
        <v>1.93</v>
      </c>
      <c r="Q1035" s="44">
        <v>0.26</v>
      </c>
      <c r="R1035" s="44">
        <v>0.31</v>
      </c>
      <c r="S1035" s="44">
        <v>0.16</v>
      </c>
      <c r="T1035" s="44">
        <v>2.17</v>
      </c>
      <c r="U1035" s="44">
        <v>3.07</v>
      </c>
      <c r="V1035" s="44">
        <v>0.45</v>
      </c>
      <c r="W1035" s="44">
        <v>0.99</v>
      </c>
      <c r="X1035" s="44">
        <v>0.12</v>
      </c>
      <c r="Y1035" s="147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B1036" s="30"/>
      <c r="C1036" s="20"/>
      <c r="D1036" s="20"/>
      <c r="E1036" s="20"/>
      <c r="F1036" s="20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20"/>
      <c r="T1036" s="20"/>
      <c r="U1036" s="20"/>
      <c r="V1036" s="20"/>
      <c r="W1036" s="20"/>
      <c r="X1036" s="20"/>
      <c r="BM1036" s="53"/>
    </row>
    <row r="1037" spans="1:65" ht="15">
      <c r="B1037" s="8" t="s">
        <v>551</v>
      </c>
      <c r="BM1037" s="27" t="s">
        <v>66</v>
      </c>
    </row>
    <row r="1038" spans="1:65" ht="15">
      <c r="A1038" s="24" t="s">
        <v>35</v>
      </c>
      <c r="B1038" s="18" t="s">
        <v>118</v>
      </c>
      <c r="C1038" s="15" t="s">
        <v>119</v>
      </c>
      <c r="D1038" s="16" t="s">
        <v>240</v>
      </c>
      <c r="E1038" s="17" t="s">
        <v>240</v>
      </c>
      <c r="F1038" s="17" t="s">
        <v>240</v>
      </c>
      <c r="G1038" s="17" t="s">
        <v>240</v>
      </c>
      <c r="H1038" s="17" t="s">
        <v>240</v>
      </c>
      <c r="I1038" s="17" t="s">
        <v>240</v>
      </c>
      <c r="J1038" s="17" t="s">
        <v>240</v>
      </c>
      <c r="K1038" s="17" t="s">
        <v>240</v>
      </c>
      <c r="L1038" s="17" t="s">
        <v>240</v>
      </c>
      <c r="M1038" s="17" t="s">
        <v>240</v>
      </c>
      <c r="N1038" s="17" t="s">
        <v>240</v>
      </c>
      <c r="O1038" s="17" t="s">
        <v>240</v>
      </c>
      <c r="P1038" s="17" t="s">
        <v>240</v>
      </c>
      <c r="Q1038" s="17" t="s">
        <v>240</v>
      </c>
      <c r="R1038" s="17" t="s">
        <v>240</v>
      </c>
      <c r="S1038" s="17" t="s">
        <v>240</v>
      </c>
      <c r="T1038" s="17" t="s">
        <v>240</v>
      </c>
      <c r="U1038" s="17" t="s">
        <v>240</v>
      </c>
      <c r="V1038" s="17" t="s">
        <v>240</v>
      </c>
      <c r="W1038" s="147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</v>
      </c>
    </row>
    <row r="1039" spans="1:65">
      <c r="A1039" s="29"/>
      <c r="B1039" s="19" t="s">
        <v>241</v>
      </c>
      <c r="C1039" s="9" t="s">
        <v>241</v>
      </c>
      <c r="D1039" s="145" t="s">
        <v>243</v>
      </c>
      <c r="E1039" s="146" t="s">
        <v>244</v>
      </c>
      <c r="F1039" s="146" t="s">
        <v>245</v>
      </c>
      <c r="G1039" s="146" t="s">
        <v>246</v>
      </c>
      <c r="H1039" s="146" t="s">
        <v>283</v>
      </c>
      <c r="I1039" s="146" t="s">
        <v>248</v>
      </c>
      <c r="J1039" s="146" t="s">
        <v>249</v>
      </c>
      <c r="K1039" s="146" t="s">
        <v>250</v>
      </c>
      <c r="L1039" s="146" t="s">
        <v>251</v>
      </c>
      <c r="M1039" s="146" t="s">
        <v>252</v>
      </c>
      <c r="N1039" s="146" t="s">
        <v>253</v>
      </c>
      <c r="O1039" s="146" t="s">
        <v>254</v>
      </c>
      <c r="P1039" s="146" t="s">
        <v>256</v>
      </c>
      <c r="Q1039" s="146" t="s">
        <v>257</v>
      </c>
      <c r="R1039" s="146" t="s">
        <v>258</v>
      </c>
      <c r="S1039" s="146" t="s">
        <v>259</v>
      </c>
      <c r="T1039" s="146" t="s">
        <v>284</v>
      </c>
      <c r="U1039" s="146" t="s">
        <v>286</v>
      </c>
      <c r="V1039" s="146" t="s">
        <v>260</v>
      </c>
      <c r="W1039" s="147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 t="s">
        <v>3</v>
      </c>
    </row>
    <row r="1040" spans="1:65">
      <c r="A1040" s="29"/>
      <c r="B1040" s="19"/>
      <c r="C1040" s="9"/>
      <c r="D1040" s="10" t="s">
        <v>287</v>
      </c>
      <c r="E1040" s="11" t="s">
        <v>287</v>
      </c>
      <c r="F1040" s="11" t="s">
        <v>288</v>
      </c>
      <c r="G1040" s="11" t="s">
        <v>287</v>
      </c>
      <c r="H1040" s="11" t="s">
        <v>287</v>
      </c>
      <c r="I1040" s="11" t="s">
        <v>288</v>
      </c>
      <c r="J1040" s="11" t="s">
        <v>287</v>
      </c>
      <c r="K1040" s="11" t="s">
        <v>287</v>
      </c>
      <c r="L1040" s="11" t="s">
        <v>287</v>
      </c>
      <c r="M1040" s="11" t="s">
        <v>288</v>
      </c>
      <c r="N1040" s="11" t="s">
        <v>288</v>
      </c>
      <c r="O1040" s="11" t="s">
        <v>287</v>
      </c>
      <c r="P1040" s="11" t="s">
        <v>288</v>
      </c>
      <c r="Q1040" s="11" t="s">
        <v>288</v>
      </c>
      <c r="R1040" s="11" t="s">
        <v>288</v>
      </c>
      <c r="S1040" s="11" t="s">
        <v>288</v>
      </c>
      <c r="T1040" s="11" t="s">
        <v>121</v>
      </c>
      <c r="U1040" s="11" t="s">
        <v>287</v>
      </c>
      <c r="V1040" s="11" t="s">
        <v>287</v>
      </c>
      <c r="W1040" s="147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2</v>
      </c>
    </row>
    <row r="1041" spans="1:65">
      <c r="A1041" s="29"/>
      <c r="B1041" s="19"/>
      <c r="C1041" s="9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147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3</v>
      </c>
    </row>
    <row r="1042" spans="1:65">
      <c r="A1042" s="29"/>
      <c r="B1042" s="18">
        <v>1</v>
      </c>
      <c r="C1042" s="14">
        <v>1</v>
      </c>
      <c r="D1042" s="21">
        <v>1.3</v>
      </c>
      <c r="E1042" s="21">
        <v>1.4</v>
      </c>
      <c r="F1042" s="21">
        <v>1.3</v>
      </c>
      <c r="G1042" s="21">
        <v>1.3</v>
      </c>
      <c r="H1042" s="21">
        <v>1.37</v>
      </c>
      <c r="I1042" s="21">
        <v>1.3</v>
      </c>
      <c r="J1042" s="21">
        <v>1.3</v>
      </c>
      <c r="K1042" s="21">
        <v>1.3</v>
      </c>
      <c r="L1042" s="21">
        <v>1.3</v>
      </c>
      <c r="M1042" s="21">
        <v>1.4</v>
      </c>
      <c r="N1042" s="143">
        <v>3.5</v>
      </c>
      <c r="O1042" s="21">
        <v>1.3</v>
      </c>
      <c r="P1042" s="21">
        <v>1.3</v>
      </c>
      <c r="Q1042" s="21">
        <v>1.3</v>
      </c>
      <c r="R1042" s="21">
        <v>1.2564335472832588</v>
      </c>
      <c r="S1042" s="21">
        <v>1.4</v>
      </c>
      <c r="T1042" s="21">
        <v>1.4426787063211219</v>
      </c>
      <c r="U1042" s="21">
        <v>1.5</v>
      </c>
      <c r="V1042" s="141">
        <v>1</v>
      </c>
      <c r="W1042" s="147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</v>
      </c>
    </row>
    <row r="1043" spans="1:65">
      <c r="A1043" s="29"/>
      <c r="B1043" s="19">
        <v>1</v>
      </c>
      <c r="C1043" s="9">
        <v>2</v>
      </c>
      <c r="D1043" s="11">
        <v>1.3</v>
      </c>
      <c r="E1043" s="11">
        <v>1.4</v>
      </c>
      <c r="F1043" s="11">
        <v>1.2</v>
      </c>
      <c r="G1043" s="11">
        <v>1.3</v>
      </c>
      <c r="H1043" s="11">
        <v>1.27</v>
      </c>
      <c r="I1043" s="11">
        <v>1.5</v>
      </c>
      <c r="J1043" s="11">
        <v>1.3</v>
      </c>
      <c r="K1043" s="11">
        <v>1.3</v>
      </c>
      <c r="L1043" s="11">
        <v>1.3</v>
      </c>
      <c r="M1043" s="11">
        <v>1.4</v>
      </c>
      <c r="N1043" s="142">
        <v>1.5</v>
      </c>
      <c r="O1043" s="11">
        <v>1.2</v>
      </c>
      <c r="P1043" s="11">
        <v>1.4</v>
      </c>
      <c r="Q1043" s="11">
        <v>1.3</v>
      </c>
      <c r="R1043" s="11">
        <v>1.1963504893431904</v>
      </c>
      <c r="S1043" s="11">
        <v>1.4</v>
      </c>
      <c r="T1043" s="11">
        <v>1.4637909385585819</v>
      </c>
      <c r="U1043" s="11">
        <v>1.4</v>
      </c>
      <c r="V1043" s="142">
        <v>1</v>
      </c>
      <c r="W1043" s="147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12</v>
      </c>
    </row>
    <row r="1044" spans="1:65">
      <c r="A1044" s="29"/>
      <c r="B1044" s="19">
        <v>1</v>
      </c>
      <c r="C1044" s="9">
        <v>3</v>
      </c>
      <c r="D1044" s="11">
        <v>1.3</v>
      </c>
      <c r="E1044" s="11">
        <v>1.4</v>
      </c>
      <c r="F1044" s="11">
        <v>1.3</v>
      </c>
      <c r="G1044" s="11">
        <v>1.3</v>
      </c>
      <c r="H1044" s="11">
        <v>1.18</v>
      </c>
      <c r="I1044" s="11">
        <v>1.5</v>
      </c>
      <c r="J1044" s="11">
        <v>1.3</v>
      </c>
      <c r="K1044" s="11">
        <v>1.4</v>
      </c>
      <c r="L1044" s="11">
        <v>1.3</v>
      </c>
      <c r="M1044" s="11">
        <v>1.4</v>
      </c>
      <c r="N1044" s="142">
        <v>1.9</v>
      </c>
      <c r="O1044" s="11">
        <v>1.2</v>
      </c>
      <c r="P1044" s="11">
        <v>1.4</v>
      </c>
      <c r="Q1044" s="11">
        <v>1.4</v>
      </c>
      <c r="R1044" s="11">
        <v>1.2373113675128193</v>
      </c>
      <c r="S1044" s="11">
        <v>1.4</v>
      </c>
      <c r="T1044" s="11">
        <v>1.3196410317637475</v>
      </c>
      <c r="U1044" s="11">
        <v>1.4</v>
      </c>
      <c r="V1044" s="142">
        <v>1</v>
      </c>
      <c r="W1044" s="147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16</v>
      </c>
    </row>
    <row r="1045" spans="1:65">
      <c r="A1045" s="29"/>
      <c r="B1045" s="19">
        <v>1</v>
      </c>
      <c r="C1045" s="9">
        <v>4</v>
      </c>
      <c r="D1045" s="11">
        <v>1.3</v>
      </c>
      <c r="E1045" s="11">
        <v>1.4</v>
      </c>
      <c r="F1045" s="11">
        <v>1.2</v>
      </c>
      <c r="G1045" s="11">
        <v>1.3</v>
      </c>
      <c r="H1045" s="148">
        <v>2.0699999999999998</v>
      </c>
      <c r="I1045" s="11">
        <v>1.3</v>
      </c>
      <c r="J1045" s="11">
        <v>1.3</v>
      </c>
      <c r="K1045" s="11">
        <v>1.4</v>
      </c>
      <c r="L1045" s="11">
        <v>1.3</v>
      </c>
      <c r="M1045" s="11">
        <v>1.5</v>
      </c>
      <c r="N1045" s="142">
        <v>1.5</v>
      </c>
      <c r="O1045" s="11">
        <v>1.3</v>
      </c>
      <c r="P1045" s="11">
        <v>1.3</v>
      </c>
      <c r="Q1045" s="11">
        <v>1.4</v>
      </c>
      <c r="R1045" s="11">
        <v>1.1709989951036603</v>
      </c>
      <c r="S1045" s="11">
        <v>1.4</v>
      </c>
      <c r="T1045" s="11">
        <v>1.2608482434164423</v>
      </c>
      <c r="U1045" s="11">
        <v>1.4</v>
      </c>
      <c r="V1045" s="142">
        <v>1</v>
      </c>
      <c r="W1045" s="147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1.3283823777333947</v>
      </c>
    </row>
    <row r="1046" spans="1:65">
      <c r="A1046" s="29"/>
      <c r="B1046" s="19">
        <v>1</v>
      </c>
      <c r="C1046" s="9">
        <v>5</v>
      </c>
      <c r="D1046" s="11">
        <v>1.3</v>
      </c>
      <c r="E1046" s="11">
        <v>1.4</v>
      </c>
      <c r="F1046" s="11">
        <v>1.3</v>
      </c>
      <c r="G1046" s="11">
        <v>1.4</v>
      </c>
      <c r="H1046" s="11">
        <v>1.0900000000000001</v>
      </c>
      <c r="I1046" s="11">
        <v>1.3</v>
      </c>
      <c r="J1046" s="11">
        <v>1.3</v>
      </c>
      <c r="K1046" s="11">
        <v>1.3</v>
      </c>
      <c r="L1046" s="11">
        <v>1.3</v>
      </c>
      <c r="M1046" s="11">
        <v>1.5</v>
      </c>
      <c r="N1046" s="142">
        <v>1.4</v>
      </c>
      <c r="O1046" s="11">
        <v>1.2</v>
      </c>
      <c r="P1046" s="11">
        <v>1.3</v>
      </c>
      <c r="Q1046" s="11">
        <v>1.3</v>
      </c>
      <c r="R1046" s="11">
        <v>1.2609837417617684</v>
      </c>
      <c r="S1046" s="11">
        <v>1.4</v>
      </c>
      <c r="T1046" s="11">
        <v>1.4381641960511284</v>
      </c>
      <c r="U1046" s="11">
        <v>1.5</v>
      </c>
      <c r="V1046" s="142">
        <v>1</v>
      </c>
      <c r="W1046" s="147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71</v>
      </c>
    </row>
    <row r="1047" spans="1:65">
      <c r="A1047" s="29"/>
      <c r="B1047" s="19">
        <v>1</v>
      </c>
      <c r="C1047" s="9">
        <v>6</v>
      </c>
      <c r="D1047" s="11">
        <v>1.2</v>
      </c>
      <c r="E1047" s="11">
        <v>1.4</v>
      </c>
      <c r="F1047" s="11">
        <v>1.3</v>
      </c>
      <c r="G1047" s="11">
        <v>1.3</v>
      </c>
      <c r="H1047" s="11">
        <v>1.4</v>
      </c>
      <c r="I1047" s="11">
        <v>1.1000000000000001</v>
      </c>
      <c r="J1047" s="11">
        <v>1.3</v>
      </c>
      <c r="K1047" s="11">
        <v>1.3</v>
      </c>
      <c r="L1047" s="11">
        <v>1.3</v>
      </c>
      <c r="M1047" s="11">
        <v>1.5</v>
      </c>
      <c r="N1047" s="142">
        <v>1.5</v>
      </c>
      <c r="O1047" s="11">
        <v>1.2</v>
      </c>
      <c r="P1047" s="11">
        <v>1.4</v>
      </c>
      <c r="Q1047" s="11">
        <v>1.3</v>
      </c>
      <c r="R1047" s="11">
        <v>1.2434265042324748</v>
      </c>
      <c r="S1047" s="11">
        <v>1.4</v>
      </c>
      <c r="T1047" s="11">
        <v>1.2323747674580898</v>
      </c>
      <c r="U1047" s="11">
        <v>1.4</v>
      </c>
      <c r="V1047" s="142">
        <v>1</v>
      </c>
      <c r="W1047" s="147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9"/>
      <c r="B1048" s="20" t="s">
        <v>267</v>
      </c>
      <c r="C1048" s="12"/>
      <c r="D1048" s="22">
        <v>1.2833333333333334</v>
      </c>
      <c r="E1048" s="22">
        <v>1.4000000000000001</v>
      </c>
      <c r="F1048" s="22">
        <v>1.2666666666666666</v>
      </c>
      <c r="G1048" s="22">
        <v>1.3166666666666667</v>
      </c>
      <c r="H1048" s="22">
        <v>1.3966666666666667</v>
      </c>
      <c r="I1048" s="22">
        <v>1.3333333333333333</v>
      </c>
      <c r="J1048" s="22">
        <v>1.3</v>
      </c>
      <c r="K1048" s="22">
        <v>1.3333333333333333</v>
      </c>
      <c r="L1048" s="22">
        <v>1.3</v>
      </c>
      <c r="M1048" s="22">
        <v>1.45</v>
      </c>
      <c r="N1048" s="22">
        <v>1.8833333333333335</v>
      </c>
      <c r="O1048" s="22">
        <v>1.2333333333333334</v>
      </c>
      <c r="P1048" s="22">
        <v>1.3499999999999999</v>
      </c>
      <c r="Q1048" s="22">
        <v>1.3333333333333333</v>
      </c>
      <c r="R1048" s="22">
        <v>1.2275841075395288</v>
      </c>
      <c r="S1048" s="22">
        <v>1.4000000000000001</v>
      </c>
      <c r="T1048" s="22">
        <v>1.3595829805948518</v>
      </c>
      <c r="U1048" s="22">
        <v>1.4333333333333333</v>
      </c>
      <c r="V1048" s="22">
        <v>1</v>
      </c>
      <c r="W1048" s="147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9"/>
      <c r="B1049" s="3" t="s">
        <v>268</v>
      </c>
      <c r="C1049" s="28"/>
      <c r="D1049" s="11">
        <v>1.3</v>
      </c>
      <c r="E1049" s="11">
        <v>1.4</v>
      </c>
      <c r="F1049" s="11">
        <v>1.3</v>
      </c>
      <c r="G1049" s="11">
        <v>1.3</v>
      </c>
      <c r="H1049" s="11">
        <v>1.32</v>
      </c>
      <c r="I1049" s="11">
        <v>1.3</v>
      </c>
      <c r="J1049" s="11">
        <v>1.3</v>
      </c>
      <c r="K1049" s="11">
        <v>1.3</v>
      </c>
      <c r="L1049" s="11">
        <v>1.3</v>
      </c>
      <c r="M1049" s="11">
        <v>1.45</v>
      </c>
      <c r="N1049" s="11">
        <v>1.5</v>
      </c>
      <c r="O1049" s="11">
        <v>1.2</v>
      </c>
      <c r="P1049" s="11">
        <v>1.35</v>
      </c>
      <c r="Q1049" s="11">
        <v>1.3</v>
      </c>
      <c r="R1049" s="11">
        <v>1.2403689358726471</v>
      </c>
      <c r="S1049" s="11">
        <v>1.4</v>
      </c>
      <c r="T1049" s="11">
        <v>1.3789026139074378</v>
      </c>
      <c r="U1049" s="11">
        <v>1.4</v>
      </c>
      <c r="V1049" s="11">
        <v>1</v>
      </c>
      <c r="W1049" s="147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A1050" s="29"/>
      <c r="B1050" s="3" t="s">
        <v>269</v>
      </c>
      <c r="C1050" s="28"/>
      <c r="D1050" s="23">
        <v>4.0824829046386339E-2</v>
      </c>
      <c r="E1050" s="23">
        <v>2.4323767777952469E-16</v>
      </c>
      <c r="F1050" s="23">
        <v>5.1639777949432274E-2</v>
      </c>
      <c r="G1050" s="23">
        <v>4.0824829046386249E-2</v>
      </c>
      <c r="H1050" s="23">
        <v>0.34960930574952648</v>
      </c>
      <c r="I1050" s="23">
        <v>0.15055453054181733</v>
      </c>
      <c r="J1050" s="23">
        <v>0</v>
      </c>
      <c r="K1050" s="23">
        <v>5.1639777949432156E-2</v>
      </c>
      <c r="L1050" s="23">
        <v>0</v>
      </c>
      <c r="M1050" s="23">
        <v>5.4772255750516662E-2</v>
      </c>
      <c r="N1050" s="23">
        <v>0.81096650156875538</v>
      </c>
      <c r="O1050" s="23">
        <v>5.1639777949432274E-2</v>
      </c>
      <c r="P1050" s="23">
        <v>5.4772255750516537E-2</v>
      </c>
      <c r="Q1050" s="23">
        <v>5.1639777949432156E-2</v>
      </c>
      <c r="R1050" s="23">
        <v>3.5974548542784167E-2</v>
      </c>
      <c r="S1050" s="23">
        <v>2.4323767777952469E-16</v>
      </c>
      <c r="T1050" s="23">
        <v>0.10145446530448607</v>
      </c>
      <c r="U1050" s="23">
        <v>5.1639777949432274E-2</v>
      </c>
      <c r="V1050" s="23">
        <v>0</v>
      </c>
      <c r="W1050" s="228"/>
      <c r="X1050" s="229"/>
      <c r="Y1050" s="229"/>
      <c r="Z1050" s="229"/>
      <c r="AA1050" s="229"/>
      <c r="AB1050" s="229"/>
      <c r="AC1050" s="229"/>
      <c r="AD1050" s="229"/>
      <c r="AE1050" s="229"/>
      <c r="AF1050" s="229"/>
      <c r="AG1050" s="229"/>
      <c r="AH1050" s="229"/>
      <c r="AI1050" s="229"/>
      <c r="AJ1050" s="229"/>
      <c r="AK1050" s="229"/>
      <c r="AL1050" s="229"/>
      <c r="AM1050" s="229"/>
      <c r="AN1050" s="229"/>
      <c r="AO1050" s="229"/>
      <c r="AP1050" s="229"/>
      <c r="AQ1050" s="229"/>
      <c r="AR1050" s="229"/>
      <c r="AS1050" s="229"/>
      <c r="AT1050" s="229"/>
      <c r="AU1050" s="229"/>
      <c r="AV1050" s="229"/>
      <c r="AW1050" s="229"/>
      <c r="AX1050" s="229"/>
      <c r="AY1050" s="229"/>
      <c r="AZ1050" s="229"/>
      <c r="BA1050" s="229"/>
      <c r="BB1050" s="229"/>
      <c r="BC1050" s="229"/>
      <c r="BD1050" s="229"/>
      <c r="BE1050" s="229"/>
      <c r="BF1050" s="229"/>
      <c r="BG1050" s="229"/>
      <c r="BH1050" s="229"/>
      <c r="BI1050" s="229"/>
      <c r="BJ1050" s="229"/>
      <c r="BK1050" s="229"/>
      <c r="BL1050" s="229"/>
      <c r="BM1050" s="54"/>
    </row>
    <row r="1051" spans="1:65">
      <c r="A1051" s="29"/>
      <c r="B1051" s="3" t="s">
        <v>86</v>
      </c>
      <c r="C1051" s="28"/>
      <c r="D1051" s="13">
        <v>3.1811555101080261E-2</v>
      </c>
      <c r="E1051" s="13">
        <v>1.7374119841394619E-16</v>
      </c>
      <c r="F1051" s="13">
        <v>4.0768245749551797E-2</v>
      </c>
      <c r="G1051" s="13">
        <v>3.1006199275736394E-2</v>
      </c>
      <c r="H1051" s="13">
        <v>0.25031692535765621</v>
      </c>
      <c r="I1051" s="13">
        <v>0.112915897906363</v>
      </c>
      <c r="J1051" s="13">
        <v>0</v>
      </c>
      <c r="K1051" s="13">
        <v>3.872983346207412E-2</v>
      </c>
      <c r="L1051" s="13">
        <v>0</v>
      </c>
      <c r="M1051" s="13">
        <v>3.7773969483114941E-2</v>
      </c>
      <c r="N1051" s="13">
        <v>0.43060168224889661</v>
      </c>
      <c r="O1051" s="13">
        <v>4.1870090229269408E-2</v>
      </c>
      <c r="P1051" s="13">
        <v>4.0572041296678921E-2</v>
      </c>
      <c r="Q1051" s="13">
        <v>3.872983346207412E-2</v>
      </c>
      <c r="R1051" s="13">
        <v>2.930515988422876E-2</v>
      </c>
      <c r="S1051" s="13">
        <v>1.7374119841394619E-16</v>
      </c>
      <c r="T1051" s="13">
        <v>7.4621752958467596E-2</v>
      </c>
      <c r="U1051" s="13">
        <v>3.6027752057743445E-2</v>
      </c>
      <c r="V1051" s="13">
        <v>0</v>
      </c>
      <c r="W1051" s="147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3"/>
    </row>
    <row r="1052" spans="1:65">
      <c r="A1052" s="29"/>
      <c r="B1052" s="3" t="s">
        <v>270</v>
      </c>
      <c r="C1052" s="28"/>
      <c r="D1052" s="13">
        <v>-3.3912708535721481E-2</v>
      </c>
      <c r="E1052" s="13">
        <v>5.3913408870122081E-2</v>
      </c>
      <c r="F1052" s="13">
        <v>-4.6459296736556355E-2</v>
      </c>
      <c r="G1052" s="13">
        <v>-8.819532134051955E-3</v>
      </c>
      <c r="H1052" s="13">
        <v>5.1404091229954929E-2</v>
      </c>
      <c r="I1052" s="13">
        <v>3.7270560667828079E-3</v>
      </c>
      <c r="J1052" s="13">
        <v>-2.1366120334886718E-2</v>
      </c>
      <c r="K1052" s="13">
        <v>3.7270560667828079E-3</v>
      </c>
      <c r="L1052" s="13">
        <v>-2.1366120334886718E-2</v>
      </c>
      <c r="M1052" s="13">
        <v>9.1553173472626259E-2</v>
      </c>
      <c r="N1052" s="13">
        <v>0.41776446669433076</v>
      </c>
      <c r="O1052" s="13">
        <v>-7.1552473138225881E-2</v>
      </c>
      <c r="P1052" s="13">
        <v>1.627364426761746E-2</v>
      </c>
      <c r="Q1052" s="13">
        <v>3.7270560667828079E-3</v>
      </c>
      <c r="R1052" s="13">
        <v>-7.5880463248734875E-2</v>
      </c>
      <c r="S1052" s="13">
        <v>5.3913408870122081E-2</v>
      </c>
      <c r="T1052" s="13">
        <v>2.3487666943229346E-2</v>
      </c>
      <c r="U1052" s="13">
        <v>7.9006585271791607E-2</v>
      </c>
      <c r="V1052" s="13">
        <v>-0.24720470794991289</v>
      </c>
      <c r="W1052" s="147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3"/>
    </row>
    <row r="1053" spans="1:65">
      <c r="A1053" s="29"/>
      <c r="B1053" s="45" t="s">
        <v>271</v>
      </c>
      <c r="C1053" s="46"/>
      <c r="D1053" s="44">
        <v>0.59</v>
      </c>
      <c r="E1053" s="44">
        <v>0.79</v>
      </c>
      <c r="F1053" s="44">
        <v>0.79</v>
      </c>
      <c r="G1053" s="44">
        <v>0.2</v>
      </c>
      <c r="H1053" s="44">
        <v>0.75</v>
      </c>
      <c r="I1053" s="44">
        <v>0</v>
      </c>
      <c r="J1053" s="44">
        <v>0.4</v>
      </c>
      <c r="K1053" s="44">
        <v>0</v>
      </c>
      <c r="L1053" s="44">
        <v>0.4</v>
      </c>
      <c r="M1053" s="44">
        <v>1.39</v>
      </c>
      <c r="N1053" s="44">
        <v>6.54</v>
      </c>
      <c r="O1053" s="44">
        <v>1.19</v>
      </c>
      <c r="P1053" s="44">
        <v>0.2</v>
      </c>
      <c r="Q1053" s="44">
        <v>0</v>
      </c>
      <c r="R1053" s="44">
        <v>1.26</v>
      </c>
      <c r="S1053" s="44">
        <v>0.79</v>
      </c>
      <c r="T1053" s="44">
        <v>0.31</v>
      </c>
      <c r="U1053" s="44">
        <v>1.19</v>
      </c>
      <c r="V1053" s="44" t="s">
        <v>272</v>
      </c>
      <c r="W1053" s="147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B1054" s="30" t="s">
        <v>291</v>
      </c>
      <c r="C1054" s="20"/>
      <c r="D1054" s="20"/>
      <c r="E1054" s="20"/>
      <c r="F1054" s="20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20"/>
      <c r="T1054" s="20"/>
      <c r="U1054" s="20"/>
      <c r="V1054" s="20"/>
      <c r="BM1054" s="53"/>
    </row>
    <row r="1055" spans="1:65">
      <c r="BM1055" s="53"/>
    </row>
    <row r="1056" spans="1:65" ht="15">
      <c r="B1056" s="8" t="s">
        <v>552</v>
      </c>
      <c r="BM1056" s="27" t="s">
        <v>66</v>
      </c>
    </row>
    <row r="1057" spans="1:65" ht="15">
      <c r="A1057" s="24" t="s">
        <v>38</v>
      </c>
      <c r="B1057" s="18" t="s">
        <v>118</v>
      </c>
      <c r="C1057" s="15" t="s">
        <v>119</v>
      </c>
      <c r="D1057" s="16" t="s">
        <v>240</v>
      </c>
      <c r="E1057" s="17" t="s">
        <v>240</v>
      </c>
      <c r="F1057" s="17" t="s">
        <v>240</v>
      </c>
      <c r="G1057" s="17" t="s">
        <v>240</v>
      </c>
      <c r="H1057" s="17" t="s">
        <v>240</v>
      </c>
      <c r="I1057" s="17" t="s">
        <v>240</v>
      </c>
      <c r="J1057" s="17" t="s">
        <v>240</v>
      </c>
      <c r="K1057" s="17" t="s">
        <v>240</v>
      </c>
      <c r="L1057" s="17" t="s">
        <v>240</v>
      </c>
      <c r="M1057" s="17" t="s">
        <v>240</v>
      </c>
      <c r="N1057" s="17" t="s">
        <v>240</v>
      </c>
      <c r="O1057" s="17" t="s">
        <v>240</v>
      </c>
      <c r="P1057" s="17" t="s">
        <v>240</v>
      </c>
      <c r="Q1057" s="17" t="s">
        <v>240</v>
      </c>
      <c r="R1057" s="17" t="s">
        <v>240</v>
      </c>
      <c r="S1057" s="17" t="s">
        <v>240</v>
      </c>
      <c r="T1057" s="17" t="s">
        <v>240</v>
      </c>
      <c r="U1057" s="17" t="s">
        <v>240</v>
      </c>
      <c r="V1057" s="17" t="s">
        <v>240</v>
      </c>
      <c r="W1057" s="147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 t="s">
        <v>241</v>
      </c>
      <c r="C1058" s="9" t="s">
        <v>241</v>
      </c>
      <c r="D1058" s="145" t="s">
        <v>243</v>
      </c>
      <c r="E1058" s="146" t="s">
        <v>244</v>
      </c>
      <c r="F1058" s="146" t="s">
        <v>245</v>
      </c>
      <c r="G1058" s="146" t="s">
        <v>246</v>
      </c>
      <c r="H1058" s="146" t="s">
        <v>283</v>
      </c>
      <c r="I1058" s="146" t="s">
        <v>248</v>
      </c>
      <c r="J1058" s="146" t="s">
        <v>249</v>
      </c>
      <c r="K1058" s="146" t="s">
        <v>250</v>
      </c>
      <c r="L1058" s="146" t="s">
        <v>251</v>
      </c>
      <c r="M1058" s="146" t="s">
        <v>252</v>
      </c>
      <c r="N1058" s="146" t="s">
        <v>253</v>
      </c>
      <c r="O1058" s="146" t="s">
        <v>254</v>
      </c>
      <c r="P1058" s="146" t="s">
        <v>256</v>
      </c>
      <c r="Q1058" s="146" t="s">
        <v>257</v>
      </c>
      <c r="R1058" s="146" t="s">
        <v>258</v>
      </c>
      <c r="S1058" s="146" t="s">
        <v>259</v>
      </c>
      <c r="T1058" s="146" t="s">
        <v>284</v>
      </c>
      <c r="U1058" s="146" t="s">
        <v>286</v>
      </c>
      <c r="V1058" s="146" t="s">
        <v>260</v>
      </c>
      <c r="W1058" s="147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 t="s">
        <v>3</v>
      </c>
    </row>
    <row r="1059" spans="1:65">
      <c r="A1059" s="29"/>
      <c r="B1059" s="19"/>
      <c r="C1059" s="9"/>
      <c r="D1059" s="10" t="s">
        <v>287</v>
      </c>
      <c r="E1059" s="11" t="s">
        <v>287</v>
      </c>
      <c r="F1059" s="11" t="s">
        <v>288</v>
      </c>
      <c r="G1059" s="11" t="s">
        <v>287</v>
      </c>
      <c r="H1059" s="11" t="s">
        <v>287</v>
      </c>
      <c r="I1059" s="11" t="s">
        <v>288</v>
      </c>
      <c r="J1059" s="11" t="s">
        <v>287</v>
      </c>
      <c r="K1059" s="11" t="s">
        <v>287</v>
      </c>
      <c r="L1059" s="11" t="s">
        <v>287</v>
      </c>
      <c r="M1059" s="11" t="s">
        <v>288</v>
      </c>
      <c r="N1059" s="11" t="s">
        <v>288</v>
      </c>
      <c r="O1059" s="11" t="s">
        <v>287</v>
      </c>
      <c r="P1059" s="11" t="s">
        <v>288</v>
      </c>
      <c r="Q1059" s="11" t="s">
        <v>288</v>
      </c>
      <c r="R1059" s="11" t="s">
        <v>288</v>
      </c>
      <c r="S1059" s="11" t="s">
        <v>288</v>
      </c>
      <c r="T1059" s="11" t="s">
        <v>121</v>
      </c>
      <c r="U1059" s="11" t="s">
        <v>287</v>
      </c>
      <c r="V1059" s="11" t="s">
        <v>287</v>
      </c>
      <c r="W1059" s="147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/>
      <c r="C1060" s="9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147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2</v>
      </c>
    </row>
    <row r="1061" spans="1:65">
      <c r="A1061" s="29"/>
      <c r="B1061" s="18">
        <v>1</v>
      </c>
      <c r="C1061" s="14">
        <v>1</v>
      </c>
      <c r="D1061" s="208">
        <v>15.7</v>
      </c>
      <c r="E1061" s="208">
        <v>17.2</v>
      </c>
      <c r="F1061" s="208">
        <v>15.17</v>
      </c>
      <c r="G1061" s="208">
        <v>15.9</v>
      </c>
      <c r="H1061" s="208">
        <v>12.72</v>
      </c>
      <c r="I1061" s="208">
        <v>16</v>
      </c>
      <c r="J1061" s="208">
        <v>16.7</v>
      </c>
      <c r="K1061" s="208">
        <v>14.6</v>
      </c>
      <c r="L1061" s="208">
        <v>16.600000000000001</v>
      </c>
      <c r="M1061" s="208">
        <v>14</v>
      </c>
      <c r="N1061" s="208">
        <v>16.510000000000002</v>
      </c>
      <c r="O1061" s="208">
        <v>16.3</v>
      </c>
      <c r="P1061" s="208">
        <v>14.9</v>
      </c>
      <c r="Q1061" s="208">
        <v>16.899999999999999</v>
      </c>
      <c r="R1061" s="208">
        <v>15.961256620528083</v>
      </c>
      <c r="S1061" s="208">
        <v>15.2</v>
      </c>
      <c r="T1061" s="208">
        <v>14.134940370933265</v>
      </c>
      <c r="U1061" s="208">
        <v>15.2</v>
      </c>
      <c r="V1061" s="208">
        <v>16.100000000000001</v>
      </c>
      <c r="W1061" s="210"/>
      <c r="X1061" s="211"/>
      <c r="Y1061" s="211"/>
      <c r="Z1061" s="211"/>
      <c r="AA1061" s="211"/>
      <c r="AB1061" s="211"/>
      <c r="AC1061" s="211"/>
      <c r="AD1061" s="211"/>
      <c r="AE1061" s="211"/>
      <c r="AF1061" s="211"/>
      <c r="AG1061" s="211"/>
      <c r="AH1061" s="211"/>
      <c r="AI1061" s="211"/>
      <c r="AJ1061" s="211"/>
      <c r="AK1061" s="211"/>
      <c r="AL1061" s="211"/>
      <c r="AM1061" s="211"/>
      <c r="AN1061" s="211"/>
      <c r="AO1061" s="211"/>
      <c r="AP1061" s="211"/>
      <c r="AQ1061" s="211"/>
      <c r="AR1061" s="211"/>
      <c r="AS1061" s="211"/>
      <c r="AT1061" s="211"/>
      <c r="AU1061" s="211"/>
      <c r="AV1061" s="211"/>
      <c r="AW1061" s="211"/>
      <c r="AX1061" s="211"/>
      <c r="AY1061" s="211"/>
      <c r="AZ1061" s="211"/>
      <c r="BA1061" s="211"/>
      <c r="BB1061" s="211"/>
      <c r="BC1061" s="211"/>
      <c r="BD1061" s="211"/>
      <c r="BE1061" s="211"/>
      <c r="BF1061" s="211"/>
      <c r="BG1061" s="211"/>
      <c r="BH1061" s="211"/>
      <c r="BI1061" s="211"/>
      <c r="BJ1061" s="211"/>
      <c r="BK1061" s="211"/>
      <c r="BL1061" s="211"/>
      <c r="BM1061" s="212">
        <v>1</v>
      </c>
    </row>
    <row r="1062" spans="1:65">
      <c r="A1062" s="29"/>
      <c r="B1062" s="19">
        <v>1</v>
      </c>
      <c r="C1062" s="9">
        <v>2</v>
      </c>
      <c r="D1062" s="214">
        <v>15.400000000000002</v>
      </c>
      <c r="E1062" s="214">
        <v>17.399999999999999</v>
      </c>
      <c r="F1062" s="214">
        <v>14.04</v>
      </c>
      <c r="G1062" s="214">
        <v>15.5</v>
      </c>
      <c r="H1062" s="214">
        <v>13.75</v>
      </c>
      <c r="I1062" s="214">
        <v>16.5</v>
      </c>
      <c r="J1062" s="214">
        <v>17</v>
      </c>
      <c r="K1062" s="214">
        <v>14.6</v>
      </c>
      <c r="L1062" s="214">
        <v>16.8</v>
      </c>
      <c r="M1062" s="214">
        <v>14</v>
      </c>
      <c r="N1062" s="214">
        <v>16.350000000000001</v>
      </c>
      <c r="O1062" s="214">
        <v>16</v>
      </c>
      <c r="P1062" s="214">
        <v>15.8</v>
      </c>
      <c r="Q1062" s="214">
        <v>16.899999999999999</v>
      </c>
      <c r="R1062" s="214">
        <v>15.31210551999045</v>
      </c>
      <c r="S1062" s="214">
        <v>15.2</v>
      </c>
      <c r="T1062" s="214">
        <v>14.504165972884413</v>
      </c>
      <c r="U1062" s="214">
        <v>15.9</v>
      </c>
      <c r="V1062" s="214">
        <v>16.2</v>
      </c>
      <c r="W1062" s="210"/>
      <c r="X1062" s="211"/>
      <c r="Y1062" s="211"/>
      <c r="Z1062" s="211"/>
      <c r="AA1062" s="211"/>
      <c r="AB1062" s="211"/>
      <c r="AC1062" s="211"/>
      <c r="AD1062" s="211"/>
      <c r="AE1062" s="211"/>
      <c r="AF1062" s="211"/>
      <c r="AG1062" s="211"/>
      <c r="AH1062" s="211"/>
      <c r="AI1062" s="211"/>
      <c r="AJ1062" s="211"/>
      <c r="AK1062" s="211"/>
      <c r="AL1062" s="211"/>
      <c r="AM1062" s="211"/>
      <c r="AN1062" s="211"/>
      <c r="AO1062" s="211"/>
      <c r="AP1062" s="211"/>
      <c r="AQ1062" s="211"/>
      <c r="AR1062" s="211"/>
      <c r="AS1062" s="211"/>
      <c r="AT1062" s="211"/>
      <c r="AU1062" s="211"/>
      <c r="AV1062" s="211"/>
      <c r="AW1062" s="211"/>
      <c r="AX1062" s="211"/>
      <c r="AY1062" s="211"/>
      <c r="AZ1062" s="211"/>
      <c r="BA1062" s="211"/>
      <c r="BB1062" s="211"/>
      <c r="BC1062" s="211"/>
      <c r="BD1062" s="211"/>
      <c r="BE1062" s="211"/>
      <c r="BF1062" s="211"/>
      <c r="BG1062" s="211"/>
      <c r="BH1062" s="211"/>
      <c r="BI1062" s="211"/>
      <c r="BJ1062" s="211"/>
      <c r="BK1062" s="211"/>
      <c r="BL1062" s="211"/>
      <c r="BM1062" s="212">
        <v>16</v>
      </c>
    </row>
    <row r="1063" spans="1:65">
      <c r="A1063" s="29"/>
      <c r="B1063" s="19">
        <v>1</v>
      </c>
      <c r="C1063" s="9">
        <v>3</v>
      </c>
      <c r="D1063" s="214">
        <v>15.299999999999999</v>
      </c>
      <c r="E1063" s="214">
        <v>17.8</v>
      </c>
      <c r="F1063" s="214">
        <v>14.71</v>
      </c>
      <c r="G1063" s="214">
        <v>15.5</v>
      </c>
      <c r="H1063" s="214">
        <v>13.26</v>
      </c>
      <c r="I1063" s="214">
        <v>16</v>
      </c>
      <c r="J1063" s="214">
        <v>16.600000000000001</v>
      </c>
      <c r="K1063" s="214">
        <v>14.9</v>
      </c>
      <c r="L1063" s="214">
        <v>16.7</v>
      </c>
      <c r="M1063" s="214">
        <v>14.1</v>
      </c>
      <c r="N1063" s="214">
        <v>16.28</v>
      </c>
      <c r="O1063" s="214">
        <v>15.8</v>
      </c>
      <c r="P1063" s="214">
        <v>15.2</v>
      </c>
      <c r="Q1063" s="214">
        <v>16.899999999999999</v>
      </c>
      <c r="R1063" s="214">
        <v>15.727374587099773</v>
      </c>
      <c r="S1063" s="214">
        <v>15.2</v>
      </c>
      <c r="T1063" s="214">
        <v>14.489682112221214</v>
      </c>
      <c r="U1063" s="214">
        <v>15.299999999999999</v>
      </c>
      <c r="V1063" s="214">
        <v>16</v>
      </c>
      <c r="W1063" s="210"/>
      <c r="X1063" s="211"/>
      <c r="Y1063" s="211"/>
      <c r="Z1063" s="211"/>
      <c r="AA1063" s="211"/>
      <c r="AB1063" s="211"/>
      <c r="AC1063" s="211"/>
      <c r="AD1063" s="211"/>
      <c r="AE1063" s="211"/>
      <c r="AF1063" s="211"/>
      <c r="AG1063" s="211"/>
      <c r="AH1063" s="211"/>
      <c r="AI1063" s="211"/>
      <c r="AJ1063" s="211"/>
      <c r="AK1063" s="211"/>
      <c r="AL1063" s="211"/>
      <c r="AM1063" s="211"/>
      <c r="AN1063" s="211"/>
      <c r="AO1063" s="211"/>
      <c r="AP1063" s="211"/>
      <c r="AQ1063" s="211"/>
      <c r="AR1063" s="211"/>
      <c r="AS1063" s="211"/>
      <c r="AT1063" s="211"/>
      <c r="AU1063" s="211"/>
      <c r="AV1063" s="211"/>
      <c r="AW1063" s="211"/>
      <c r="AX1063" s="211"/>
      <c r="AY1063" s="211"/>
      <c r="AZ1063" s="211"/>
      <c r="BA1063" s="211"/>
      <c r="BB1063" s="211"/>
      <c r="BC1063" s="211"/>
      <c r="BD1063" s="211"/>
      <c r="BE1063" s="211"/>
      <c r="BF1063" s="211"/>
      <c r="BG1063" s="211"/>
      <c r="BH1063" s="211"/>
      <c r="BI1063" s="211"/>
      <c r="BJ1063" s="211"/>
      <c r="BK1063" s="211"/>
      <c r="BL1063" s="211"/>
      <c r="BM1063" s="212">
        <v>16</v>
      </c>
    </row>
    <row r="1064" spans="1:65">
      <c r="A1064" s="29"/>
      <c r="B1064" s="19">
        <v>1</v>
      </c>
      <c r="C1064" s="9">
        <v>4</v>
      </c>
      <c r="D1064" s="214">
        <v>15.2</v>
      </c>
      <c r="E1064" s="214">
        <v>17</v>
      </c>
      <c r="F1064" s="214">
        <v>14.93</v>
      </c>
      <c r="G1064" s="214">
        <v>16.100000000000001</v>
      </c>
      <c r="H1064" s="214">
        <v>13.25</v>
      </c>
      <c r="I1064" s="214">
        <v>16.2</v>
      </c>
      <c r="J1064" s="214">
        <v>16.5</v>
      </c>
      <c r="K1064" s="214">
        <v>14.6</v>
      </c>
      <c r="L1064" s="214">
        <v>17.600000000000001</v>
      </c>
      <c r="M1064" s="214">
        <v>14.2</v>
      </c>
      <c r="N1064" s="214">
        <v>17.5</v>
      </c>
      <c r="O1064" s="214">
        <v>15.8</v>
      </c>
      <c r="P1064" s="214">
        <v>15.400000000000002</v>
      </c>
      <c r="Q1064" s="214">
        <v>16.899999999999999</v>
      </c>
      <c r="R1064" s="214">
        <v>15.537559542919665</v>
      </c>
      <c r="S1064" s="214">
        <v>15.400000000000002</v>
      </c>
      <c r="T1064" s="214">
        <v>14.635390748667517</v>
      </c>
      <c r="U1064" s="214">
        <v>15.400000000000002</v>
      </c>
      <c r="V1064" s="214">
        <v>16.5</v>
      </c>
      <c r="W1064" s="210"/>
      <c r="X1064" s="211"/>
      <c r="Y1064" s="211"/>
      <c r="Z1064" s="211"/>
      <c r="AA1064" s="211"/>
      <c r="AB1064" s="211"/>
      <c r="AC1064" s="211"/>
      <c r="AD1064" s="211"/>
      <c r="AE1064" s="211"/>
      <c r="AF1064" s="211"/>
      <c r="AG1064" s="211"/>
      <c r="AH1064" s="211"/>
      <c r="AI1064" s="211"/>
      <c r="AJ1064" s="211"/>
      <c r="AK1064" s="211"/>
      <c r="AL1064" s="211"/>
      <c r="AM1064" s="211"/>
      <c r="AN1064" s="211"/>
      <c r="AO1064" s="211"/>
      <c r="AP1064" s="211"/>
      <c r="AQ1064" s="211"/>
      <c r="AR1064" s="211"/>
      <c r="AS1064" s="211"/>
      <c r="AT1064" s="211"/>
      <c r="AU1064" s="211"/>
      <c r="AV1064" s="211"/>
      <c r="AW1064" s="211"/>
      <c r="AX1064" s="211"/>
      <c r="AY1064" s="211"/>
      <c r="AZ1064" s="211"/>
      <c r="BA1064" s="211"/>
      <c r="BB1064" s="211"/>
      <c r="BC1064" s="211"/>
      <c r="BD1064" s="211"/>
      <c r="BE1064" s="211"/>
      <c r="BF1064" s="211"/>
      <c r="BG1064" s="211"/>
      <c r="BH1064" s="211"/>
      <c r="BI1064" s="211"/>
      <c r="BJ1064" s="211"/>
      <c r="BK1064" s="211"/>
      <c r="BL1064" s="211"/>
      <c r="BM1064" s="212">
        <v>15.663860838227917</v>
      </c>
    </row>
    <row r="1065" spans="1:65">
      <c r="A1065" s="29"/>
      <c r="B1065" s="19">
        <v>1</v>
      </c>
      <c r="C1065" s="9">
        <v>5</v>
      </c>
      <c r="D1065" s="214">
        <v>15.7</v>
      </c>
      <c r="E1065" s="214">
        <v>16.600000000000001</v>
      </c>
      <c r="F1065" s="214">
        <v>14.92</v>
      </c>
      <c r="G1065" s="214">
        <v>16.399999999999999</v>
      </c>
      <c r="H1065" s="214">
        <v>14.23</v>
      </c>
      <c r="I1065" s="214">
        <v>16.399999999999999</v>
      </c>
      <c r="J1065" s="214">
        <v>16.600000000000001</v>
      </c>
      <c r="K1065" s="214">
        <v>14.2</v>
      </c>
      <c r="L1065" s="214">
        <v>16.7</v>
      </c>
      <c r="M1065" s="214">
        <v>14.2</v>
      </c>
      <c r="N1065" s="214">
        <v>17.64</v>
      </c>
      <c r="O1065" s="214">
        <v>16.100000000000001</v>
      </c>
      <c r="P1065" s="214">
        <v>14.8</v>
      </c>
      <c r="Q1065" s="214">
        <v>16.899999999999999</v>
      </c>
      <c r="R1065" s="214">
        <v>15.648199511625144</v>
      </c>
      <c r="S1065" s="214">
        <v>15.1</v>
      </c>
      <c r="T1065" s="214">
        <v>14.486555763491539</v>
      </c>
      <c r="U1065" s="214">
        <v>15.6</v>
      </c>
      <c r="V1065" s="214">
        <v>15.9</v>
      </c>
      <c r="W1065" s="210"/>
      <c r="X1065" s="211"/>
      <c r="Y1065" s="211"/>
      <c r="Z1065" s="211"/>
      <c r="AA1065" s="211"/>
      <c r="AB1065" s="211"/>
      <c r="AC1065" s="211"/>
      <c r="AD1065" s="211"/>
      <c r="AE1065" s="211"/>
      <c r="AF1065" s="211"/>
      <c r="AG1065" s="211"/>
      <c r="AH1065" s="211"/>
      <c r="AI1065" s="211"/>
      <c r="AJ1065" s="211"/>
      <c r="AK1065" s="211"/>
      <c r="AL1065" s="211"/>
      <c r="AM1065" s="211"/>
      <c r="AN1065" s="211"/>
      <c r="AO1065" s="211"/>
      <c r="AP1065" s="211"/>
      <c r="AQ1065" s="211"/>
      <c r="AR1065" s="211"/>
      <c r="AS1065" s="211"/>
      <c r="AT1065" s="211"/>
      <c r="AU1065" s="211"/>
      <c r="AV1065" s="211"/>
      <c r="AW1065" s="211"/>
      <c r="AX1065" s="211"/>
      <c r="AY1065" s="211"/>
      <c r="AZ1065" s="211"/>
      <c r="BA1065" s="211"/>
      <c r="BB1065" s="211"/>
      <c r="BC1065" s="211"/>
      <c r="BD1065" s="211"/>
      <c r="BE1065" s="211"/>
      <c r="BF1065" s="211"/>
      <c r="BG1065" s="211"/>
      <c r="BH1065" s="211"/>
      <c r="BI1065" s="211"/>
      <c r="BJ1065" s="211"/>
      <c r="BK1065" s="211"/>
      <c r="BL1065" s="211"/>
      <c r="BM1065" s="212">
        <v>72</v>
      </c>
    </row>
    <row r="1066" spans="1:65">
      <c r="A1066" s="29"/>
      <c r="B1066" s="19">
        <v>1</v>
      </c>
      <c r="C1066" s="9">
        <v>6</v>
      </c>
      <c r="D1066" s="214">
        <v>15.299999999999999</v>
      </c>
      <c r="E1066" s="214">
        <v>17.5</v>
      </c>
      <c r="F1066" s="214">
        <v>15.13</v>
      </c>
      <c r="G1066" s="214">
        <v>16.7</v>
      </c>
      <c r="H1066" s="214">
        <v>13.9</v>
      </c>
      <c r="I1066" s="214">
        <v>16</v>
      </c>
      <c r="J1066" s="214">
        <v>16.399999999999999</v>
      </c>
      <c r="K1066" s="214">
        <v>14.1</v>
      </c>
      <c r="L1066" s="214">
        <v>17.100000000000001</v>
      </c>
      <c r="M1066" s="214">
        <v>14.1</v>
      </c>
      <c r="N1066" s="214">
        <v>17.95</v>
      </c>
      <c r="O1066" s="214">
        <v>15.8</v>
      </c>
      <c r="P1066" s="214">
        <v>15.6</v>
      </c>
      <c r="Q1066" s="214">
        <v>16.899999999999999</v>
      </c>
      <c r="R1066" s="214">
        <v>16.043094409983095</v>
      </c>
      <c r="S1066" s="214">
        <v>15.1</v>
      </c>
      <c r="T1066" s="214">
        <v>14.059810397638509</v>
      </c>
      <c r="U1066" s="214">
        <v>16.2</v>
      </c>
      <c r="V1066" s="214">
        <v>16.3</v>
      </c>
      <c r="W1066" s="210"/>
      <c r="X1066" s="211"/>
      <c r="Y1066" s="211"/>
      <c r="Z1066" s="211"/>
      <c r="AA1066" s="211"/>
      <c r="AB1066" s="211"/>
      <c r="AC1066" s="211"/>
      <c r="AD1066" s="211"/>
      <c r="AE1066" s="211"/>
      <c r="AF1066" s="211"/>
      <c r="AG1066" s="211"/>
      <c r="AH1066" s="211"/>
      <c r="AI1066" s="211"/>
      <c r="AJ1066" s="211"/>
      <c r="AK1066" s="211"/>
      <c r="AL1066" s="211"/>
      <c r="AM1066" s="211"/>
      <c r="AN1066" s="211"/>
      <c r="AO1066" s="211"/>
      <c r="AP1066" s="211"/>
      <c r="AQ1066" s="211"/>
      <c r="AR1066" s="211"/>
      <c r="AS1066" s="211"/>
      <c r="AT1066" s="211"/>
      <c r="AU1066" s="211"/>
      <c r="AV1066" s="211"/>
      <c r="AW1066" s="211"/>
      <c r="AX1066" s="211"/>
      <c r="AY1066" s="211"/>
      <c r="AZ1066" s="211"/>
      <c r="BA1066" s="211"/>
      <c r="BB1066" s="211"/>
      <c r="BC1066" s="211"/>
      <c r="BD1066" s="211"/>
      <c r="BE1066" s="211"/>
      <c r="BF1066" s="211"/>
      <c r="BG1066" s="211"/>
      <c r="BH1066" s="211"/>
      <c r="BI1066" s="211"/>
      <c r="BJ1066" s="211"/>
      <c r="BK1066" s="211"/>
      <c r="BL1066" s="211"/>
      <c r="BM1066" s="216"/>
    </row>
    <row r="1067" spans="1:65">
      <c r="A1067" s="29"/>
      <c r="B1067" s="20" t="s">
        <v>267</v>
      </c>
      <c r="C1067" s="12"/>
      <c r="D1067" s="217">
        <v>15.433333333333332</v>
      </c>
      <c r="E1067" s="217">
        <v>17.25</v>
      </c>
      <c r="F1067" s="217">
        <v>14.816666666666665</v>
      </c>
      <c r="G1067" s="217">
        <v>16.016666666666669</v>
      </c>
      <c r="H1067" s="217">
        <v>13.518333333333333</v>
      </c>
      <c r="I1067" s="217">
        <v>16.183333333333334</v>
      </c>
      <c r="J1067" s="217">
        <v>16.633333333333336</v>
      </c>
      <c r="K1067" s="217">
        <v>14.5</v>
      </c>
      <c r="L1067" s="217">
        <v>16.916666666666671</v>
      </c>
      <c r="M1067" s="217">
        <v>14.1</v>
      </c>
      <c r="N1067" s="217">
        <v>17.038333333333334</v>
      </c>
      <c r="O1067" s="217">
        <v>15.966666666666667</v>
      </c>
      <c r="P1067" s="217">
        <v>15.283333333333333</v>
      </c>
      <c r="Q1067" s="217">
        <v>16.900000000000002</v>
      </c>
      <c r="R1067" s="217">
        <v>15.704931698691036</v>
      </c>
      <c r="S1067" s="217">
        <v>15.199999999999998</v>
      </c>
      <c r="T1067" s="217">
        <v>14.385090894306076</v>
      </c>
      <c r="U1067" s="217">
        <v>15.6</v>
      </c>
      <c r="V1067" s="217">
        <v>16.166666666666668</v>
      </c>
      <c r="W1067" s="210"/>
      <c r="X1067" s="211"/>
      <c r="Y1067" s="211"/>
      <c r="Z1067" s="211"/>
      <c r="AA1067" s="211"/>
      <c r="AB1067" s="211"/>
      <c r="AC1067" s="211"/>
      <c r="AD1067" s="211"/>
      <c r="AE1067" s="211"/>
      <c r="AF1067" s="211"/>
      <c r="AG1067" s="211"/>
      <c r="AH1067" s="211"/>
      <c r="AI1067" s="211"/>
      <c r="AJ1067" s="211"/>
      <c r="AK1067" s="211"/>
      <c r="AL1067" s="211"/>
      <c r="AM1067" s="211"/>
      <c r="AN1067" s="211"/>
      <c r="AO1067" s="211"/>
      <c r="AP1067" s="211"/>
      <c r="AQ1067" s="211"/>
      <c r="AR1067" s="211"/>
      <c r="AS1067" s="211"/>
      <c r="AT1067" s="211"/>
      <c r="AU1067" s="211"/>
      <c r="AV1067" s="211"/>
      <c r="AW1067" s="211"/>
      <c r="AX1067" s="211"/>
      <c r="AY1067" s="211"/>
      <c r="AZ1067" s="211"/>
      <c r="BA1067" s="211"/>
      <c r="BB1067" s="211"/>
      <c r="BC1067" s="211"/>
      <c r="BD1067" s="211"/>
      <c r="BE1067" s="211"/>
      <c r="BF1067" s="211"/>
      <c r="BG1067" s="211"/>
      <c r="BH1067" s="211"/>
      <c r="BI1067" s="211"/>
      <c r="BJ1067" s="211"/>
      <c r="BK1067" s="211"/>
      <c r="BL1067" s="211"/>
      <c r="BM1067" s="216"/>
    </row>
    <row r="1068" spans="1:65">
      <c r="A1068" s="29"/>
      <c r="B1068" s="3" t="s">
        <v>268</v>
      </c>
      <c r="C1068" s="28"/>
      <c r="D1068" s="214">
        <v>15.350000000000001</v>
      </c>
      <c r="E1068" s="214">
        <v>17.299999999999997</v>
      </c>
      <c r="F1068" s="214">
        <v>14.925000000000001</v>
      </c>
      <c r="G1068" s="214">
        <v>16</v>
      </c>
      <c r="H1068" s="214">
        <v>13.504999999999999</v>
      </c>
      <c r="I1068" s="214">
        <v>16.100000000000001</v>
      </c>
      <c r="J1068" s="214">
        <v>16.600000000000001</v>
      </c>
      <c r="K1068" s="214">
        <v>14.6</v>
      </c>
      <c r="L1068" s="214">
        <v>16.75</v>
      </c>
      <c r="M1068" s="214">
        <v>14.1</v>
      </c>
      <c r="N1068" s="214">
        <v>17.005000000000003</v>
      </c>
      <c r="O1068" s="214">
        <v>15.9</v>
      </c>
      <c r="P1068" s="214">
        <v>15.3</v>
      </c>
      <c r="Q1068" s="214">
        <v>16.899999999999999</v>
      </c>
      <c r="R1068" s="214">
        <v>15.687787049362459</v>
      </c>
      <c r="S1068" s="214">
        <v>15.2</v>
      </c>
      <c r="T1068" s="214">
        <v>14.488118937856377</v>
      </c>
      <c r="U1068" s="214">
        <v>15.5</v>
      </c>
      <c r="V1068" s="214">
        <v>16.149999999999999</v>
      </c>
      <c r="W1068" s="210"/>
      <c r="X1068" s="211"/>
      <c r="Y1068" s="211"/>
      <c r="Z1068" s="211"/>
      <c r="AA1068" s="211"/>
      <c r="AB1068" s="211"/>
      <c r="AC1068" s="211"/>
      <c r="AD1068" s="211"/>
      <c r="AE1068" s="211"/>
      <c r="AF1068" s="211"/>
      <c r="AG1068" s="211"/>
      <c r="AH1068" s="211"/>
      <c r="AI1068" s="211"/>
      <c r="AJ1068" s="211"/>
      <c r="AK1068" s="211"/>
      <c r="AL1068" s="211"/>
      <c r="AM1068" s="211"/>
      <c r="AN1068" s="211"/>
      <c r="AO1068" s="211"/>
      <c r="AP1068" s="211"/>
      <c r="AQ1068" s="211"/>
      <c r="AR1068" s="211"/>
      <c r="AS1068" s="211"/>
      <c r="AT1068" s="211"/>
      <c r="AU1068" s="211"/>
      <c r="AV1068" s="211"/>
      <c r="AW1068" s="211"/>
      <c r="AX1068" s="211"/>
      <c r="AY1068" s="211"/>
      <c r="AZ1068" s="211"/>
      <c r="BA1068" s="211"/>
      <c r="BB1068" s="211"/>
      <c r="BC1068" s="211"/>
      <c r="BD1068" s="211"/>
      <c r="BE1068" s="211"/>
      <c r="BF1068" s="211"/>
      <c r="BG1068" s="211"/>
      <c r="BH1068" s="211"/>
      <c r="BI1068" s="211"/>
      <c r="BJ1068" s="211"/>
      <c r="BK1068" s="211"/>
      <c r="BL1068" s="211"/>
      <c r="BM1068" s="216"/>
    </row>
    <row r="1069" spans="1:65">
      <c r="A1069" s="29"/>
      <c r="B1069" s="3" t="s">
        <v>269</v>
      </c>
      <c r="C1069" s="28"/>
      <c r="D1069" s="23">
        <v>0.21602468994692869</v>
      </c>
      <c r="E1069" s="23">
        <v>0.41833001326703745</v>
      </c>
      <c r="F1069" s="23">
        <v>0.41500200802727083</v>
      </c>
      <c r="G1069" s="23">
        <v>0.48339080118126598</v>
      </c>
      <c r="H1069" s="23">
        <v>0.54440487384543745</v>
      </c>
      <c r="I1069" s="23">
        <v>0.22286019533929011</v>
      </c>
      <c r="J1069" s="23">
        <v>0.20655911179772909</v>
      </c>
      <c r="K1069" s="23">
        <v>0.29664793948382678</v>
      </c>
      <c r="L1069" s="23">
        <v>0.37638632635454106</v>
      </c>
      <c r="M1069" s="23">
        <v>8.9442719099991269E-2</v>
      </c>
      <c r="N1069" s="23">
        <v>0.7394975771878266</v>
      </c>
      <c r="O1069" s="23">
        <v>0.20655911179772896</v>
      </c>
      <c r="P1069" s="23">
        <v>0.39200340134578771</v>
      </c>
      <c r="Q1069" s="23">
        <v>3.891802844472395E-15</v>
      </c>
      <c r="R1069" s="23">
        <v>0.27059362681062238</v>
      </c>
      <c r="S1069" s="23">
        <v>0.10954451150103413</v>
      </c>
      <c r="T1069" s="23">
        <v>0.23084454502178767</v>
      </c>
      <c r="U1069" s="23">
        <v>0.38470768123342686</v>
      </c>
      <c r="V1069" s="23">
        <v>0.21602468994692856</v>
      </c>
      <c r="W1069" s="147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86</v>
      </c>
      <c r="C1070" s="28"/>
      <c r="D1070" s="13">
        <v>1.3997280126150889E-2</v>
      </c>
      <c r="E1070" s="13">
        <v>2.4251015261857245E-2</v>
      </c>
      <c r="F1070" s="13">
        <v>2.800913440004078E-2</v>
      </c>
      <c r="G1070" s="13">
        <v>3.0180487066468215E-2</v>
      </c>
      <c r="H1070" s="13">
        <v>4.0271597128253296E-2</v>
      </c>
      <c r="I1070" s="13">
        <v>1.3770969845888163E-2</v>
      </c>
      <c r="J1070" s="13">
        <v>1.2418383474813371E-2</v>
      </c>
      <c r="K1070" s="13">
        <v>2.0458478585091502E-2</v>
      </c>
      <c r="L1070" s="13">
        <v>2.224943801110587E-2</v>
      </c>
      <c r="M1070" s="13">
        <v>6.3434552553185298E-3</v>
      </c>
      <c r="N1070" s="13">
        <v>4.3401990248723071E-2</v>
      </c>
      <c r="O1070" s="13">
        <v>1.2936896354763817E-2</v>
      </c>
      <c r="P1070" s="13">
        <v>2.5649077514446304E-2</v>
      </c>
      <c r="Q1070" s="13">
        <v>2.3028419198061507E-16</v>
      </c>
      <c r="R1070" s="13">
        <v>1.7229850597387547E-2</v>
      </c>
      <c r="S1070" s="13">
        <v>7.2068757566469835E-3</v>
      </c>
      <c r="T1070" s="13">
        <v>1.6047486019929204E-2</v>
      </c>
      <c r="U1070" s="13">
        <v>2.4660748797014544E-2</v>
      </c>
      <c r="V1070" s="13">
        <v>1.3362351955480117E-2</v>
      </c>
      <c r="W1070" s="147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270</v>
      </c>
      <c r="C1071" s="28"/>
      <c r="D1071" s="13">
        <v>-1.4717157364675937E-2</v>
      </c>
      <c r="E1071" s="13">
        <v>0.10126106061291629</v>
      </c>
      <c r="F1071" s="13">
        <v>-5.408591025615217E-2</v>
      </c>
      <c r="G1071" s="13">
        <v>2.2523554829964043E-2</v>
      </c>
      <c r="H1071" s="13">
        <v>-0.1369730953979359</v>
      </c>
      <c r="I1071" s="13">
        <v>3.3163758314146641E-2</v>
      </c>
      <c r="J1071" s="13">
        <v>6.1892307721440165E-2</v>
      </c>
      <c r="K1071" s="13">
        <v>-7.430229687609935E-2</v>
      </c>
      <c r="L1071" s="13">
        <v>7.9980653644551092E-2</v>
      </c>
      <c r="M1071" s="13">
        <v>-9.983878523813805E-2</v>
      </c>
      <c r="N1071" s="13">
        <v>8.7748002188004159E-2</v>
      </c>
      <c r="O1071" s="13">
        <v>1.9331493784709108E-2</v>
      </c>
      <c r="P1071" s="13">
        <v>-2.4293340500440297E-2</v>
      </c>
      <c r="Q1071" s="13">
        <v>7.8916633296132632E-2</v>
      </c>
      <c r="R1071" s="13">
        <v>2.6220138755883582E-3</v>
      </c>
      <c r="S1071" s="13">
        <v>-2.9613442242531929E-2</v>
      </c>
      <c r="T1071" s="13">
        <v>-8.1638234476712257E-2</v>
      </c>
      <c r="U1071" s="13">
        <v>-4.0769538804931171E-3</v>
      </c>
      <c r="V1071" s="13">
        <v>3.2099737965728403E-2</v>
      </c>
      <c r="W1071" s="147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45" t="s">
        <v>271</v>
      </c>
      <c r="C1072" s="46"/>
      <c r="D1072" s="44">
        <v>0.21</v>
      </c>
      <c r="E1072" s="44">
        <v>1.17</v>
      </c>
      <c r="F1072" s="44">
        <v>0.67</v>
      </c>
      <c r="G1072" s="44">
        <v>0.24</v>
      </c>
      <c r="H1072" s="44">
        <v>1.66</v>
      </c>
      <c r="I1072" s="44">
        <v>0.36</v>
      </c>
      <c r="J1072" s="44">
        <v>0.7</v>
      </c>
      <c r="K1072" s="44">
        <v>0.91</v>
      </c>
      <c r="L1072" s="44">
        <v>0.92</v>
      </c>
      <c r="M1072" s="44">
        <v>1.22</v>
      </c>
      <c r="N1072" s="44">
        <v>1.01</v>
      </c>
      <c r="O1072" s="44">
        <v>0.2</v>
      </c>
      <c r="P1072" s="44">
        <v>0.32</v>
      </c>
      <c r="Q1072" s="44">
        <v>0.91</v>
      </c>
      <c r="R1072" s="44">
        <v>0</v>
      </c>
      <c r="S1072" s="44">
        <v>0.38</v>
      </c>
      <c r="T1072" s="44">
        <v>1</v>
      </c>
      <c r="U1072" s="44">
        <v>0.08</v>
      </c>
      <c r="V1072" s="44">
        <v>0.35</v>
      </c>
      <c r="W1072" s="147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B1073" s="3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BM1073" s="53"/>
    </row>
    <row r="1074" spans="1:65" ht="15">
      <c r="B1074" s="8" t="s">
        <v>553</v>
      </c>
      <c r="BM1074" s="27" t="s">
        <v>66</v>
      </c>
    </row>
    <row r="1075" spans="1:65" ht="15">
      <c r="A1075" s="24" t="s">
        <v>41</v>
      </c>
      <c r="B1075" s="18" t="s">
        <v>118</v>
      </c>
      <c r="C1075" s="15" t="s">
        <v>119</v>
      </c>
      <c r="D1075" s="16" t="s">
        <v>240</v>
      </c>
      <c r="E1075" s="17" t="s">
        <v>240</v>
      </c>
      <c r="F1075" s="17" t="s">
        <v>240</v>
      </c>
      <c r="G1075" s="17" t="s">
        <v>240</v>
      </c>
      <c r="H1075" s="17" t="s">
        <v>240</v>
      </c>
      <c r="I1075" s="17" t="s">
        <v>240</v>
      </c>
      <c r="J1075" s="17" t="s">
        <v>240</v>
      </c>
      <c r="K1075" s="17" t="s">
        <v>240</v>
      </c>
      <c r="L1075" s="17" t="s">
        <v>240</v>
      </c>
      <c r="M1075" s="17" t="s">
        <v>240</v>
      </c>
      <c r="N1075" s="17" t="s">
        <v>240</v>
      </c>
      <c r="O1075" s="17" t="s">
        <v>240</v>
      </c>
      <c r="P1075" s="147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9" t="s">
        <v>241</v>
      </c>
      <c r="C1076" s="9" t="s">
        <v>241</v>
      </c>
      <c r="D1076" s="145" t="s">
        <v>243</v>
      </c>
      <c r="E1076" s="146" t="s">
        <v>245</v>
      </c>
      <c r="F1076" s="146" t="s">
        <v>283</v>
      </c>
      <c r="G1076" s="146" t="s">
        <v>247</v>
      </c>
      <c r="H1076" s="146" t="s">
        <v>248</v>
      </c>
      <c r="I1076" s="146" t="s">
        <v>250</v>
      </c>
      <c r="J1076" s="146" t="s">
        <v>253</v>
      </c>
      <c r="K1076" s="146" t="s">
        <v>256</v>
      </c>
      <c r="L1076" s="146" t="s">
        <v>257</v>
      </c>
      <c r="M1076" s="146" t="s">
        <v>258</v>
      </c>
      <c r="N1076" s="146" t="s">
        <v>259</v>
      </c>
      <c r="O1076" s="146" t="s">
        <v>260</v>
      </c>
      <c r="P1076" s="147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 t="s">
        <v>3</v>
      </c>
    </row>
    <row r="1077" spans="1:65">
      <c r="A1077" s="29"/>
      <c r="B1077" s="19"/>
      <c r="C1077" s="9"/>
      <c r="D1077" s="10" t="s">
        <v>287</v>
      </c>
      <c r="E1077" s="11" t="s">
        <v>288</v>
      </c>
      <c r="F1077" s="11" t="s">
        <v>287</v>
      </c>
      <c r="G1077" s="11" t="s">
        <v>288</v>
      </c>
      <c r="H1077" s="11" t="s">
        <v>288</v>
      </c>
      <c r="I1077" s="11" t="s">
        <v>287</v>
      </c>
      <c r="J1077" s="11" t="s">
        <v>288</v>
      </c>
      <c r="K1077" s="11" t="s">
        <v>288</v>
      </c>
      <c r="L1077" s="11" t="s">
        <v>288</v>
      </c>
      <c r="M1077" s="11" t="s">
        <v>288</v>
      </c>
      <c r="N1077" s="11" t="s">
        <v>288</v>
      </c>
      <c r="O1077" s="11" t="s">
        <v>287</v>
      </c>
      <c r="P1077" s="14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9"/>
      <c r="C1078" s="9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14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3</v>
      </c>
    </row>
    <row r="1079" spans="1:65">
      <c r="A1079" s="29"/>
      <c r="B1079" s="18">
        <v>1</v>
      </c>
      <c r="C1079" s="14">
        <v>1</v>
      </c>
      <c r="D1079" s="21">
        <v>1.55</v>
      </c>
      <c r="E1079" s="21">
        <v>1.52</v>
      </c>
      <c r="F1079" s="21">
        <v>1.43</v>
      </c>
      <c r="G1079" s="21">
        <v>1.5012627080868799</v>
      </c>
      <c r="H1079" s="21">
        <v>1.66</v>
      </c>
      <c r="I1079" s="21">
        <v>1.4</v>
      </c>
      <c r="J1079" s="21">
        <v>1.5</v>
      </c>
      <c r="K1079" s="21">
        <v>1.6</v>
      </c>
      <c r="L1079" s="21">
        <v>1.57</v>
      </c>
      <c r="M1079" s="21">
        <v>1.6111405812479456</v>
      </c>
      <c r="N1079" s="21">
        <v>1.44</v>
      </c>
      <c r="O1079" s="21">
        <v>1.5</v>
      </c>
      <c r="P1079" s="14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>
        <v>1</v>
      </c>
      <c r="C1080" s="9">
        <v>2</v>
      </c>
      <c r="D1080" s="11">
        <v>1.39</v>
      </c>
      <c r="E1080" s="11">
        <v>1.42</v>
      </c>
      <c r="F1080" s="11">
        <v>1.38</v>
      </c>
      <c r="G1080" s="11">
        <v>1.4826803576475154</v>
      </c>
      <c r="H1080" s="11">
        <v>1.64</v>
      </c>
      <c r="I1080" s="11">
        <v>1.4</v>
      </c>
      <c r="J1080" s="11">
        <v>1.5</v>
      </c>
      <c r="K1080" s="11">
        <v>1.6</v>
      </c>
      <c r="L1080" s="11">
        <v>1.6</v>
      </c>
      <c r="M1080" s="11">
        <v>1.5607695509834374</v>
      </c>
      <c r="N1080" s="11">
        <v>1.41</v>
      </c>
      <c r="O1080" s="11">
        <v>1.5</v>
      </c>
      <c r="P1080" s="147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e">
        <v>#N/A</v>
      </c>
    </row>
    <row r="1081" spans="1:65">
      <c r="A1081" s="29"/>
      <c r="B1081" s="19">
        <v>1</v>
      </c>
      <c r="C1081" s="9">
        <v>3</v>
      </c>
      <c r="D1081" s="11">
        <v>1.67</v>
      </c>
      <c r="E1081" s="11">
        <v>1.49</v>
      </c>
      <c r="F1081" s="11">
        <v>1.28</v>
      </c>
      <c r="G1081" s="11">
        <v>1.5498286923249442</v>
      </c>
      <c r="H1081" s="11">
        <v>1.62</v>
      </c>
      <c r="I1081" s="11">
        <v>1.4</v>
      </c>
      <c r="J1081" s="11">
        <v>1.4</v>
      </c>
      <c r="K1081" s="11">
        <v>1.6</v>
      </c>
      <c r="L1081" s="11">
        <v>1.59</v>
      </c>
      <c r="M1081" s="11">
        <v>1.6000643679374749</v>
      </c>
      <c r="N1081" s="11">
        <v>1.39</v>
      </c>
      <c r="O1081" s="11">
        <v>1.5</v>
      </c>
      <c r="P1081" s="147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16</v>
      </c>
    </row>
    <row r="1082" spans="1:65">
      <c r="A1082" s="29"/>
      <c r="B1082" s="19">
        <v>1</v>
      </c>
      <c r="C1082" s="9">
        <v>4</v>
      </c>
      <c r="D1082" s="11">
        <v>1.52</v>
      </c>
      <c r="E1082" s="11">
        <v>1.46</v>
      </c>
      <c r="F1082" s="11">
        <v>1.33</v>
      </c>
      <c r="G1082" s="11">
        <v>1.5168367359805426</v>
      </c>
      <c r="H1082" s="11">
        <v>1.68</v>
      </c>
      <c r="I1082" s="11">
        <v>1.4</v>
      </c>
      <c r="J1082" s="11">
        <v>1.7</v>
      </c>
      <c r="K1082" s="11">
        <v>1.6</v>
      </c>
      <c r="L1082" s="11">
        <v>1.66</v>
      </c>
      <c r="M1082" s="11">
        <v>1.5407754556227875</v>
      </c>
      <c r="N1082" s="11">
        <v>1.43</v>
      </c>
      <c r="O1082" s="11">
        <v>1.6</v>
      </c>
      <c r="P1082" s="147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1.5252560841885563</v>
      </c>
    </row>
    <row r="1083" spans="1:65">
      <c r="A1083" s="29"/>
      <c r="B1083" s="19">
        <v>1</v>
      </c>
      <c r="C1083" s="9">
        <v>5</v>
      </c>
      <c r="D1083" s="11">
        <v>1.51</v>
      </c>
      <c r="E1083" s="11">
        <v>1.52</v>
      </c>
      <c r="F1083" s="11">
        <v>1.23</v>
      </c>
      <c r="G1083" s="11">
        <v>1.48067488675318</v>
      </c>
      <c r="H1083" s="11">
        <v>1.76</v>
      </c>
      <c r="I1083" s="11">
        <v>1.4</v>
      </c>
      <c r="J1083" s="11">
        <v>1.7</v>
      </c>
      <c r="K1083" s="11">
        <v>1.6</v>
      </c>
      <c r="L1083" s="11">
        <v>1.63</v>
      </c>
      <c r="M1083" s="11">
        <v>1.5400562471241788</v>
      </c>
      <c r="N1083" s="11">
        <v>1.36</v>
      </c>
      <c r="O1083" s="11">
        <v>1.5</v>
      </c>
      <c r="P1083" s="147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73</v>
      </c>
    </row>
    <row r="1084" spans="1:65">
      <c r="A1084" s="29"/>
      <c r="B1084" s="19">
        <v>1</v>
      </c>
      <c r="C1084" s="9">
        <v>6</v>
      </c>
      <c r="D1084" s="11">
        <v>1.67</v>
      </c>
      <c r="E1084" s="11">
        <v>1.46</v>
      </c>
      <c r="F1084" s="11">
        <v>1.57</v>
      </c>
      <c r="G1084" s="11">
        <v>1.4593919178749968</v>
      </c>
      <c r="H1084" s="11">
        <v>1.74</v>
      </c>
      <c r="I1084" s="11">
        <v>1.4</v>
      </c>
      <c r="J1084" s="11">
        <v>1.7</v>
      </c>
      <c r="K1084" s="11">
        <v>1.7</v>
      </c>
      <c r="L1084" s="11">
        <v>1.62</v>
      </c>
      <c r="M1084" s="11">
        <v>1.5949565599921811</v>
      </c>
      <c r="N1084" s="11">
        <v>1.38</v>
      </c>
      <c r="O1084" s="11">
        <v>1.6</v>
      </c>
      <c r="P1084" s="147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9"/>
      <c r="B1085" s="20" t="s">
        <v>267</v>
      </c>
      <c r="C1085" s="12"/>
      <c r="D1085" s="22">
        <v>1.5516666666666665</v>
      </c>
      <c r="E1085" s="22">
        <v>1.4783333333333335</v>
      </c>
      <c r="F1085" s="22">
        <v>1.37</v>
      </c>
      <c r="G1085" s="22">
        <v>1.4984458831113432</v>
      </c>
      <c r="H1085" s="22">
        <v>1.6833333333333333</v>
      </c>
      <c r="I1085" s="22">
        <v>1.4000000000000001</v>
      </c>
      <c r="J1085" s="22">
        <v>1.5833333333333333</v>
      </c>
      <c r="K1085" s="22">
        <v>1.6166666666666665</v>
      </c>
      <c r="L1085" s="22">
        <v>1.611666666666667</v>
      </c>
      <c r="M1085" s="22">
        <v>1.5746271271513341</v>
      </c>
      <c r="N1085" s="22">
        <v>1.4016666666666666</v>
      </c>
      <c r="O1085" s="22">
        <v>1.5333333333333332</v>
      </c>
      <c r="P1085" s="147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A1086" s="29"/>
      <c r="B1086" s="3" t="s">
        <v>268</v>
      </c>
      <c r="C1086" s="28"/>
      <c r="D1086" s="11">
        <v>1.5350000000000001</v>
      </c>
      <c r="E1086" s="11">
        <v>1.4750000000000001</v>
      </c>
      <c r="F1086" s="11">
        <v>1.355</v>
      </c>
      <c r="G1086" s="11">
        <v>1.4919715328671976</v>
      </c>
      <c r="H1086" s="11">
        <v>1.67</v>
      </c>
      <c r="I1086" s="11">
        <v>1.4</v>
      </c>
      <c r="J1086" s="11">
        <v>1.6</v>
      </c>
      <c r="K1086" s="11">
        <v>1.6</v>
      </c>
      <c r="L1086" s="11">
        <v>1.61</v>
      </c>
      <c r="M1086" s="11">
        <v>1.5778630554878093</v>
      </c>
      <c r="N1086" s="11">
        <v>1.4</v>
      </c>
      <c r="O1086" s="11">
        <v>1.5</v>
      </c>
      <c r="P1086" s="147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3"/>
    </row>
    <row r="1087" spans="1:65">
      <c r="A1087" s="29"/>
      <c r="B1087" s="3" t="s">
        <v>269</v>
      </c>
      <c r="C1087" s="28"/>
      <c r="D1087" s="23">
        <v>0.10666145820617055</v>
      </c>
      <c r="E1087" s="23">
        <v>3.92003401345788E-2</v>
      </c>
      <c r="F1087" s="23">
        <v>0.12083045973594572</v>
      </c>
      <c r="G1087" s="23">
        <v>3.186196277781668E-2</v>
      </c>
      <c r="H1087" s="23">
        <v>5.5737479909542614E-2</v>
      </c>
      <c r="I1087" s="23">
        <v>2.4323767777952469E-16</v>
      </c>
      <c r="J1087" s="23">
        <v>0.13291601358251257</v>
      </c>
      <c r="K1087" s="23">
        <v>4.0824829046386249E-2</v>
      </c>
      <c r="L1087" s="23">
        <v>3.1885210782848256E-2</v>
      </c>
      <c r="M1087" s="23">
        <v>3.139007874117427E-2</v>
      </c>
      <c r="N1087" s="23">
        <v>3.0605010483034711E-2</v>
      </c>
      <c r="O1087" s="23">
        <v>5.1639777949432274E-2</v>
      </c>
      <c r="P1087" s="228"/>
      <c r="Q1087" s="229"/>
      <c r="R1087" s="229"/>
      <c r="S1087" s="229"/>
      <c r="T1087" s="229"/>
      <c r="U1087" s="229"/>
      <c r="V1087" s="229"/>
      <c r="W1087" s="229"/>
      <c r="X1087" s="229"/>
      <c r="Y1087" s="229"/>
      <c r="Z1087" s="229"/>
      <c r="AA1087" s="229"/>
      <c r="AB1087" s="229"/>
      <c r="AC1087" s="229"/>
      <c r="AD1087" s="229"/>
      <c r="AE1087" s="229"/>
      <c r="AF1087" s="229"/>
      <c r="AG1087" s="229"/>
      <c r="AH1087" s="229"/>
      <c r="AI1087" s="229"/>
      <c r="AJ1087" s="229"/>
      <c r="AK1087" s="229"/>
      <c r="AL1087" s="229"/>
      <c r="AM1087" s="229"/>
      <c r="AN1087" s="229"/>
      <c r="AO1087" s="229"/>
      <c r="AP1087" s="229"/>
      <c r="AQ1087" s="229"/>
      <c r="AR1087" s="229"/>
      <c r="AS1087" s="229"/>
      <c r="AT1087" s="229"/>
      <c r="AU1087" s="229"/>
      <c r="AV1087" s="229"/>
      <c r="AW1087" s="229"/>
      <c r="AX1087" s="229"/>
      <c r="AY1087" s="229"/>
      <c r="AZ1087" s="229"/>
      <c r="BA1087" s="229"/>
      <c r="BB1087" s="229"/>
      <c r="BC1087" s="229"/>
      <c r="BD1087" s="229"/>
      <c r="BE1087" s="229"/>
      <c r="BF1087" s="229"/>
      <c r="BG1087" s="229"/>
      <c r="BH1087" s="229"/>
      <c r="BI1087" s="229"/>
      <c r="BJ1087" s="229"/>
      <c r="BK1087" s="229"/>
      <c r="BL1087" s="229"/>
      <c r="BM1087" s="54"/>
    </row>
    <row r="1088" spans="1:65">
      <c r="A1088" s="29"/>
      <c r="B1088" s="3" t="s">
        <v>86</v>
      </c>
      <c r="C1088" s="28"/>
      <c r="D1088" s="13">
        <v>6.8739930100646982E-2</v>
      </c>
      <c r="E1088" s="13">
        <v>2.6516577317640674E-2</v>
      </c>
      <c r="F1088" s="13">
        <v>8.81974158656538E-2</v>
      </c>
      <c r="G1088" s="13">
        <v>2.1263338994705058E-2</v>
      </c>
      <c r="H1088" s="13">
        <v>3.3111374203688683E-2</v>
      </c>
      <c r="I1088" s="13">
        <v>1.7374119841394619E-16</v>
      </c>
      <c r="J1088" s="13">
        <v>8.3946955946850046E-2</v>
      </c>
      <c r="K1088" s="13">
        <v>2.5252471575084281E-2</v>
      </c>
      <c r="L1088" s="13">
        <v>1.9783998417485987E-2</v>
      </c>
      <c r="M1088" s="13">
        <v>1.9934928212472891E-2</v>
      </c>
      <c r="N1088" s="13">
        <v>2.1834728049727501E-2</v>
      </c>
      <c r="O1088" s="13">
        <v>3.3678116053977573E-2</v>
      </c>
      <c r="P1088" s="147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3" t="s">
        <v>270</v>
      </c>
      <c r="C1089" s="28"/>
      <c r="D1089" s="13">
        <v>1.7315507049533219E-2</v>
      </c>
      <c r="E1089" s="13">
        <v>-3.0763850963548833E-2</v>
      </c>
      <c r="F1089" s="13">
        <v>-0.1017901753010565</v>
      </c>
      <c r="G1089" s="13">
        <v>-1.7577508036282441E-2</v>
      </c>
      <c r="H1089" s="13">
        <v>0.10363980893665792</v>
      </c>
      <c r="I1089" s="13">
        <v>-8.2121347022977464E-2</v>
      </c>
      <c r="J1089" s="13">
        <v>3.8077048009727665E-2</v>
      </c>
      <c r="K1089" s="13">
        <v>5.993130165203775E-2</v>
      </c>
      <c r="L1089" s="13">
        <v>5.6653163605691503E-2</v>
      </c>
      <c r="M1089" s="13">
        <v>3.2369018864818022E-2</v>
      </c>
      <c r="N1089" s="13">
        <v>-8.1028634340862049E-2</v>
      </c>
      <c r="O1089" s="13">
        <v>5.2956675462625391E-3</v>
      </c>
      <c r="P1089" s="147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45" t="s">
        <v>271</v>
      </c>
      <c r="C1090" s="46"/>
      <c r="D1090" s="44">
        <v>0.09</v>
      </c>
      <c r="E1090" s="44">
        <v>0.65</v>
      </c>
      <c r="F1090" s="44">
        <v>1.74</v>
      </c>
      <c r="G1090" s="44">
        <v>0.45</v>
      </c>
      <c r="H1090" s="44">
        <v>1.42</v>
      </c>
      <c r="I1090" s="44">
        <v>1.44</v>
      </c>
      <c r="J1090" s="44">
        <v>0.41</v>
      </c>
      <c r="K1090" s="44">
        <v>0.75</v>
      </c>
      <c r="L1090" s="44">
        <v>0.7</v>
      </c>
      <c r="M1090" s="44">
        <v>0.32</v>
      </c>
      <c r="N1090" s="44">
        <v>1.42</v>
      </c>
      <c r="O1090" s="44">
        <v>0.09</v>
      </c>
      <c r="P1090" s="147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B1091" s="30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BM1091" s="53"/>
    </row>
    <row r="1092" spans="1:65" ht="15">
      <c r="B1092" s="8" t="s">
        <v>554</v>
      </c>
      <c r="BM1092" s="27" t="s">
        <v>66</v>
      </c>
    </row>
    <row r="1093" spans="1:65" ht="15">
      <c r="A1093" s="24" t="s">
        <v>44</v>
      </c>
      <c r="B1093" s="18" t="s">
        <v>118</v>
      </c>
      <c r="C1093" s="15" t="s">
        <v>119</v>
      </c>
      <c r="D1093" s="16" t="s">
        <v>240</v>
      </c>
      <c r="E1093" s="17" t="s">
        <v>240</v>
      </c>
      <c r="F1093" s="17" t="s">
        <v>240</v>
      </c>
      <c r="G1093" s="17" t="s">
        <v>240</v>
      </c>
      <c r="H1093" s="17" t="s">
        <v>240</v>
      </c>
      <c r="I1093" s="17" t="s">
        <v>240</v>
      </c>
      <c r="J1093" s="17" t="s">
        <v>240</v>
      </c>
      <c r="K1093" s="17" t="s">
        <v>240</v>
      </c>
      <c r="L1093" s="17" t="s">
        <v>240</v>
      </c>
      <c r="M1093" s="17" t="s">
        <v>240</v>
      </c>
      <c r="N1093" s="17" t="s">
        <v>240</v>
      </c>
      <c r="O1093" s="17" t="s">
        <v>240</v>
      </c>
      <c r="P1093" s="17" t="s">
        <v>240</v>
      </c>
      <c r="Q1093" s="17" t="s">
        <v>240</v>
      </c>
      <c r="R1093" s="17" t="s">
        <v>240</v>
      </c>
      <c r="S1093" s="17" t="s">
        <v>240</v>
      </c>
      <c r="T1093" s="17" t="s">
        <v>240</v>
      </c>
      <c r="U1093" s="17" t="s">
        <v>240</v>
      </c>
      <c r="V1093" s="17" t="s">
        <v>240</v>
      </c>
      <c r="W1093" s="17" t="s">
        <v>240</v>
      </c>
      <c r="X1093" s="17" t="s">
        <v>240</v>
      </c>
      <c r="Y1093" s="147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</v>
      </c>
    </row>
    <row r="1094" spans="1:65">
      <c r="A1094" s="29"/>
      <c r="B1094" s="19" t="s">
        <v>241</v>
      </c>
      <c r="C1094" s="9" t="s">
        <v>241</v>
      </c>
      <c r="D1094" s="145" t="s">
        <v>243</v>
      </c>
      <c r="E1094" s="146" t="s">
        <v>244</v>
      </c>
      <c r="F1094" s="146" t="s">
        <v>245</v>
      </c>
      <c r="G1094" s="146" t="s">
        <v>246</v>
      </c>
      <c r="H1094" s="146" t="s">
        <v>283</v>
      </c>
      <c r="I1094" s="146" t="s">
        <v>247</v>
      </c>
      <c r="J1094" s="146" t="s">
        <v>248</v>
      </c>
      <c r="K1094" s="146" t="s">
        <v>249</v>
      </c>
      <c r="L1094" s="146" t="s">
        <v>250</v>
      </c>
      <c r="M1094" s="146" t="s">
        <v>251</v>
      </c>
      <c r="N1094" s="146" t="s">
        <v>252</v>
      </c>
      <c r="O1094" s="146" t="s">
        <v>253</v>
      </c>
      <c r="P1094" s="146" t="s">
        <v>254</v>
      </c>
      <c r="Q1094" s="146" t="s">
        <v>256</v>
      </c>
      <c r="R1094" s="146" t="s">
        <v>257</v>
      </c>
      <c r="S1094" s="146" t="s">
        <v>258</v>
      </c>
      <c r="T1094" s="146" t="s">
        <v>259</v>
      </c>
      <c r="U1094" s="146" t="s">
        <v>284</v>
      </c>
      <c r="V1094" s="146" t="s">
        <v>286</v>
      </c>
      <c r="W1094" s="146" t="s">
        <v>275</v>
      </c>
      <c r="X1094" s="146" t="s">
        <v>260</v>
      </c>
      <c r="Y1094" s="147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 t="s">
        <v>3</v>
      </c>
    </row>
    <row r="1095" spans="1:65">
      <c r="A1095" s="29"/>
      <c r="B1095" s="19"/>
      <c r="C1095" s="9"/>
      <c r="D1095" s="10" t="s">
        <v>287</v>
      </c>
      <c r="E1095" s="11" t="s">
        <v>287</v>
      </c>
      <c r="F1095" s="11" t="s">
        <v>121</v>
      </c>
      <c r="G1095" s="11" t="s">
        <v>287</v>
      </c>
      <c r="H1095" s="11" t="s">
        <v>287</v>
      </c>
      <c r="I1095" s="11" t="s">
        <v>121</v>
      </c>
      <c r="J1095" s="11" t="s">
        <v>288</v>
      </c>
      <c r="K1095" s="11" t="s">
        <v>287</v>
      </c>
      <c r="L1095" s="11" t="s">
        <v>287</v>
      </c>
      <c r="M1095" s="11" t="s">
        <v>287</v>
      </c>
      <c r="N1095" s="11" t="s">
        <v>121</v>
      </c>
      <c r="O1095" s="11" t="s">
        <v>121</v>
      </c>
      <c r="P1095" s="11" t="s">
        <v>287</v>
      </c>
      <c r="Q1095" s="11" t="s">
        <v>287</v>
      </c>
      <c r="R1095" s="11" t="s">
        <v>288</v>
      </c>
      <c r="S1095" s="11" t="s">
        <v>288</v>
      </c>
      <c r="T1095" s="11" t="s">
        <v>288</v>
      </c>
      <c r="U1095" s="11" t="s">
        <v>121</v>
      </c>
      <c r="V1095" s="11" t="s">
        <v>287</v>
      </c>
      <c r="W1095" s="11" t="s">
        <v>121</v>
      </c>
      <c r="X1095" s="11" t="s">
        <v>287</v>
      </c>
      <c r="Y1095" s="147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0</v>
      </c>
    </row>
    <row r="1096" spans="1:65">
      <c r="A1096" s="29"/>
      <c r="B1096" s="19"/>
      <c r="C1096" s="9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147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0</v>
      </c>
    </row>
    <row r="1097" spans="1:65">
      <c r="A1097" s="29"/>
      <c r="B1097" s="18">
        <v>1</v>
      </c>
      <c r="C1097" s="14">
        <v>1</v>
      </c>
      <c r="D1097" s="219">
        <v>161</v>
      </c>
      <c r="E1097" s="219">
        <v>159</v>
      </c>
      <c r="F1097" s="219">
        <v>153</v>
      </c>
      <c r="G1097" s="219">
        <v>146</v>
      </c>
      <c r="H1097" s="236">
        <v>133</v>
      </c>
      <c r="I1097" s="219">
        <v>158.71091578947366</v>
      </c>
      <c r="J1097" s="219">
        <v>157</v>
      </c>
      <c r="K1097" s="219">
        <v>157</v>
      </c>
      <c r="L1097" s="219">
        <v>150</v>
      </c>
      <c r="M1097" s="219">
        <v>156</v>
      </c>
      <c r="N1097" s="219">
        <v>155</v>
      </c>
      <c r="O1097" s="219">
        <v>152</v>
      </c>
      <c r="P1097" s="219">
        <v>152</v>
      </c>
      <c r="Q1097" s="219">
        <v>148</v>
      </c>
      <c r="R1097" s="219">
        <v>151</v>
      </c>
      <c r="S1097" s="219">
        <v>161.79294895883405</v>
      </c>
      <c r="T1097" s="219">
        <v>158</v>
      </c>
      <c r="U1097" s="219">
        <v>161.99824275429415</v>
      </c>
      <c r="V1097" s="236">
        <v>125</v>
      </c>
      <c r="W1097" s="219">
        <v>151.19999999999999</v>
      </c>
      <c r="X1097" s="219">
        <v>162</v>
      </c>
      <c r="Y1097" s="220"/>
      <c r="Z1097" s="221"/>
      <c r="AA1097" s="221"/>
      <c r="AB1097" s="221"/>
      <c r="AC1097" s="221"/>
      <c r="AD1097" s="221"/>
      <c r="AE1097" s="221"/>
      <c r="AF1097" s="221"/>
      <c r="AG1097" s="221"/>
      <c r="AH1097" s="221"/>
      <c r="AI1097" s="221"/>
      <c r="AJ1097" s="221"/>
      <c r="AK1097" s="221"/>
      <c r="AL1097" s="221"/>
      <c r="AM1097" s="221"/>
      <c r="AN1097" s="221"/>
      <c r="AO1097" s="221"/>
      <c r="AP1097" s="221"/>
      <c r="AQ1097" s="221"/>
      <c r="AR1097" s="221"/>
      <c r="AS1097" s="221"/>
      <c r="AT1097" s="221"/>
      <c r="AU1097" s="221"/>
      <c r="AV1097" s="221"/>
      <c r="AW1097" s="221"/>
      <c r="AX1097" s="221"/>
      <c r="AY1097" s="221"/>
      <c r="AZ1097" s="221"/>
      <c r="BA1097" s="221"/>
      <c r="BB1097" s="221"/>
      <c r="BC1097" s="221"/>
      <c r="BD1097" s="221"/>
      <c r="BE1097" s="221"/>
      <c r="BF1097" s="221"/>
      <c r="BG1097" s="221"/>
      <c r="BH1097" s="221"/>
      <c r="BI1097" s="221"/>
      <c r="BJ1097" s="221"/>
      <c r="BK1097" s="221"/>
      <c r="BL1097" s="221"/>
      <c r="BM1097" s="222">
        <v>1</v>
      </c>
    </row>
    <row r="1098" spans="1:65">
      <c r="A1098" s="29"/>
      <c r="B1098" s="19">
        <v>1</v>
      </c>
      <c r="C1098" s="9">
        <v>2</v>
      </c>
      <c r="D1098" s="223">
        <v>154</v>
      </c>
      <c r="E1098" s="223">
        <v>160</v>
      </c>
      <c r="F1098" s="238">
        <v>144</v>
      </c>
      <c r="G1098" s="223">
        <v>148</v>
      </c>
      <c r="H1098" s="237">
        <v>135</v>
      </c>
      <c r="I1098" s="223">
        <v>157.78561052631522</v>
      </c>
      <c r="J1098" s="223">
        <v>156</v>
      </c>
      <c r="K1098" s="223">
        <v>162</v>
      </c>
      <c r="L1098" s="223">
        <v>148</v>
      </c>
      <c r="M1098" s="223">
        <v>161</v>
      </c>
      <c r="N1098" s="223">
        <v>156</v>
      </c>
      <c r="O1098" s="223">
        <v>154</v>
      </c>
      <c r="P1098" s="223">
        <v>150</v>
      </c>
      <c r="Q1098" s="223">
        <v>151</v>
      </c>
      <c r="R1098" s="223">
        <v>150</v>
      </c>
      <c r="S1098" s="223">
        <v>156.82629759135941</v>
      </c>
      <c r="T1098" s="223">
        <v>154</v>
      </c>
      <c r="U1098" s="223">
        <v>166.15694262313585</v>
      </c>
      <c r="V1098" s="237">
        <v>126</v>
      </c>
      <c r="W1098" s="223">
        <v>149.19999999999999</v>
      </c>
      <c r="X1098" s="223">
        <v>164</v>
      </c>
      <c r="Y1098" s="220"/>
      <c r="Z1098" s="221"/>
      <c r="AA1098" s="221"/>
      <c r="AB1098" s="221"/>
      <c r="AC1098" s="221"/>
      <c r="AD1098" s="221"/>
      <c r="AE1098" s="221"/>
      <c r="AF1098" s="221"/>
      <c r="AG1098" s="221"/>
      <c r="AH1098" s="221"/>
      <c r="AI1098" s="221"/>
      <c r="AJ1098" s="221"/>
      <c r="AK1098" s="221"/>
      <c r="AL1098" s="221"/>
      <c r="AM1098" s="221"/>
      <c r="AN1098" s="221"/>
      <c r="AO1098" s="221"/>
      <c r="AP1098" s="221"/>
      <c r="AQ1098" s="221"/>
      <c r="AR1098" s="221"/>
      <c r="AS1098" s="221"/>
      <c r="AT1098" s="221"/>
      <c r="AU1098" s="221"/>
      <c r="AV1098" s="221"/>
      <c r="AW1098" s="221"/>
      <c r="AX1098" s="221"/>
      <c r="AY1098" s="221"/>
      <c r="AZ1098" s="221"/>
      <c r="BA1098" s="221"/>
      <c r="BB1098" s="221"/>
      <c r="BC1098" s="221"/>
      <c r="BD1098" s="221"/>
      <c r="BE1098" s="221"/>
      <c r="BF1098" s="221"/>
      <c r="BG1098" s="221"/>
      <c r="BH1098" s="221"/>
      <c r="BI1098" s="221"/>
      <c r="BJ1098" s="221"/>
      <c r="BK1098" s="221"/>
      <c r="BL1098" s="221"/>
      <c r="BM1098" s="222" t="e">
        <v>#N/A</v>
      </c>
    </row>
    <row r="1099" spans="1:65">
      <c r="A1099" s="29"/>
      <c r="B1099" s="19">
        <v>1</v>
      </c>
      <c r="C1099" s="9">
        <v>3</v>
      </c>
      <c r="D1099" s="223">
        <v>150</v>
      </c>
      <c r="E1099" s="223">
        <v>165</v>
      </c>
      <c r="F1099" s="223">
        <v>152</v>
      </c>
      <c r="G1099" s="223">
        <v>149</v>
      </c>
      <c r="H1099" s="237">
        <v>133</v>
      </c>
      <c r="I1099" s="223">
        <v>157.64177894736838</v>
      </c>
      <c r="J1099" s="223">
        <v>161</v>
      </c>
      <c r="K1099" s="223">
        <v>159</v>
      </c>
      <c r="L1099" s="223">
        <v>152</v>
      </c>
      <c r="M1099" s="223">
        <v>161</v>
      </c>
      <c r="N1099" s="223">
        <v>151</v>
      </c>
      <c r="O1099" s="223">
        <v>153</v>
      </c>
      <c r="P1099" s="223">
        <v>152</v>
      </c>
      <c r="Q1099" s="223">
        <v>152</v>
      </c>
      <c r="R1099" s="223">
        <v>152</v>
      </c>
      <c r="S1099" s="223">
        <v>158.85475954031014</v>
      </c>
      <c r="T1099" s="223">
        <v>157</v>
      </c>
      <c r="U1099" s="223">
        <v>166.94332369377534</v>
      </c>
      <c r="V1099" s="237">
        <v>124</v>
      </c>
      <c r="W1099" s="223">
        <v>146.1</v>
      </c>
      <c r="X1099" s="223">
        <v>165</v>
      </c>
      <c r="Y1099" s="220"/>
      <c r="Z1099" s="221"/>
      <c r="AA1099" s="221"/>
      <c r="AB1099" s="221"/>
      <c r="AC1099" s="221"/>
      <c r="AD1099" s="221"/>
      <c r="AE1099" s="221"/>
      <c r="AF1099" s="221"/>
      <c r="AG1099" s="221"/>
      <c r="AH1099" s="221"/>
      <c r="AI1099" s="221"/>
      <c r="AJ1099" s="221"/>
      <c r="AK1099" s="221"/>
      <c r="AL1099" s="221"/>
      <c r="AM1099" s="221"/>
      <c r="AN1099" s="221"/>
      <c r="AO1099" s="221"/>
      <c r="AP1099" s="221"/>
      <c r="AQ1099" s="221"/>
      <c r="AR1099" s="221"/>
      <c r="AS1099" s="221"/>
      <c r="AT1099" s="221"/>
      <c r="AU1099" s="221"/>
      <c r="AV1099" s="221"/>
      <c r="AW1099" s="221"/>
      <c r="AX1099" s="221"/>
      <c r="AY1099" s="221"/>
      <c r="AZ1099" s="221"/>
      <c r="BA1099" s="221"/>
      <c r="BB1099" s="221"/>
      <c r="BC1099" s="221"/>
      <c r="BD1099" s="221"/>
      <c r="BE1099" s="221"/>
      <c r="BF1099" s="221"/>
      <c r="BG1099" s="221"/>
      <c r="BH1099" s="221"/>
      <c r="BI1099" s="221"/>
      <c r="BJ1099" s="221"/>
      <c r="BK1099" s="221"/>
      <c r="BL1099" s="221"/>
      <c r="BM1099" s="222">
        <v>16</v>
      </c>
    </row>
    <row r="1100" spans="1:65">
      <c r="A1100" s="29"/>
      <c r="B1100" s="19">
        <v>1</v>
      </c>
      <c r="C1100" s="9">
        <v>4</v>
      </c>
      <c r="D1100" s="223">
        <v>157</v>
      </c>
      <c r="E1100" s="223">
        <v>159</v>
      </c>
      <c r="F1100" s="223">
        <v>151</v>
      </c>
      <c r="G1100" s="223">
        <v>148</v>
      </c>
      <c r="H1100" s="237">
        <v>134</v>
      </c>
      <c r="I1100" s="223">
        <v>158.1879684210526</v>
      </c>
      <c r="J1100" s="223">
        <v>160</v>
      </c>
      <c r="K1100" s="223">
        <v>161</v>
      </c>
      <c r="L1100" s="223">
        <v>149</v>
      </c>
      <c r="M1100" s="223">
        <v>163</v>
      </c>
      <c r="N1100" s="223">
        <v>155</v>
      </c>
      <c r="O1100" s="223">
        <v>154</v>
      </c>
      <c r="P1100" s="223">
        <v>154</v>
      </c>
      <c r="Q1100" s="223">
        <v>147</v>
      </c>
      <c r="R1100" s="223">
        <v>151</v>
      </c>
      <c r="S1100" s="223">
        <v>159.13773079128131</v>
      </c>
      <c r="T1100" s="223">
        <v>156</v>
      </c>
      <c r="U1100" s="223">
        <v>158.98069376672822</v>
      </c>
      <c r="V1100" s="237">
        <v>126</v>
      </c>
      <c r="W1100" s="223">
        <v>154.68</v>
      </c>
      <c r="X1100" s="223">
        <v>166</v>
      </c>
      <c r="Y1100" s="220"/>
      <c r="Z1100" s="221"/>
      <c r="AA1100" s="221"/>
      <c r="AB1100" s="221"/>
      <c r="AC1100" s="221"/>
      <c r="AD1100" s="221"/>
      <c r="AE1100" s="221"/>
      <c r="AF1100" s="221"/>
      <c r="AG1100" s="221"/>
      <c r="AH1100" s="221"/>
      <c r="AI1100" s="221"/>
      <c r="AJ1100" s="221"/>
      <c r="AK1100" s="221"/>
      <c r="AL1100" s="221"/>
      <c r="AM1100" s="221"/>
      <c r="AN1100" s="221"/>
      <c r="AO1100" s="221"/>
      <c r="AP1100" s="221"/>
      <c r="AQ1100" s="221"/>
      <c r="AR1100" s="221"/>
      <c r="AS1100" s="221"/>
      <c r="AT1100" s="221"/>
      <c r="AU1100" s="221"/>
      <c r="AV1100" s="221"/>
      <c r="AW1100" s="221"/>
      <c r="AX1100" s="221"/>
      <c r="AY1100" s="221"/>
      <c r="AZ1100" s="221"/>
      <c r="BA1100" s="221"/>
      <c r="BB1100" s="221"/>
      <c r="BC1100" s="221"/>
      <c r="BD1100" s="221"/>
      <c r="BE1100" s="221"/>
      <c r="BF1100" s="221"/>
      <c r="BG1100" s="221"/>
      <c r="BH1100" s="221"/>
      <c r="BI1100" s="221"/>
      <c r="BJ1100" s="221"/>
      <c r="BK1100" s="221"/>
      <c r="BL1100" s="221"/>
      <c r="BM1100" s="222">
        <v>155.52536811336941</v>
      </c>
    </row>
    <row r="1101" spans="1:65">
      <c r="A1101" s="29"/>
      <c r="B1101" s="19">
        <v>1</v>
      </c>
      <c r="C1101" s="9">
        <v>5</v>
      </c>
      <c r="D1101" s="223">
        <v>155</v>
      </c>
      <c r="E1101" s="223">
        <v>155</v>
      </c>
      <c r="F1101" s="223">
        <v>152</v>
      </c>
      <c r="G1101" s="223">
        <v>149</v>
      </c>
      <c r="H1101" s="237">
        <v>134</v>
      </c>
      <c r="I1101" s="223">
        <v>157.58367368421051</v>
      </c>
      <c r="J1101" s="223">
        <v>160</v>
      </c>
      <c r="K1101" s="223">
        <v>157</v>
      </c>
      <c r="L1101" s="223">
        <v>147</v>
      </c>
      <c r="M1101" s="223">
        <v>164</v>
      </c>
      <c r="N1101" s="223">
        <v>158</v>
      </c>
      <c r="O1101" s="223">
        <v>158</v>
      </c>
      <c r="P1101" s="223">
        <v>154</v>
      </c>
      <c r="Q1101" s="223">
        <v>151</v>
      </c>
      <c r="R1101" s="223">
        <v>153</v>
      </c>
      <c r="S1101" s="223">
        <v>159.44355846420083</v>
      </c>
      <c r="T1101" s="223">
        <v>151</v>
      </c>
      <c r="U1101" s="223">
        <v>163.77171810017063</v>
      </c>
      <c r="V1101" s="237">
        <v>127</v>
      </c>
      <c r="W1101" s="223">
        <v>151.16999999999999</v>
      </c>
      <c r="X1101" s="223">
        <v>164</v>
      </c>
      <c r="Y1101" s="220"/>
      <c r="Z1101" s="221"/>
      <c r="AA1101" s="221"/>
      <c r="AB1101" s="221"/>
      <c r="AC1101" s="221"/>
      <c r="AD1101" s="221"/>
      <c r="AE1101" s="221"/>
      <c r="AF1101" s="221"/>
      <c r="AG1101" s="221"/>
      <c r="AH1101" s="221"/>
      <c r="AI1101" s="221"/>
      <c r="AJ1101" s="221"/>
      <c r="AK1101" s="221"/>
      <c r="AL1101" s="221"/>
      <c r="AM1101" s="221"/>
      <c r="AN1101" s="221"/>
      <c r="AO1101" s="221"/>
      <c r="AP1101" s="221"/>
      <c r="AQ1101" s="221"/>
      <c r="AR1101" s="221"/>
      <c r="AS1101" s="221"/>
      <c r="AT1101" s="221"/>
      <c r="AU1101" s="221"/>
      <c r="AV1101" s="221"/>
      <c r="AW1101" s="221"/>
      <c r="AX1101" s="221"/>
      <c r="AY1101" s="221"/>
      <c r="AZ1101" s="221"/>
      <c r="BA1101" s="221"/>
      <c r="BB1101" s="221"/>
      <c r="BC1101" s="221"/>
      <c r="BD1101" s="221"/>
      <c r="BE1101" s="221"/>
      <c r="BF1101" s="221"/>
      <c r="BG1101" s="221"/>
      <c r="BH1101" s="221"/>
      <c r="BI1101" s="221"/>
      <c r="BJ1101" s="221"/>
      <c r="BK1101" s="221"/>
      <c r="BL1101" s="221"/>
      <c r="BM1101" s="222">
        <v>74</v>
      </c>
    </row>
    <row r="1102" spans="1:65">
      <c r="A1102" s="29"/>
      <c r="B1102" s="19">
        <v>1</v>
      </c>
      <c r="C1102" s="9">
        <v>6</v>
      </c>
      <c r="D1102" s="223">
        <v>153</v>
      </c>
      <c r="E1102" s="223">
        <v>151</v>
      </c>
      <c r="F1102" s="223">
        <v>153</v>
      </c>
      <c r="G1102" s="223">
        <v>153</v>
      </c>
      <c r="H1102" s="237">
        <v>135</v>
      </c>
      <c r="I1102" s="223">
        <v>157.72312631578947</v>
      </c>
      <c r="J1102" s="223">
        <v>156</v>
      </c>
      <c r="K1102" s="223">
        <v>158</v>
      </c>
      <c r="L1102" s="223">
        <v>148</v>
      </c>
      <c r="M1102" s="223">
        <v>163</v>
      </c>
      <c r="N1102" s="223">
        <v>156</v>
      </c>
      <c r="O1102" s="223">
        <v>162</v>
      </c>
      <c r="P1102" s="223">
        <v>150</v>
      </c>
      <c r="Q1102" s="223">
        <v>153</v>
      </c>
      <c r="R1102" s="223">
        <v>151</v>
      </c>
      <c r="S1102" s="223">
        <v>160.78595260156996</v>
      </c>
      <c r="T1102" s="223">
        <v>149</v>
      </c>
      <c r="U1102" s="223">
        <v>159.38672235424426</v>
      </c>
      <c r="V1102" s="238">
        <v>131</v>
      </c>
      <c r="W1102" s="223">
        <v>149.63</v>
      </c>
      <c r="X1102" s="223">
        <v>163</v>
      </c>
      <c r="Y1102" s="220"/>
      <c r="Z1102" s="221"/>
      <c r="AA1102" s="221"/>
      <c r="AB1102" s="221"/>
      <c r="AC1102" s="221"/>
      <c r="AD1102" s="221"/>
      <c r="AE1102" s="221"/>
      <c r="AF1102" s="221"/>
      <c r="AG1102" s="221"/>
      <c r="AH1102" s="221"/>
      <c r="AI1102" s="221"/>
      <c r="AJ1102" s="221"/>
      <c r="AK1102" s="221"/>
      <c r="AL1102" s="221"/>
      <c r="AM1102" s="221"/>
      <c r="AN1102" s="221"/>
      <c r="AO1102" s="221"/>
      <c r="AP1102" s="221"/>
      <c r="AQ1102" s="221"/>
      <c r="AR1102" s="221"/>
      <c r="AS1102" s="221"/>
      <c r="AT1102" s="221"/>
      <c r="AU1102" s="221"/>
      <c r="AV1102" s="221"/>
      <c r="AW1102" s="221"/>
      <c r="AX1102" s="221"/>
      <c r="AY1102" s="221"/>
      <c r="AZ1102" s="221"/>
      <c r="BA1102" s="221"/>
      <c r="BB1102" s="221"/>
      <c r="BC1102" s="221"/>
      <c r="BD1102" s="221"/>
      <c r="BE1102" s="221"/>
      <c r="BF1102" s="221"/>
      <c r="BG1102" s="221"/>
      <c r="BH1102" s="221"/>
      <c r="BI1102" s="221"/>
      <c r="BJ1102" s="221"/>
      <c r="BK1102" s="221"/>
      <c r="BL1102" s="221"/>
      <c r="BM1102" s="224"/>
    </row>
    <row r="1103" spans="1:65">
      <c r="A1103" s="29"/>
      <c r="B1103" s="20" t="s">
        <v>267</v>
      </c>
      <c r="C1103" s="12"/>
      <c r="D1103" s="225">
        <v>155</v>
      </c>
      <c r="E1103" s="225">
        <v>158.16666666666666</v>
      </c>
      <c r="F1103" s="225">
        <v>150.83333333333334</v>
      </c>
      <c r="G1103" s="225">
        <v>148.83333333333334</v>
      </c>
      <c r="H1103" s="225">
        <v>134</v>
      </c>
      <c r="I1103" s="225">
        <v>157.93884561403496</v>
      </c>
      <c r="J1103" s="225">
        <v>158.33333333333334</v>
      </c>
      <c r="K1103" s="225">
        <v>159</v>
      </c>
      <c r="L1103" s="225">
        <v>149</v>
      </c>
      <c r="M1103" s="225">
        <v>161.33333333333334</v>
      </c>
      <c r="N1103" s="225">
        <v>155.16666666666666</v>
      </c>
      <c r="O1103" s="225">
        <v>155.5</v>
      </c>
      <c r="P1103" s="225">
        <v>152</v>
      </c>
      <c r="Q1103" s="225">
        <v>150.33333333333334</v>
      </c>
      <c r="R1103" s="225">
        <v>151.33333333333334</v>
      </c>
      <c r="S1103" s="225">
        <v>159.47354132459262</v>
      </c>
      <c r="T1103" s="225">
        <v>154.16666666666666</v>
      </c>
      <c r="U1103" s="225">
        <v>162.87294054872476</v>
      </c>
      <c r="V1103" s="225">
        <v>126.5</v>
      </c>
      <c r="W1103" s="225">
        <v>150.33000000000001</v>
      </c>
      <c r="X1103" s="225">
        <v>164</v>
      </c>
      <c r="Y1103" s="220"/>
      <c r="Z1103" s="221"/>
      <c r="AA1103" s="221"/>
      <c r="AB1103" s="221"/>
      <c r="AC1103" s="221"/>
      <c r="AD1103" s="221"/>
      <c r="AE1103" s="221"/>
      <c r="AF1103" s="221"/>
      <c r="AG1103" s="221"/>
      <c r="AH1103" s="221"/>
      <c r="AI1103" s="221"/>
      <c r="AJ1103" s="221"/>
      <c r="AK1103" s="221"/>
      <c r="AL1103" s="221"/>
      <c r="AM1103" s="221"/>
      <c r="AN1103" s="221"/>
      <c r="AO1103" s="221"/>
      <c r="AP1103" s="221"/>
      <c r="AQ1103" s="221"/>
      <c r="AR1103" s="221"/>
      <c r="AS1103" s="221"/>
      <c r="AT1103" s="221"/>
      <c r="AU1103" s="221"/>
      <c r="AV1103" s="221"/>
      <c r="AW1103" s="221"/>
      <c r="AX1103" s="221"/>
      <c r="AY1103" s="221"/>
      <c r="AZ1103" s="221"/>
      <c r="BA1103" s="221"/>
      <c r="BB1103" s="221"/>
      <c r="BC1103" s="221"/>
      <c r="BD1103" s="221"/>
      <c r="BE1103" s="221"/>
      <c r="BF1103" s="221"/>
      <c r="BG1103" s="221"/>
      <c r="BH1103" s="221"/>
      <c r="BI1103" s="221"/>
      <c r="BJ1103" s="221"/>
      <c r="BK1103" s="221"/>
      <c r="BL1103" s="221"/>
      <c r="BM1103" s="224"/>
    </row>
    <row r="1104" spans="1:65">
      <c r="A1104" s="29"/>
      <c r="B1104" s="3" t="s">
        <v>268</v>
      </c>
      <c r="C1104" s="28"/>
      <c r="D1104" s="223">
        <v>154.5</v>
      </c>
      <c r="E1104" s="223">
        <v>159</v>
      </c>
      <c r="F1104" s="223">
        <v>152</v>
      </c>
      <c r="G1104" s="223">
        <v>148.5</v>
      </c>
      <c r="H1104" s="223">
        <v>134</v>
      </c>
      <c r="I1104" s="223">
        <v>157.75436842105233</v>
      </c>
      <c r="J1104" s="223">
        <v>158.5</v>
      </c>
      <c r="K1104" s="223">
        <v>158.5</v>
      </c>
      <c r="L1104" s="223">
        <v>148.5</v>
      </c>
      <c r="M1104" s="223">
        <v>162</v>
      </c>
      <c r="N1104" s="223">
        <v>155.5</v>
      </c>
      <c r="O1104" s="223">
        <v>154</v>
      </c>
      <c r="P1104" s="223">
        <v>152</v>
      </c>
      <c r="Q1104" s="223">
        <v>151</v>
      </c>
      <c r="R1104" s="223">
        <v>151</v>
      </c>
      <c r="S1104" s="223">
        <v>159.29064462774107</v>
      </c>
      <c r="T1104" s="223">
        <v>155</v>
      </c>
      <c r="U1104" s="223">
        <v>162.88498042723239</v>
      </c>
      <c r="V1104" s="223">
        <v>126</v>
      </c>
      <c r="W1104" s="223">
        <v>150.39999999999998</v>
      </c>
      <c r="X1104" s="223">
        <v>164</v>
      </c>
      <c r="Y1104" s="220"/>
      <c r="Z1104" s="221"/>
      <c r="AA1104" s="221"/>
      <c r="AB1104" s="221"/>
      <c r="AC1104" s="221"/>
      <c r="AD1104" s="221"/>
      <c r="AE1104" s="221"/>
      <c r="AF1104" s="221"/>
      <c r="AG1104" s="221"/>
      <c r="AH1104" s="221"/>
      <c r="AI1104" s="221"/>
      <c r="AJ1104" s="221"/>
      <c r="AK1104" s="221"/>
      <c r="AL1104" s="221"/>
      <c r="AM1104" s="221"/>
      <c r="AN1104" s="221"/>
      <c r="AO1104" s="221"/>
      <c r="AP1104" s="221"/>
      <c r="AQ1104" s="221"/>
      <c r="AR1104" s="221"/>
      <c r="AS1104" s="221"/>
      <c r="AT1104" s="221"/>
      <c r="AU1104" s="221"/>
      <c r="AV1104" s="221"/>
      <c r="AW1104" s="221"/>
      <c r="AX1104" s="221"/>
      <c r="AY1104" s="221"/>
      <c r="AZ1104" s="221"/>
      <c r="BA1104" s="221"/>
      <c r="BB1104" s="221"/>
      <c r="BC1104" s="221"/>
      <c r="BD1104" s="221"/>
      <c r="BE1104" s="221"/>
      <c r="BF1104" s="221"/>
      <c r="BG1104" s="221"/>
      <c r="BH1104" s="221"/>
      <c r="BI1104" s="221"/>
      <c r="BJ1104" s="221"/>
      <c r="BK1104" s="221"/>
      <c r="BL1104" s="221"/>
      <c r="BM1104" s="224"/>
    </row>
    <row r="1105" spans="1:65">
      <c r="A1105" s="29"/>
      <c r="B1105" s="3" t="s">
        <v>269</v>
      </c>
      <c r="C1105" s="28"/>
      <c r="D1105" s="223">
        <v>3.7416573867739413</v>
      </c>
      <c r="E1105" s="223">
        <v>4.750438576243952</v>
      </c>
      <c r="F1105" s="223">
        <v>3.4302575219167819</v>
      </c>
      <c r="G1105" s="223">
        <v>2.3166067138525408</v>
      </c>
      <c r="H1105" s="223">
        <v>0.89442719099991586</v>
      </c>
      <c r="I1105" s="223">
        <v>0.43418107759364927</v>
      </c>
      <c r="J1105" s="223">
        <v>2.2509257354845511</v>
      </c>
      <c r="K1105" s="223">
        <v>2.0976176963403033</v>
      </c>
      <c r="L1105" s="223">
        <v>1.7888543819998317</v>
      </c>
      <c r="M1105" s="223">
        <v>2.8751811537130432</v>
      </c>
      <c r="N1105" s="223">
        <v>2.3166067138525408</v>
      </c>
      <c r="O1105" s="223">
        <v>3.7815340802378077</v>
      </c>
      <c r="P1105" s="223">
        <v>1.7888543819998317</v>
      </c>
      <c r="Q1105" s="223">
        <v>2.3380903889000244</v>
      </c>
      <c r="R1105" s="223">
        <v>1.0327955589886446</v>
      </c>
      <c r="S1105" s="223">
        <v>1.709183027040529</v>
      </c>
      <c r="T1105" s="223">
        <v>3.5449494589721118</v>
      </c>
      <c r="U1105" s="223">
        <v>3.3534724749817846</v>
      </c>
      <c r="V1105" s="223">
        <v>2.4289915602982237</v>
      </c>
      <c r="W1105" s="223">
        <v>2.8300106006868631</v>
      </c>
      <c r="X1105" s="223">
        <v>1.4142135623730951</v>
      </c>
      <c r="Y1105" s="220"/>
      <c r="Z1105" s="221"/>
      <c r="AA1105" s="221"/>
      <c r="AB1105" s="221"/>
      <c r="AC1105" s="221"/>
      <c r="AD1105" s="221"/>
      <c r="AE1105" s="221"/>
      <c r="AF1105" s="221"/>
      <c r="AG1105" s="221"/>
      <c r="AH1105" s="221"/>
      <c r="AI1105" s="221"/>
      <c r="AJ1105" s="221"/>
      <c r="AK1105" s="221"/>
      <c r="AL1105" s="221"/>
      <c r="AM1105" s="221"/>
      <c r="AN1105" s="221"/>
      <c r="AO1105" s="221"/>
      <c r="AP1105" s="221"/>
      <c r="AQ1105" s="221"/>
      <c r="AR1105" s="221"/>
      <c r="AS1105" s="221"/>
      <c r="AT1105" s="221"/>
      <c r="AU1105" s="221"/>
      <c r="AV1105" s="221"/>
      <c r="AW1105" s="221"/>
      <c r="AX1105" s="221"/>
      <c r="AY1105" s="221"/>
      <c r="AZ1105" s="221"/>
      <c r="BA1105" s="221"/>
      <c r="BB1105" s="221"/>
      <c r="BC1105" s="221"/>
      <c r="BD1105" s="221"/>
      <c r="BE1105" s="221"/>
      <c r="BF1105" s="221"/>
      <c r="BG1105" s="221"/>
      <c r="BH1105" s="221"/>
      <c r="BI1105" s="221"/>
      <c r="BJ1105" s="221"/>
      <c r="BK1105" s="221"/>
      <c r="BL1105" s="221"/>
      <c r="BM1105" s="224"/>
    </row>
    <row r="1106" spans="1:65">
      <c r="A1106" s="29"/>
      <c r="B1106" s="3" t="s">
        <v>86</v>
      </c>
      <c r="C1106" s="28"/>
      <c r="D1106" s="13">
        <v>2.4139725075960912E-2</v>
      </c>
      <c r="E1106" s="13">
        <v>3.0034385097432788E-2</v>
      </c>
      <c r="F1106" s="13">
        <v>2.2742038819337781E-2</v>
      </c>
      <c r="G1106" s="13">
        <v>1.5565106700017071E-2</v>
      </c>
      <c r="H1106" s="13">
        <v>6.6748297835814612E-3</v>
      </c>
      <c r="I1106" s="13">
        <v>2.7490455302850874E-3</v>
      </c>
      <c r="J1106" s="13">
        <v>1.4216373066218216E-2</v>
      </c>
      <c r="K1106" s="13">
        <v>1.3192564127926435E-2</v>
      </c>
      <c r="L1106" s="13">
        <v>1.200573410738142E-2</v>
      </c>
      <c r="M1106" s="13">
        <v>1.7821370787477538E-2</v>
      </c>
      <c r="N1106" s="13">
        <v>1.4929796222465356E-2</v>
      </c>
      <c r="O1106" s="13">
        <v>2.4318547139792975E-2</v>
      </c>
      <c r="P1106" s="13">
        <v>1.1768778828946261E-2</v>
      </c>
      <c r="Q1106" s="13">
        <v>1.5552707686696391E-2</v>
      </c>
      <c r="R1106" s="13">
        <v>6.8246402576342151E-3</v>
      </c>
      <c r="S1106" s="13">
        <v>1.0717658947333815E-2</v>
      </c>
      <c r="T1106" s="13">
        <v>2.2994266760900186E-2</v>
      </c>
      <c r="U1106" s="13">
        <v>2.058950040248439E-2</v>
      </c>
      <c r="V1106" s="13">
        <v>1.9201514310657895E-2</v>
      </c>
      <c r="W1106" s="13">
        <v>1.8825321630325704E-2</v>
      </c>
      <c r="X1106" s="13">
        <v>8.6232534291042391E-3</v>
      </c>
      <c r="Y1106" s="147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3" t="s">
        <v>270</v>
      </c>
      <c r="C1107" s="28"/>
      <c r="D1107" s="13">
        <v>-3.3780219892258767E-3</v>
      </c>
      <c r="E1107" s="13">
        <v>1.6983072185187797E-2</v>
      </c>
      <c r="F1107" s="13">
        <v>-3.0168935376612249E-2</v>
      </c>
      <c r="G1107" s="13">
        <v>-4.3028573802557646E-2</v>
      </c>
      <c r="H1107" s="13">
        <v>-0.13840422546165332</v>
      </c>
      <c r="I1107" s="13">
        <v>1.5518224003856718E-2</v>
      </c>
      <c r="J1107" s="13">
        <v>1.8054708720683266E-2</v>
      </c>
      <c r="K1107" s="13">
        <v>2.2341254862665139E-2</v>
      </c>
      <c r="L1107" s="13">
        <v>-4.1956937267062289E-2</v>
      </c>
      <c r="M1107" s="13">
        <v>3.7344166359601472E-2</v>
      </c>
      <c r="N1107" s="13">
        <v>-2.3063854537305195E-3</v>
      </c>
      <c r="O1107" s="13">
        <v>-1.6311238273947204E-4</v>
      </c>
      <c r="P1107" s="13">
        <v>-2.2667479628144083E-2</v>
      </c>
      <c r="Q1107" s="13">
        <v>-3.3383844983098543E-2</v>
      </c>
      <c r="R1107" s="13">
        <v>-2.6954025770125845E-2</v>
      </c>
      <c r="S1107" s="13">
        <v>2.5386039969667262E-2</v>
      </c>
      <c r="T1107" s="13">
        <v>-8.7362046667032178E-3</v>
      </c>
      <c r="U1107" s="13">
        <v>4.7243562413556761E-2</v>
      </c>
      <c r="V1107" s="13">
        <v>-0.18662786955894883</v>
      </c>
      <c r="W1107" s="13">
        <v>-3.3405277713808523E-2</v>
      </c>
      <c r="X1107" s="13">
        <v>5.4490350927528741E-2</v>
      </c>
      <c r="Y1107" s="147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3"/>
    </row>
    <row r="1108" spans="1:65">
      <c r="A1108" s="29"/>
      <c r="B1108" s="45" t="s">
        <v>271</v>
      </c>
      <c r="C1108" s="46"/>
      <c r="D1108" s="44">
        <v>0</v>
      </c>
      <c r="E1108" s="44">
        <v>0.51</v>
      </c>
      <c r="F1108" s="44">
        <v>0.67</v>
      </c>
      <c r="G1108" s="44">
        <v>1</v>
      </c>
      <c r="H1108" s="44">
        <v>3.4</v>
      </c>
      <c r="I1108" s="44">
        <v>0.48</v>
      </c>
      <c r="J1108" s="44">
        <v>0.54</v>
      </c>
      <c r="K1108" s="44">
        <v>0.65</v>
      </c>
      <c r="L1108" s="44">
        <v>0.97</v>
      </c>
      <c r="M1108" s="44">
        <v>1.02</v>
      </c>
      <c r="N1108" s="44">
        <v>0.03</v>
      </c>
      <c r="O1108" s="44">
        <v>0.08</v>
      </c>
      <c r="P1108" s="44">
        <v>0.49</v>
      </c>
      <c r="Q1108" s="44">
        <v>0.76</v>
      </c>
      <c r="R1108" s="44">
        <v>0.59</v>
      </c>
      <c r="S1108" s="44">
        <v>0.72</v>
      </c>
      <c r="T1108" s="44">
        <v>0.13</v>
      </c>
      <c r="U1108" s="44">
        <v>1.27</v>
      </c>
      <c r="V1108" s="44">
        <v>4.6100000000000003</v>
      </c>
      <c r="W1108" s="44">
        <v>0.76</v>
      </c>
      <c r="X1108" s="44">
        <v>1.46</v>
      </c>
      <c r="Y1108" s="147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B1109" s="30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V1109" s="20"/>
      <c r="W1109" s="20"/>
      <c r="X1109" s="20"/>
      <c r="BM1109" s="53"/>
    </row>
    <row r="1110" spans="1:65" ht="15">
      <c r="B1110" s="8" t="s">
        <v>555</v>
      </c>
      <c r="BM1110" s="27" t="s">
        <v>66</v>
      </c>
    </row>
    <row r="1111" spans="1:65" ht="15">
      <c r="A1111" s="24" t="s">
        <v>45</v>
      </c>
      <c r="B1111" s="18" t="s">
        <v>118</v>
      </c>
      <c r="C1111" s="15" t="s">
        <v>119</v>
      </c>
      <c r="D1111" s="16" t="s">
        <v>240</v>
      </c>
      <c r="E1111" s="17" t="s">
        <v>240</v>
      </c>
      <c r="F1111" s="17" t="s">
        <v>240</v>
      </c>
      <c r="G1111" s="17" t="s">
        <v>240</v>
      </c>
      <c r="H1111" s="17" t="s">
        <v>240</v>
      </c>
      <c r="I1111" s="17" t="s">
        <v>240</v>
      </c>
      <c r="J1111" s="17" t="s">
        <v>240</v>
      </c>
      <c r="K1111" s="17" t="s">
        <v>240</v>
      </c>
      <c r="L1111" s="17" t="s">
        <v>240</v>
      </c>
      <c r="M1111" s="17" t="s">
        <v>240</v>
      </c>
      <c r="N1111" s="17" t="s">
        <v>240</v>
      </c>
      <c r="O1111" s="17" t="s">
        <v>240</v>
      </c>
      <c r="P1111" s="17" t="s">
        <v>240</v>
      </c>
      <c r="Q1111" s="17" t="s">
        <v>240</v>
      </c>
      <c r="R1111" s="17" t="s">
        <v>240</v>
      </c>
      <c r="S1111" s="17" t="s">
        <v>240</v>
      </c>
      <c r="T1111" s="17" t="s">
        <v>240</v>
      </c>
      <c r="U1111" s="17" t="s">
        <v>240</v>
      </c>
      <c r="V1111" s="17" t="s">
        <v>240</v>
      </c>
      <c r="W1111" s="17" t="s">
        <v>240</v>
      </c>
      <c r="X1111" s="147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1</v>
      </c>
    </row>
    <row r="1112" spans="1:65">
      <c r="A1112" s="29"/>
      <c r="B1112" s="19" t="s">
        <v>241</v>
      </c>
      <c r="C1112" s="9" t="s">
        <v>241</v>
      </c>
      <c r="D1112" s="145" t="s">
        <v>243</v>
      </c>
      <c r="E1112" s="146" t="s">
        <v>244</v>
      </c>
      <c r="F1112" s="146" t="s">
        <v>245</v>
      </c>
      <c r="G1112" s="146" t="s">
        <v>246</v>
      </c>
      <c r="H1112" s="146" t="s">
        <v>283</v>
      </c>
      <c r="I1112" s="146" t="s">
        <v>247</v>
      </c>
      <c r="J1112" s="146" t="s">
        <v>248</v>
      </c>
      <c r="K1112" s="146" t="s">
        <v>249</v>
      </c>
      <c r="L1112" s="146" t="s">
        <v>250</v>
      </c>
      <c r="M1112" s="146" t="s">
        <v>251</v>
      </c>
      <c r="N1112" s="146" t="s">
        <v>252</v>
      </c>
      <c r="O1112" s="146" t="s">
        <v>253</v>
      </c>
      <c r="P1112" s="146" t="s">
        <v>254</v>
      </c>
      <c r="Q1112" s="146" t="s">
        <v>256</v>
      </c>
      <c r="R1112" s="146" t="s">
        <v>257</v>
      </c>
      <c r="S1112" s="146" t="s">
        <v>258</v>
      </c>
      <c r="T1112" s="146" t="s">
        <v>259</v>
      </c>
      <c r="U1112" s="146" t="s">
        <v>284</v>
      </c>
      <c r="V1112" s="146" t="s">
        <v>286</v>
      </c>
      <c r="W1112" s="146" t="s">
        <v>260</v>
      </c>
      <c r="X1112" s="147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 t="s">
        <v>3</v>
      </c>
    </row>
    <row r="1113" spans="1:65">
      <c r="A1113" s="29"/>
      <c r="B1113" s="19"/>
      <c r="C1113" s="9"/>
      <c r="D1113" s="10" t="s">
        <v>287</v>
      </c>
      <c r="E1113" s="11" t="s">
        <v>287</v>
      </c>
      <c r="F1113" s="11" t="s">
        <v>288</v>
      </c>
      <c r="G1113" s="11" t="s">
        <v>287</v>
      </c>
      <c r="H1113" s="11" t="s">
        <v>287</v>
      </c>
      <c r="I1113" s="11" t="s">
        <v>121</v>
      </c>
      <c r="J1113" s="11" t="s">
        <v>121</v>
      </c>
      <c r="K1113" s="11" t="s">
        <v>287</v>
      </c>
      <c r="L1113" s="11" t="s">
        <v>287</v>
      </c>
      <c r="M1113" s="11" t="s">
        <v>287</v>
      </c>
      <c r="N1113" s="11" t="s">
        <v>288</v>
      </c>
      <c r="O1113" s="11" t="s">
        <v>288</v>
      </c>
      <c r="P1113" s="11" t="s">
        <v>287</v>
      </c>
      <c r="Q1113" s="11" t="s">
        <v>287</v>
      </c>
      <c r="R1113" s="11" t="s">
        <v>288</v>
      </c>
      <c r="S1113" s="11" t="s">
        <v>288</v>
      </c>
      <c r="T1113" s="11" t="s">
        <v>121</v>
      </c>
      <c r="U1113" s="11" t="s">
        <v>121</v>
      </c>
      <c r="V1113" s="11" t="s">
        <v>287</v>
      </c>
      <c r="W1113" s="11" t="s">
        <v>287</v>
      </c>
      <c r="X1113" s="147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0</v>
      </c>
    </row>
    <row r="1114" spans="1:65">
      <c r="A1114" s="29"/>
      <c r="B1114" s="19"/>
      <c r="C1114" s="9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147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1</v>
      </c>
    </row>
    <row r="1115" spans="1:65">
      <c r="A1115" s="29"/>
      <c r="B1115" s="18">
        <v>1</v>
      </c>
      <c r="C1115" s="14">
        <v>1</v>
      </c>
      <c r="D1115" s="219">
        <v>59</v>
      </c>
      <c r="E1115" s="219">
        <v>66.400000000000006</v>
      </c>
      <c r="F1115" s="219">
        <v>61.100000000000009</v>
      </c>
      <c r="G1115" s="219">
        <v>63.79999999999999</v>
      </c>
      <c r="H1115" s="219">
        <v>55.3</v>
      </c>
      <c r="I1115" s="219">
        <v>57.680830079214545</v>
      </c>
      <c r="J1115" s="236">
        <v>49</v>
      </c>
      <c r="K1115" s="219">
        <v>65</v>
      </c>
      <c r="L1115" s="219">
        <v>53.7</v>
      </c>
      <c r="M1115" s="219">
        <v>58.1</v>
      </c>
      <c r="N1115" s="219">
        <v>54.8</v>
      </c>
      <c r="O1115" s="219">
        <v>59.8</v>
      </c>
      <c r="P1115" s="219">
        <v>59.1</v>
      </c>
      <c r="Q1115" s="219">
        <v>59.1</v>
      </c>
      <c r="R1115" s="219">
        <v>73.3</v>
      </c>
      <c r="S1115" s="219">
        <v>61.238020754618837</v>
      </c>
      <c r="T1115" s="219">
        <v>69</v>
      </c>
      <c r="U1115" s="219">
        <v>64.534500514688972</v>
      </c>
      <c r="V1115" s="219">
        <v>56.4</v>
      </c>
      <c r="W1115" s="219">
        <v>55.2</v>
      </c>
      <c r="X1115" s="220"/>
      <c r="Y1115" s="221"/>
      <c r="Z1115" s="221"/>
      <c r="AA1115" s="221"/>
      <c r="AB1115" s="221"/>
      <c r="AC1115" s="221"/>
      <c r="AD1115" s="221"/>
      <c r="AE1115" s="221"/>
      <c r="AF1115" s="221"/>
      <c r="AG1115" s="221"/>
      <c r="AH1115" s="221"/>
      <c r="AI1115" s="221"/>
      <c r="AJ1115" s="221"/>
      <c r="AK1115" s="221"/>
      <c r="AL1115" s="221"/>
      <c r="AM1115" s="221"/>
      <c r="AN1115" s="221"/>
      <c r="AO1115" s="221"/>
      <c r="AP1115" s="221"/>
      <c r="AQ1115" s="221"/>
      <c r="AR1115" s="221"/>
      <c r="AS1115" s="221"/>
      <c r="AT1115" s="221"/>
      <c r="AU1115" s="221"/>
      <c r="AV1115" s="221"/>
      <c r="AW1115" s="221"/>
      <c r="AX1115" s="221"/>
      <c r="AY1115" s="221"/>
      <c r="AZ1115" s="221"/>
      <c r="BA1115" s="221"/>
      <c r="BB1115" s="221"/>
      <c r="BC1115" s="221"/>
      <c r="BD1115" s="221"/>
      <c r="BE1115" s="221"/>
      <c r="BF1115" s="221"/>
      <c r="BG1115" s="221"/>
      <c r="BH1115" s="221"/>
      <c r="BI1115" s="221"/>
      <c r="BJ1115" s="221"/>
      <c r="BK1115" s="221"/>
      <c r="BL1115" s="221"/>
      <c r="BM1115" s="222">
        <v>1</v>
      </c>
    </row>
    <row r="1116" spans="1:65">
      <c r="A1116" s="29"/>
      <c r="B1116" s="19">
        <v>1</v>
      </c>
      <c r="C1116" s="9">
        <v>2</v>
      </c>
      <c r="D1116" s="223">
        <v>58</v>
      </c>
      <c r="E1116" s="223">
        <v>65.900000000000006</v>
      </c>
      <c r="F1116" s="223">
        <v>56.4</v>
      </c>
      <c r="G1116" s="223">
        <v>62.8</v>
      </c>
      <c r="H1116" s="223">
        <v>56</v>
      </c>
      <c r="I1116" s="223">
        <v>57.315519357360003</v>
      </c>
      <c r="J1116" s="237">
        <v>48</v>
      </c>
      <c r="K1116" s="223">
        <v>73.099999999999994</v>
      </c>
      <c r="L1116" s="223">
        <v>54.4</v>
      </c>
      <c r="M1116" s="223">
        <v>58</v>
      </c>
      <c r="N1116" s="223">
        <v>55.6</v>
      </c>
      <c r="O1116" s="223">
        <v>59.1</v>
      </c>
      <c r="P1116" s="223">
        <v>56.9</v>
      </c>
      <c r="Q1116" s="223">
        <v>62.20000000000001</v>
      </c>
      <c r="R1116" s="223">
        <v>66.099999999999994</v>
      </c>
      <c r="S1116" s="223">
        <v>60.966930037191531</v>
      </c>
      <c r="T1116" s="223">
        <v>61</v>
      </c>
      <c r="U1116" s="223">
        <v>66.932085352135687</v>
      </c>
      <c r="V1116" s="223">
        <v>59.2</v>
      </c>
      <c r="W1116" s="223">
        <v>53.8</v>
      </c>
      <c r="X1116" s="220"/>
      <c r="Y1116" s="221"/>
      <c r="Z1116" s="221"/>
      <c r="AA1116" s="221"/>
      <c r="AB1116" s="221"/>
      <c r="AC1116" s="221"/>
      <c r="AD1116" s="221"/>
      <c r="AE1116" s="221"/>
      <c r="AF1116" s="221"/>
      <c r="AG1116" s="221"/>
      <c r="AH1116" s="221"/>
      <c r="AI1116" s="221"/>
      <c r="AJ1116" s="221"/>
      <c r="AK1116" s="221"/>
      <c r="AL1116" s="221"/>
      <c r="AM1116" s="221"/>
      <c r="AN1116" s="221"/>
      <c r="AO1116" s="221"/>
      <c r="AP1116" s="221"/>
      <c r="AQ1116" s="221"/>
      <c r="AR1116" s="221"/>
      <c r="AS1116" s="221"/>
      <c r="AT1116" s="221"/>
      <c r="AU1116" s="221"/>
      <c r="AV1116" s="221"/>
      <c r="AW1116" s="221"/>
      <c r="AX1116" s="221"/>
      <c r="AY1116" s="221"/>
      <c r="AZ1116" s="221"/>
      <c r="BA1116" s="221"/>
      <c r="BB1116" s="221"/>
      <c r="BC1116" s="221"/>
      <c r="BD1116" s="221"/>
      <c r="BE1116" s="221"/>
      <c r="BF1116" s="221"/>
      <c r="BG1116" s="221"/>
      <c r="BH1116" s="221"/>
      <c r="BI1116" s="221"/>
      <c r="BJ1116" s="221"/>
      <c r="BK1116" s="221"/>
      <c r="BL1116" s="221"/>
      <c r="BM1116" s="222">
        <v>17</v>
      </c>
    </row>
    <row r="1117" spans="1:65">
      <c r="A1117" s="29"/>
      <c r="B1117" s="19">
        <v>1</v>
      </c>
      <c r="C1117" s="9">
        <v>3</v>
      </c>
      <c r="D1117" s="223">
        <v>57.1</v>
      </c>
      <c r="E1117" s="223">
        <v>70.900000000000006</v>
      </c>
      <c r="F1117" s="223">
        <v>63.2</v>
      </c>
      <c r="G1117" s="223">
        <v>61.500000000000007</v>
      </c>
      <c r="H1117" s="223">
        <v>55.5</v>
      </c>
      <c r="I1117" s="223">
        <v>57.287435010599097</v>
      </c>
      <c r="J1117" s="237">
        <v>47</v>
      </c>
      <c r="K1117" s="223">
        <v>64.400000000000006</v>
      </c>
      <c r="L1117" s="223">
        <v>55.4</v>
      </c>
      <c r="M1117" s="223">
        <v>62.6</v>
      </c>
      <c r="N1117" s="223">
        <v>56.6</v>
      </c>
      <c r="O1117" s="223">
        <v>56.4</v>
      </c>
      <c r="P1117" s="223">
        <v>61</v>
      </c>
      <c r="Q1117" s="223">
        <v>56.7</v>
      </c>
      <c r="R1117" s="223">
        <v>71.900000000000006</v>
      </c>
      <c r="S1117" s="223">
        <v>60.527251920297637</v>
      </c>
      <c r="T1117" s="223">
        <v>64</v>
      </c>
      <c r="U1117" s="223">
        <v>61.786946233102945</v>
      </c>
      <c r="V1117" s="223">
        <v>55.3</v>
      </c>
      <c r="W1117" s="223">
        <v>54.4</v>
      </c>
      <c r="X1117" s="220"/>
      <c r="Y1117" s="221"/>
      <c r="Z1117" s="221"/>
      <c r="AA1117" s="221"/>
      <c r="AB1117" s="221"/>
      <c r="AC1117" s="221"/>
      <c r="AD1117" s="221"/>
      <c r="AE1117" s="221"/>
      <c r="AF1117" s="221"/>
      <c r="AG1117" s="221"/>
      <c r="AH1117" s="221"/>
      <c r="AI1117" s="221"/>
      <c r="AJ1117" s="221"/>
      <c r="AK1117" s="221"/>
      <c r="AL1117" s="221"/>
      <c r="AM1117" s="221"/>
      <c r="AN1117" s="221"/>
      <c r="AO1117" s="221"/>
      <c r="AP1117" s="221"/>
      <c r="AQ1117" s="221"/>
      <c r="AR1117" s="221"/>
      <c r="AS1117" s="221"/>
      <c r="AT1117" s="221"/>
      <c r="AU1117" s="221"/>
      <c r="AV1117" s="221"/>
      <c r="AW1117" s="221"/>
      <c r="AX1117" s="221"/>
      <c r="AY1117" s="221"/>
      <c r="AZ1117" s="221"/>
      <c r="BA1117" s="221"/>
      <c r="BB1117" s="221"/>
      <c r="BC1117" s="221"/>
      <c r="BD1117" s="221"/>
      <c r="BE1117" s="221"/>
      <c r="BF1117" s="221"/>
      <c r="BG1117" s="221"/>
      <c r="BH1117" s="221"/>
      <c r="BI1117" s="221"/>
      <c r="BJ1117" s="221"/>
      <c r="BK1117" s="221"/>
      <c r="BL1117" s="221"/>
      <c r="BM1117" s="222">
        <v>16</v>
      </c>
    </row>
    <row r="1118" spans="1:65">
      <c r="A1118" s="29"/>
      <c r="B1118" s="19">
        <v>1</v>
      </c>
      <c r="C1118" s="9">
        <v>4</v>
      </c>
      <c r="D1118" s="223">
        <v>62.6</v>
      </c>
      <c r="E1118" s="223">
        <v>63.5</v>
      </c>
      <c r="F1118" s="223">
        <v>56.8</v>
      </c>
      <c r="G1118" s="223">
        <v>65.400000000000006</v>
      </c>
      <c r="H1118" s="223">
        <v>56.8</v>
      </c>
      <c r="I1118" s="223">
        <v>57.569684257503098</v>
      </c>
      <c r="J1118" s="237">
        <v>49</v>
      </c>
      <c r="K1118" s="223">
        <v>65.3</v>
      </c>
      <c r="L1118" s="223">
        <v>56.6</v>
      </c>
      <c r="M1118" s="223">
        <v>59.1</v>
      </c>
      <c r="N1118" s="223">
        <v>58.9</v>
      </c>
      <c r="O1118" s="223">
        <v>58.2</v>
      </c>
      <c r="P1118" s="223">
        <v>67.8</v>
      </c>
      <c r="Q1118" s="223">
        <v>61.500000000000007</v>
      </c>
      <c r="R1118" s="223">
        <v>64.7</v>
      </c>
      <c r="S1118" s="223">
        <v>60.574045335711581</v>
      </c>
      <c r="T1118" s="223">
        <v>71</v>
      </c>
      <c r="U1118" s="223">
        <v>60.83966377670847</v>
      </c>
      <c r="V1118" s="223">
        <v>57.9</v>
      </c>
      <c r="W1118" s="223">
        <v>58.9</v>
      </c>
      <c r="X1118" s="220"/>
      <c r="Y1118" s="221"/>
      <c r="Z1118" s="221"/>
      <c r="AA1118" s="221"/>
      <c r="AB1118" s="221"/>
      <c r="AC1118" s="221"/>
      <c r="AD1118" s="221"/>
      <c r="AE1118" s="221"/>
      <c r="AF1118" s="221"/>
      <c r="AG1118" s="221"/>
      <c r="AH1118" s="221"/>
      <c r="AI1118" s="221"/>
      <c r="AJ1118" s="221"/>
      <c r="AK1118" s="221"/>
      <c r="AL1118" s="221"/>
      <c r="AM1118" s="221"/>
      <c r="AN1118" s="221"/>
      <c r="AO1118" s="221"/>
      <c r="AP1118" s="221"/>
      <c r="AQ1118" s="221"/>
      <c r="AR1118" s="221"/>
      <c r="AS1118" s="221"/>
      <c r="AT1118" s="221"/>
      <c r="AU1118" s="221"/>
      <c r="AV1118" s="221"/>
      <c r="AW1118" s="221"/>
      <c r="AX1118" s="221"/>
      <c r="AY1118" s="221"/>
      <c r="AZ1118" s="221"/>
      <c r="BA1118" s="221"/>
      <c r="BB1118" s="221"/>
      <c r="BC1118" s="221"/>
      <c r="BD1118" s="221"/>
      <c r="BE1118" s="221"/>
      <c r="BF1118" s="221"/>
      <c r="BG1118" s="221"/>
      <c r="BH1118" s="221"/>
      <c r="BI1118" s="221"/>
      <c r="BJ1118" s="221"/>
      <c r="BK1118" s="221"/>
      <c r="BL1118" s="221"/>
      <c r="BM1118" s="222">
        <v>60.606215244839284</v>
      </c>
    </row>
    <row r="1119" spans="1:65">
      <c r="A1119" s="29"/>
      <c r="B1119" s="19">
        <v>1</v>
      </c>
      <c r="C1119" s="9">
        <v>5</v>
      </c>
      <c r="D1119" s="223">
        <v>59.4</v>
      </c>
      <c r="E1119" s="223">
        <v>59.8</v>
      </c>
      <c r="F1119" s="223">
        <v>59.8</v>
      </c>
      <c r="G1119" s="223">
        <v>66.5</v>
      </c>
      <c r="H1119" s="223">
        <v>57.8</v>
      </c>
      <c r="I1119" s="223">
        <v>57.884556510097099</v>
      </c>
      <c r="J1119" s="237">
        <v>48</v>
      </c>
      <c r="K1119" s="223">
        <v>67.5</v>
      </c>
      <c r="L1119" s="223">
        <v>48.5</v>
      </c>
      <c r="M1119" s="223">
        <v>60.8</v>
      </c>
      <c r="N1119" s="223">
        <v>59.2</v>
      </c>
      <c r="O1119" s="223">
        <v>59.4</v>
      </c>
      <c r="P1119" s="223">
        <v>54.1</v>
      </c>
      <c r="Q1119" s="223">
        <v>58.4</v>
      </c>
      <c r="R1119" s="223">
        <v>66.099999999999994</v>
      </c>
      <c r="S1119" s="223">
        <v>62.811936294144125</v>
      </c>
      <c r="T1119" s="223">
        <v>64</v>
      </c>
      <c r="U1119" s="223">
        <v>64.883493103249094</v>
      </c>
      <c r="V1119" s="223">
        <v>55.1</v>
      </c>
      <c r="W1119" s="223">
        <v>56.8</v>
      </c>
      <c r="X1119" s="220"/>
      <c r="Y1119" s="221"/>
      <c r="Z1119" s="221"/>
      <c r="AA1119" s="221"/>
      <c r="AB1119" s="221"/>
      <c r="AC1119" s="221"/>
      <c r="AD1119" s="221"/>
      <c r="AE1119" s="221"/>
      <c r="AF1119" s="221"/>
      <c r="AG1119" s="221"/>
      <c r="AH1119" s="221"/>
      <c r="AI1119" s="221"/>
      <c r="AJ1119" s="221"/>
      <c r="AK1119" s="221"/>
      <c r="AL1119" s="221"/>
      <c r="AM1119" s="221"/>
      <c r="AN1119" s="221"/>
      <c r="AO1119" s="221"/>
      <c r="AP1119" s="221"/>
      <c r="AQ1119" s="221"/>
      <c r="AR1119" s="221"/>
      <c r="AS1119" s="221"/>
      <c r="AT1119" s="221"/>
      <c r="AU1119" s="221"/>
      <c r="AV1119" s="221"/>
      <c r="AW1119" s="221"/>
      <c r="AX1119" s="221"/>
      <c r="AY1119" s="221"/>
      <c r="AZ1119" s="221"/>
      <c r="BA1119" s="221"/>
      <c r="BB1119" s="221"/>
      <c r="BC1119" s="221"/>
      <c r="BD1119" s="221"/>
      <c r="BE1119" s="221"/>
      <c r="BF1119" s="221"/>
      <c r="BG1119" s="221"/>
      <c r="BH1119" s="221"/>
      <c r="BI1119" s="221"/>
      <c r="BJ1119" s="221"/>
      <c r="BK1119" s="221"/>
      <c r="BL1119" s="221"/>
      <c r="BM1119" s="222">
        <v>75</v>
      </c>
    </row>
    <row r="1120" spans="1:65">
      <c r="A1120" s="29"/>
      <c r="B1120" s="19">
        <v>1</v>
      </c>
      <c r="C1120" s="9">
        <v>6</v>
      </c>
      <c r="D1120" s="223">
        <v>59.1</v>
      </c>
      <c r="E1120" s="223">
        <v>67.599999999999994</v>
      </c>
      <c r="F1120" s="223">
        <v>59.9</v>
      </c>
      <c r="G1120" s="223">
        <v>67.7</v>
      </c>
      <c r="H1120" s="223">
        <v>57.4</v>
      </c>
      <c r="I1120" s="223">
        <v>57.477103648331997</v>
      </c>
      <c r="J1120" s="237">
        <v>49</v>
      </c>
      <c r="K1120" s="223">
        <v>67.599999999999994</v>
      </c>
      <c r="L1120" s="223">
        <v>48.5</v>
      </c>
      <c r="M1120" s="223">
        <v>60.2</v>
      </c>
      <c r="N1120" s="223">
        <v>58.2</v>
      </c>
      <c r="O1120" s="223">
        <v>61.500000000000007</v>
      </c>
      <c r="P1120" s="223">
        <v>57.8</v>
      </c>
      <c r="Q1120" s="223">
        <v>59.5</v>
      </c>
      <c r="R1120" s="223">
        <v>60.3</v>
      </c>
      <c r="S1120" s="223">
        <v>61.283178301224929</v>
      </c>
      <c r="T1120" s="223">
        <v>68</v>
      </c>
      <c r="U1120" s="223">
        <v>68.315357425499968</v>
      </c>
      <c r="V1120" s="223">
        <v>60.6</v>
      </c>
      <c r="W1120" s="223">
        <v>62.6</v>
      </c>
      <c r="X1120" s="220"/>
      <c r="Y1120" s="221"/>
      <c r="Z1120" s="221"/>
      <c r="AA1120" s="221"/>
      <c r="AB1120" s="221"/>
      <c r="AC1120" s="221"/>
      <c r="AD1120" s="221"/>
      <c r="AE1120" s="221"/>
      <c r="AF1120" s="221"/>
      <c r="AG1120" s="221"/>
      <c r="AH1120" s="221"/>
      <c r="AI1120" s="221"/>
      <c r="AJ1120" s="221"/>
      <c r="AK1120" s="221"/>
      <c r="AL1120" s="221"/>
      <c r="AM1120" s="221"/>
      <c r="AN1120" s="221"/>
      <c r="AO1120" s="221"/>
      <c r="AP1120" s="221"/>
      <c r="AQ1120" s="221"/>
      <c r="AR1120" s="221"/>
      <c r="AS1120" s="221"/>
      <c r="AT1120" s="221"/>
      <c r="AU1120" s="221"/>
      <c r="AV1120" s="221"/>
      <c r="AW1120" s="221"/>
      <c r="AX1120" s="221"/>
      <c r="AY1120" s="221"/>
      <c r="AZ1120" s="221"/>
      <c r="BA1120" s="221"/>
      <c r="BB1120" s="221"/>
      <c r="BC1120" s="221"/>
      <c r="BD1120" s="221"/>
      <c r="BE1120" s="221"/>
      <c r="BF1120" s="221"/>
      <c r="BG1120" s="221"/>
      <c r="BH1120" s="221"/>
      <c r="BI1120" s="221"/>
      <c r="BJ1120" s="221"/>
      <c r="BK1120" s="221"/>
      <c r="BL1120" s="221"/>
      <c r="BM1120" s="224"/>
    </row>
    <row r="1121" spans="1:65">
      <c r="A1121" s="29"/>
      <c r="B1121" s="20" t="s">
        <v>267</v>
      </c>
      <c r="C1121" s="12"/>
      <c r="D1121" s="225">
        <v>59.199999999999996</v>
      </c>
      <c r="E1121" s="225">
        <v>65.683333333333337</v>
      </c>
      <c r="F1121" s="225">
        <v>59.533333333333331</v>
      </c>
      <c r="G1121" s="225">
        <v>64.61666666666666</v>
      </c>
      <c r="H1121" s="225">
        <v>56.466666666666669</v>
      </c>
      <c r="I1121" s="225">
        <v>57.535854810517641</v>
      </c>
      <c r="J1121" s="225">
        <v>48.333333333333336</v>
      </c>
      <c r="K1121" s="225">
        <v>67.149999999999991</v>
      </c>
      <c r="L1121" s="225">
        <v>52.85</v>
      </c>
      <c r="M1121" s="225">
        <v>59.79999999999999</v>
      </c>
      <c r="N1121" s="225">
        <v>57.216666666666669</v>
      </c>
      <c r="O1121" s="225">
        <v>59.066666666666663</v>
      </c>
      <c r="P1121" s="225">
        <v>59.45000000000001</v>
      </c>
      <c r="Q1121" s="225">
        <v>59.566666666666663</v>
      </c>
      <c r="R1121" s="225">
        <v>67.066666666666677</v>
      </c>
      <c r="S1121" s="225">
        <v>61.233560440531448</v>
      </c>
      <c r="T1121" s="225">
        <v>66.166666666666671</v>
      </c>
      <c r="U1121" s="225">
        <v>64.548674400897525</v>
      </c>
      <c r="V1121" s="225">
        <v>57.416666666666664</v>
      </c>
      <c r="W1121" s="225">
        <v>56.95000000000001</v>
      </c>
      <c r="X1121" s="220"/>
      <c r="Y1121" s="221"/>
      <c r="Z1121" s="221"/>
      <c r="AA1121" s="221"/>
      <c r="AB1121" s="221"/>
      <c r="AC1121" s="221"/>
      <c r="AD1121" s="221"/>
      <c r="AE1121" s="221"/>
      <c r="AF1121" s="221"/>
      <c r="AG1121" s="221"/>
      <c r="AH1121" s="221"/>
      <c r="AI1121" s="221"/>
      <c r="AJ1121" s="221"/>
      <c r="AK1121" s="221"/>
      <c r="AL1121" s="221"/>
      <c r="AM1121" s="221"/>
      <c r="AN1121" s="221"/>
      <c r="AO1121" s="221"/>
      <c r="AP1121" s="221"/>
      <c r="AQ1121" s="221"/>
      <c r="AR1121" s="221"/>
      <c r="AS1121" s="221"/>
      <c r="AT1121" s="221"/>
      <c r="AU1121" s="221"/>
      <c r="AV1121" s="221"/>
      <c r="AW1121" s="221"/>
      <c r="AX1121" s="221"/>
      <c r="AY1121" s="221"/>
      <c r="AZ1121" s="221"/>
      <c r="BA1121" s="221"/>
      <c r="BB1121" s="221"/>
      <c r="BC1121" s="221"/>
      <c r="BD1121" s="221"/>
      <c r="BE1121" s="221"/>
      <c r="BF1121" s="221"/>
      <c r="BG1121" s="221"/>
      <c r="BH1121" s="221"/>
      <c r="BI1121" s="221"/>
      <c r="BJ1121" s="221"/>
      <c r="BK1121" s="221"/>
      <c r="BL1121" s="221"/>
      <c r="BM1121" s="224"/>
    </row>
    <row r="1122" spans="1:65">
      <c r="A1122" s="29"/>
      <c r="B1122" s="3" t="s">
        <v>268</v>
      </c>
      <c r="C1122" s="28"/>
      <c r="D1122" s="223">
        <v>59.05</v>
      </c>
      <c r="E1122" s="223">
        <v>66.150000000000006</v>
      </c>
      <c r="F1122" s="223">
        <v>59.849999999999994</v>
      </c>
      <c r="G1122" s="223">
        <v>64.599999999999994</v>
      </c>
      <c r="H1122" s="223">
        <v>56.4</v>
      </c>
      <c r="I1122" s="223">
        <v>57.523393952917544</v>
      </c>
      <c r="J1122" s="223">
        <v>48.5</v>
      </c>
      <c r="K1122" s="223">
        <v>66.400000000000006</v>
      </c>
      <c r="L1122" s="223">
        <v>54.05</v>
      </c>
      <c r="M1122" s="223">
        <v>59.650000000000006</v>
      </c>
      <c r="N1122" s="223">
        <v>57.400000000000006</v>
      </c>
      <c r="O1122" s="223">
        <v>59.25</v>
      </c>
      <c r="P1122" s="223">
        <v>58.45</v>
      </c>
      <c r="Q1122" s="223">
        <v>59.3</v>
      </c>
      <c r="R1122" s="223">
        <v>66.099999999999994</v>
      </c>
      <c r="S1122" s="223">
        <v>61.102475395905188</v>
      </c>
      <c r="T1122" s="223">
        <v>66</v>
      </c>
      <c r="U1122" s="223">
        <v>64.708996808969033</v>
      </c>
      <c r="V1122" s="223">
        <v>57.15</v>
      </c>
      <c r="W1122" s="223">
        <v>56</v>
      </c>
      <c r="X1122" s="220"/>
      <c r="Y1122" s="221"/>
      <c r="Z1122" s="221"/>
      <c r="AA1122" s="221"/>
      <c r="AB1122" s="221"/>
      <c r="AC1122" s="221"/>
      <c r="AD1122" s="221"/>
      <c r="AE1122" s="221"/>
      <c r="AF1122" s="221"/>
      <c r="AG1122" s="221"/>
      <c r="AH1122" s="221"/>
      <c r="AI1122" s="221"/>
      <c r="AJ1122" s="221"/>
      <c r="AK1122" s="221"/>
      <c r="AL1122" s="221"/>
      <c r="AM1122" s="221"/>
      <c r="AN1122" s="221"/>
      <c r="AO1122" s="221"/>
      <c r="AP1122" s="221"/>
      <c r="AQ1122" s="221"/>
      <c r="AR1122" s="221"/>
      <c r="AS1122" s="221"/>
      <c r="AT1122" s="221"/>
      <c r="AU1122" s="221"/>
      <c r="AV1122" s="221"/>
      <c r="AW1122" s="221"/>
      <c r="AX1122" s="221"/>
      <c r="AY1122" s="221"/>
      <c r="AZ1122" s="221"/>
      <c r="BA1122" s="221"/>
      <c r="BB1122" s="221"/>
      <c r="BC1122" s="221"/>
      <c r="BD1122" s="221"/>
      <c r="BE1122" s="221"/>
      <c r="BF1122" s="221"/>
      <c r="BG1122" s="221"/>
      <c r="BH1122" s="221"/>
      <c r="BI1122" s="221"/>
      <c r="BJ1122" s="221"/>
      <c r="BK1122" s="221"/>
      <c r="BL1122" s="221"/>
      <c r="BM1122" s="224"/>
    </row>
    <row r="1123" spans="1:65">
      <c r="A1123" s="29"/>
      <c r="B1123" s="3" t="s">
        <v>269</v>
      </c>
      <c r="C1123" s="28"/>
      <c r="D1123" s="214">
        <v>1.8708286933869709</v>
      </c>
      <c r="E1123" s="214">
        <v>3.763730418968219</v>
      </c>
      <c r="F1123" s="214">
        <v>2.5843116427139123</v>
      </c>
      <c r="G1123" s="214">
        <v>2.3387318500988239</v>
      </c>
      <c r="H1123" s="214">
        <v>1.0269696522617724</v>
      </c>
      <c r="I1123" s="214">
        <v>0.22692154735705397</v>
      </c>
      <c r="J1123" s="214">
        <v>0.81649658092772603</v>
      </c>
      <c r="K1123" s="214">
        <v>3.2042159727459039</v>
      </c>
      <c r="L1123" s="214">
        <v>3.5081334068133727</v>
      </c>
      <c r="M1123" s="214">
        <v>1.7674840876228559</v>
      </c>
      <c r="N1123" s="214">
        <v>1.8203479520868175</v>
      </c>
      <c r="O1123" s="214">
        <v>1.6990193249832897</v>
      </c>
      <c r="P1123" s="214">
        <v>4.6924407295137982</v>
      </c>
      <c r="Q1123" s="214">
        <v>2.0235282717735079</v>
      </c>
      <c r="R1123" s="214">
        <v>4.8056910706647251</v>
      </c>
      <c r="S1123" s="214">
        <v>0.83650174333288108</v>
      </c>
      <c r="T1123" s="214">
        <v>3.7638632635454052</v>
      </c>
      <c r="U1123" s="214">
        <v>2.876273822706807</v>
      </c>
      <c r="V1123" s="214">
        <v>2.2103544210525765</v>
      </c>
      <c r="W1123" s="214">
        <v>3.3237027544592501</v>
      </c>
      <c r="X1123" s="210"/>
      <c r="Y1123" s="211"/>
      <c r="Z1123" s="211"/>
      <c r="AA1123" s="211"/>
      <c r="AB1123" s="211"/>
      <c r="AC1123" s="211"/>
      <c r="AD1123" s="211"/>
      <c r="AE1123" s="211"/>
      <c r="AF1123" s="211"/>
      <c r="AG1123" s="211"/>
      <c r="AH1123" s="211"/>
      <c r="AI1123" s="211"/>
      <c r="AJ1123" s="211"/>
      <c r="AK1123" s="211"/>
      <c r="AL1123" s="211"/>
      <c r="AM1123" s="211"/>
      <c r="AN1123" s="211"/>
      <c r="AO1123" s="211"/>
      <c r="AP1123" s="211"/>
      <c r="AQ1123" s="211"/>
      <c r="AR1123" s="211"/>
      <c r="AS1123" s="211"/>
      <c r="AT1123" s="211"/>
      <c r="AU1123" s="211"/>
      <c r="AV1123" s="211"/>
      <c r="AW1123" s="211"/>
      <c r="AX1123" s="211"/>
      <c r="AY1123" s="211"/>
      <c r="AZ1123" s="211"/>
      <c r="BA1123" s="211"/>
      <c r="BB1123" s="211"/>
      <c r="BC1123" s="211"/>
      <c r="BD1123" s="211"/>
      <c r="BE1123" s="211"/>
      <c r="BF1123" s="211"/>
      <c r="BG1123" s="211"/>
      <c r="BH1123" s="211"/>
      <c r="BI1123" s="211"/>
      <c r="BJ1123" s="211"/>
      <c r="BK1123" s="211"/>
      <c r="BL1123" s="211"/>
      <c r="BM1123" s="216"/>
    </row>
    <row r="1124" spans="1:65">
      <c r="A1124" s="29"/>
      <c r="B1124" s="3" t="s">
        <v>86</v>
      </c>
      <c r="C1124" s="28"/>
      <c r="D1124" s="13">
        <v>3.1601836036942076E-2</v>
      </c>
      <c r="E1124" s="13">
        <v>5.7301148220779786E-2</v>
      </c>
      <c r="F1124" s="13">
        <v>4.340949007918106E-2</v>
      </c>
      <c r="G1124" s="13">
        <v>3.6193941451103807E-2</v>
      </c>
      <c r="H1124" s="13">
        <v>1.8187183924352521E-2</v>
      </c>
      <c r="I1124" s="13">
        <v>3.9440023634718362E-3</v>
      </c>
      <c r="J1124" s="13">
        <v>1.6893032708849502E-2</v>
      </c>
      <c r="K1124" s="13">
        <v>4.7717289244168341E-2</v>
      </c>
      <c r="L1124" s="13">
        <v>6.6379061623715666E-2</v>
      </c>
      <c r="M1124" s="13">
        <v>2.9556590094027696E-2</v>
      </c>
      <c r="N1124" s="13">
        <v>3.1814994793244698E-2</v>
      </c>
      <c r="O1124" s="13">
        <v>2.8764435524547795E-2</v>
      </c>
      <c r="P1124" s="13">
        <v>7.8930878545227873E-2</v>
      </c>
      <c r="Q1124" s="13">
        <v>3.3970815978290568E-2</v>
      </c>
      <c r="R1124" s="13">
        <v>7.1655433459215573E-2</v>
      </c>
      <c r="S1124" s="13">
        <v>1.3660837901876886E-2</v>
      </c>
      <c r="T1124" s="13">
        <v>5.6884583328142141E-2</v>
      </c>
      <c r="U1124" s="13">
        <v>4.4559765934818536E-2</v>
      </c>
      <c r="V1124" s="13">
        <v>3.8496738828201628E-2</v>
      </c>
      <c r="W1124" s="13">
        <v>5.8361769173999115E-2</v>
      </c>
      <c r="X1124" s="147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3"/>
    </row>
    <row r="1125" spans="1:65">
      <c r="A1125" s="29"/>
      <c r="B1125" s="3" t="s">
        <v>270</v>
      </c>
      <c r="C1125" s="28"/>
      <c r="D1125" s="13">
        <v>-2.3202492337764502E-2</v>
      </c>
      <c r="E1125" s="13">
        <v>8.3772234711956939E-2</v>
      </c>
      <c r="F1125" s="13">
        <v>-1.7702506371197746E-2</v>
      </c>
      <c r="G1125" s="13">
        <v>6.6172279618943453E-2</v>
      </c>
      <c r="H1125" s="13">
        <v>-6.8302377263610881E-2</v>
      </c>
      <c r="I1125" s="13">
        <v>-5.066081790321153E-2</v>
      </c>
      <c r="J1125" s="13">
        <v>-0.20250203484783691</v>
      </c>
      <c r="K1125" s="13">
        <v>0.10797217296484996</v>
      </c>
      <c r="L1125" s="13">
        <v>-0.12797722500085895</v>
      </c>
      <c r="M1125" s="13">
        <v>-1.3302517597944652E-2</v>
      </c>
      <c r="N1125" s="13">
        <v>-5.5927408838835846E-2</v>
      </c>
      <c r="O1125" s="13">
        <v>-2.540248672439116E-2</v>
      </c>
      <c r="P1125" s="13">
        <v>-1.9077502862839268E-2</v>
      </c>
      <c r="Q1125" s="13">
        <v>-1.7152507774541137E-2</v>
      </c>
      <c r="R1125" s="13">
        <v>0.10659717647320854</v>
      </c>
      <c r="S1125" s="13">
        <v>1.0351169317499798E-2</v>
      </c>
      <c r="T1125" s="13">
        <v>9.1747214363478546E-2</v>
      </c>
      <c r="U1125" s="13">
        <v>6.5050410096247457E-2</v>
      </c>
      <c r="V1125" s="13">
        <v>-5.262741725889597E-2</v>
      </c>
      <c r="W1125" s="13">
        <v>-6.0327397612089051E-2</v>
      </c>
      <c r="X1125" s="147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3"/>
    </row>
    <row r="1126" spans="1:65">
      <c r="A1126" s="29"/>
      <c r="B1126" s="45" t="s">
        <v>271</v>
      </c>
      <c r="C1126" s="46"/>
      <c r="D1126" s="44">
        <v>0.08</v>
      </c>
      <c r="E1126" s="44">
        <v>1.73</v>
      </c>
      <c r="F1126" s="44">
        <v>0.01</v>
      </c>
      <c r="G1126" s="44">
        <v>1.43</v>
      </c>
      <c r="H1126" s="44">
        <v>0.85</v>
      </c>
      <c r="I1126" s="44">
        <v>0.55000000000000004</v>
      </c>
      <c r="J1126" s="44">
        <v>3.12</v>
      </c>
      <c r="K1126" s="44">
        <v>2.14</v>
      </c>
      <c r="L1126" s="44">
        <v>1.86</v>
      </c>
      <c r="M1126" s="44">
        <v>0.09</v>
      </c>
      <c r="N1126" s="44">
        <v>0.64</v>
      </c>
      <c r="O1126" s="44">
        <v>0.12</v>
      </c>
      <c r="P1126" s="44">
        <v>0.01</v>
      </c>
      <c r="Q1126" s="44">
        <v>0.02</v>
      </c>
      <c r="R1126" s="44">
        <v>2.12</v>
      </c>
      <c r="S1126" s="44">
        <v>0.49</v>
      </c>
      <c r="T1126" s="44">
        <v>1.87</v>
      </c>
      <c r="U1126" s="44">
        <v>1.42</v>
      </c>
      <c r="V1126" s="44">
        <v>0.57999999999999996</v>
      </c>
      <c r="W1126" s="44">
        <v>0.71</v>
      </c>
      <c r="X1126" s="147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B1127" s="30"/>
      <c r="C1127" s="20"/>
      <c r="D1127" s="20"/>
      <c r="E1127" s="20"/>
      <c r="F1127" s="20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BM1127" s="53"/>
    </row>
    <row r="1128" spans="1:65">
      <c r="BM1128" s="53"/>
    </row>
    <row r="1129" spans="1:65">
      <c r="BM1129" s="53"/>
    </row>
    <row r="1130" spans="1:65">
      <c r="BM1130" s="53"/>
    </row>
    <row r="1131" spans="1:65">
      <c r="BM1131" s="53"/>
    </row>
    <row r="1132" spans="1:65">
      <c r="BM1132" s="53"/>
    </row>
    <row r="1133" spans="1:65">
      <c r="BM1133" s="53"/>
    </row>
    <row r="1134" spans="1:65"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4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</sheetData>
  <dataConsolidate/>
  <conditionalFormatting sqref="B6:V11 B25:W30 B43:W48 B62:D67 B80:W85 B98:W103 B117:W122 B136:W141 B154:V159 B173:U178 B191:Y196 B209:X214 B227:W232 B245:Y250 B263:L268 B281:L286 B299:L304 B317:W322 B335:W340 B353:L358 B371:S376 B390:V395 B408:E413 B426:L431 B444:U449 B462:X467 B480:U485 B499:W504 B518:M523 B536:W541 B554:X559 B572:W577 B590:X595 B608:W613 B626:L631 B644:W649 B662:W667 B680:W685 B698:L703 B716:W721 B734:R739 B752:W757 B770:V775 B789:W794 B808:U813 B826:L831 B844:V849 B862:W867 B880:V885 B898:O903 B916:U921 B934:W939 B952:X957 B970:V975 B988:J993 B1006:W1011 B1024:X1029 B1042:V1047 B1061:V1066 B1079:O1084 B1097:X1102 B1115:W1120">
    <cfRule type="expression" dxfId="11" priority="186">
      <formula>AND($B6&lt;&gt;$B5,NOT(ISBLANK(INDIRECT(Anlyt_LabRefThisCol))))</formula>
    </cfRule>
  </conditionalFormatting>
  <conditionalFormatting sqref="C2:V17 C21:W36 C39:W54 C58:D73 C76:W91 C94:W109 C113:W128 C132:W147 C150:V165 C169:U184 C187:Y202 C205:X220 C223:W238 C241:Y256 C259:L274 C277:L292 C295:L310 C313:W328 C331:W346 C349:L364 C367:S382 C386:V401 C404:E419 C422:L437 C440:U455 C458:X473 C476:U491 C495:W510 C514:M529 C532:W547 C550:X565 C568:W583 C586:X601 C604:W619 C622:L637 C640:W655 C658:W673 C676:W691 C694:L709 C712:W727 C730:R745 C748:W763 C766:V781 C785:W800 C804:U819 C822:L837 C840:V855 C858:W873 C876:V891 C894:O909 C912:U927 C930:W945 C948:X963 C966:V981 C984:J999 C1002:W1017 C1020:X1035 C1038:V1053 C1057:V1072 C1075:O1090 C1093:X1108 C1111:W1126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403A-D392-4EE7-BA3E-38601E511770}">
  <sheetPr codeName="Sheet15"/>
  <dimension ref="A1:BN1230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556</v>
      </c>
      <c r="BM1" s="27" t="s">
        <v>274</v>
      </c>
    </row>
    <row r="2" spans="1:66" ht="15">
      <c r="A2" s="24" t="s">
        <v>4</v>
      </c>
      <c r="B2" s="18" t="s">
        <v>118</v>
      </c>
      <c r="C2" s="15" t="s">
        <v>119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47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5" t="s">
        <v>245</v>
      </c>
      <c r="E3" s="146" t="s">
        <v>250</v>
      </c>
      <c r="F3" s="146" t="s">
        <v>253</v>
      </c>
      <c r="G3" s="146" t="s">
        <v>256</v>
      </c>
      <c r="H3" s="146" t="s">
        <v>257</v>
      </c>
      <c r="I3" s="146" t="s">
        <v>259</v>
      </c>
      <c r="J3" s="146" t="s">
        <v>286</v>
      </c>
      <c r="K3" s="147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303</v>
      </c>
      <c r="I4" s="11" t="s">
        <v>99</v>
      </c>
      <c r="J4" s="11" t="s">
        <v>303</v>
      </c>
      <c r="K4" s="14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14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32" t="s">
        <v>96</v>
      </c>
      <c r="E6" s="232" t="s">
        <v>108</v>
      </c>
      <c r="F6" s="232" t="s">
        <v>96</v>
      </c>
      <c r="G6" s="232" t="s">
        <v>108</v>
      </c>
      <c r="H6" s="227">
        <v>0.35</v>
      </c>
      <c r="I6" s="227">
        <v>0.7</v>
      </c>
      <c r="J6" s="227">
        <v>0.1</v>
      </c>
      <c r="K6" s="228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30">
        <v>1</v>
      </c>
    </row>
    <row r="7" spans="1:66">
      <c r="A7" s="29"/>
      <c r="B7" s="19">
        <v>1</v>
      </c>
      <c r="C7" s="9">
        <v>2</v>
      </c>
      <c r="D7" s="233" t="s">
        <v>96</v>
      </c>
      <c r="E7" s="233" t="s">
        <v>108</v>
      </c>
      <c r="F7" s="233" t="s">
        <v>96</v>
      </c>
      <c r="G7" s="233" t="s">
        <v>108</v>
      </c>
      <c r="H7" s="23">
        <v>0.28999999999999998</v>
      </c>
      <c r="I7" s="234">
        <v>1.3</v>
      </c>
      <c r="J7" s="23">
        <v>0.2</v>
      </c>
      <c r="K7" s="228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30">
        <v>10</v>
      </c>
    </row>
    <row r="8" spans="1:66">
      <c r="A8" s="29"/>
      <c r="B8" s="19">
        <v>1</v>
      </c>
      <c r="C8" s="9">
        <v>3</v>
      </c>
      <c r="D8" s="233" t="s">
        <v>96</v>
      </c>
      <c r="E8" s="233" t="s">
        <v>108</v>
      </c>
      <c r="F8" s="233" t="s">
        <v>96</v>
      </c>
      <c r="G8" s="233" t="s">
        <v>108</v>
      </c>
      <c r="H8" s="23">
        <v>0.36</v>
      </c>
      <c r="I8" s="23">
        <v>0.6</v>
      </c>
      <c r="J8" s="23">
        <v>0.2</v>
      </c>
      <c r="K8" s="228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30">
        <v>16</v>
      </c>
    </row>
    <row r="9" spans="1:66">
      <c r="A9" s="29"/>
      <c r="B9" s="19">
        <v>1</v>
      </c>
      <c r="C9" s="9">
        <v>4</v>
      </c>
      <c r="D9" s="233" t="s">
        <v>96</v>
      </c>
      <c r="E9" s="233" t="s">
        <v>108</v>
      </c>
      <c r="F9" s="233" t="s">
        <v>96</v>
      </c>
      <c r="G9" s="233" t="s">
        <v>108</v>
      </c>
      <c r="H9" s="23">
        <v>0.32</v>
      </c>
      <c r="I9" s="23">
        <v>0.6</v>
      </c>
      <c r="J9" s="23">
        <v>0.1</v>
      </c>
      <c r="K9" s="228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30">
        <v>0.34388888888888902</v>
      </c>
      <c r="BN9" s="27"/>
    </row>
    <row r="10" spans="1:66">
      <c r="A10" s="29"/>
      <c r="B10" s="19">
        <v>1</v>
      </c>
      <c r="C10" s="9">
        <v>5</v>
      </c>
      <c r="D10" s="233" t="s">
        <v>96</v>
      </c>
      <c r="E10" s="233" t="s">
        <v>108</v>
      </c>
      <c r="F10" s="233" t="s">
        <v>96</v>
      </c>
      <c r="G10" s="233" t="s">
        <v>108</v>
      </c>
      <c r="H10" s="23">
        <v>0.28999999999999998</v>
      </c>
      <c r="I10" s="23">
        <v>0.4</v>
      </c>
      <c r="J10" s="23">
        <v>0.2</v>
      </c>
      <c r="K10" s="228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30">
        <v>16</v>
      </c>
    </row>
    <row r="11" spans="1:66">
      <c r="A11" s="29"/>
      <c r="B11" s="19">
        <v>1</v>
      </c>
      <c r="C11" s="9">
        <v>6</v>
      </c>
      <c r="D11" s="233" t="s">
        <v>96</v>
      </c>
      <c r="E11" s="233" t="s">
        <v>108</v>
      </c>
      <c r="F11" s="233" t="s">
        <v>96</v>
      </c>
      <c r="G11" s="233" t="s">
        <v>108</v>
      </c>
      <c r="H11" s="23">
        <v>0.34</v>
      </c>
      <c r="I11" s="23">
        <v>0.4</v>
      </c>
      <c r="J11" s="23">
        <v>0.2</v>
      </c>
      <c r="K11" s="228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54"/>
    </row>
    <row r="12" spans="1:66">
      <c r="A12" s="29"/>
      <c r="B12" s="20" t="s">
        <v>267</v>
      </c>
      <c r="C12" s="12"/>
      <c r="D12" s="231" t="s">
        <v>652</v>
      </c>
      <c r="E12" s="231" t="s">
        <v>652</v>
      </c>
      <c r="F12" s="231" t="s">
        <v>652</v>
      </c>
      <c r="G12" s="231" t="s">
        <v>652</v>
      </c>
      <c r="H12" s="231">
        <v>0.32500000000000001</v>
      </c>
      <c r="I12" s="231">
        <v>0.66666666666666663</v>
      </c>
      <c r="J12" s="231">
        <v>0.16666666666666666</v>
      </c>
      <c r="K12" s="228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54"/>
    </row>
    <row r="13" spans="1:66">
      <c r="A13" s="29"/>
      <c r="B13" s="3" t="s">
        <v>268</v>
      </c>
      <c r="C13" s="28"/>
      <c r="D13" s="23" t="s">
        <v>652</v>
      </c>
      <c r="E13" s="23" t="s">
        <v>652</v>
      </c>
      <c r="F13" s="23" t="s">
        <v>652</v>
      </c>
      <c r="G13" s="23" t="s">
        <v>652</v>
      </c>
      <c r="H13" s="23">
        <v>0.33</v>
      </c>
      <c r="I13" s="23">
        <v>0.6</v>
      </c>
      <c r="J13" s="23">
        <v>0.2</v>
      </c>
      <c r="K13" s="228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54"/>
    </row>
    <row r="14" spans="1:66">
      <c r="A14" s="29"/>
      <c r="B14" s="3" t="s">
        <v>269</v>
      </c>
      <c r="C14" s="28"/>
      <c r="D14" s="23" t="s">
        <v>652</v>
      </c>
      <c r="E14" s="23" t="s">
        <v>652</v>
      </c>
      <c r="F14" s="23" t="s">
        <v>652</v>
      </c>
      <c r="G14" s="23" t="s">
        <v>652</v>
      </c>
      <c r="H14" s="23">
        <v>3.0166206257996715E-2</v>
      </c>
      <c r="I14" s="23">
        <v>0.33266599866332408</v>
      </c>
      <c r="J14" s="23">
        <v>5.1639777949432336E-2</v>
      </c>
      <c r="K14" s="228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54"/>
    </row>
    <row r="15" spans="1:66">
      <c r="A15" s="29"/>
      <c r="B15" s="3" t="s">
        <v>86</v>
      </c>
      <c r="C15" s="28"/>
      <c r="D15" s="13" t="s">
        <v>652</v>
      </c>
      <c r="E15" s="13" t="s">
        <v>652</v>
      </c>
      <c r="F15" s="13" t="s">
        <v>652</v>
      </c>
      <c r="G15" s="13" t="s">
        <v>652</v>
      </c>
      <c r="H15" s="13">
        <v>9.2819096178451424E-2</v>
      </c>
      <c r="I15" s="13">
        <v>0.49899899799498615</v>
      </c>
      <c r="J15" s="13">
        <v>0.30983866769659402</v>
      </c>
      <c r="K15" s="14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 t="s">
        <v>652</v>
      </c>
      <c r="E16" s="13" t="s">
        <v>652</v>
      </c>
      <c r="F16" s="13" t="s">
        <v>652</v>
      </c>
      <c r="G16" s="13" t="s">
        <v>652</v>
      </c>
      <c r="H16" s="13">
        <v>-5.4927302100161834E-2</v>
      </c>
      <c r="I16" s="13">
        <v>0.9386106623586421</v>
      </c>
      <c r="J16" s="13">
        <v>-0.51534733441033942</v>
      </c>
      <c r="K16" s="14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>
        <v>17.34</v>
      </c>
      <c r="E17" s="44">
        <v>0</v>
      </c>
      <c r="F17" s="44">
        <v>17.34</v>
      </c>
      <c r="G17" s="44">
        <v>0</v>
      </c>
      <c r="H17" s="44">
        <v>0.67</v>
      </c>
      <c r="I17" s="44">
        <v>0.64</v>
      </c>
      <c r="J17" s="44">
        <v>1.28</v>
      </c>
      <c r="K17" s="147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BM18" s="53"/>
    </row>
    <row r="19" spans="1:65" ht="19.5">
      <c r="B19" s="8" t="s">
        <v>557</v>
      </c>
      <c r="BM19" s="27" t="s">
        <v>66</v>
      </c>
    </row>
    <row r="20" spans="1:65" ht="19.5">
      <c r="A20" s="24" t="s">
        <v>124</v>
      </c>
      <c r="B20" s="18" t="s">
        <v>118</v>
      </c>
      <c r="C20" s="15" t="s">
        <v>119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47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5" t="s">
        <v>243</v>
      </c>
      <c r="E21" s="146" t="s">
        <v>244</v>
      </c>
      <c r="F21" s="146" t="s">
        <v>245</v>
      </c>
      <c r="G21" s="146" t="s">
        <v>246</v>
      </c>
      <c r="H21" s="146" t="s">
        <v>283</v>
      </c>
      <c r="I21" s="146" t="s">
        <v>247</v>
      </c>
      <c r="J21" s="146" t="s">
        <v>248</v>
      </c>
      <c r="K21" s="146" t="s">
        <v>249</v>
      </c>
      <c r="L21" s="146" t="s">
        <v>250</v>
      </c>
      <c r="M21" s="146" t="s">
        <v>251</v>
      </c>
      <c r="N21" s="146" t="s">
        <v>253</v>
      </c>
      <c r="O21" s="146" t="s">
        <v>254</v>
      </c>
      <c r="P21" s="146" t="s">
        <v>256</v>
      </c>
      <c r="Q21" s="146" t="s">
        <v>257</v>
      </c>
      <c r="R21" s="146" t="s">
        <v>258</v>
      </c>
      <c r="S21" s="146" t="s">
        <v>259</v>
      </c>
      <c r="T21" s="146" t="s">
        <v>284</v>
      </c>
      <c r="U21" s="146" t="s">
        <v>286</v>
      </c>
      <c r="V21" s="146" t="s">
        <v>275</v>
      </c>
      <c r="W21" s="146" t="s">
        <v>260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303</v>
      </c>
      <c r="E22" s="11" t="s">
        <v>104</v>
      </c>
      <c r="F22" s="11" t="s">
        <v>104</v>
      </c>
      <c r="G22" s="11" t="s">
        <v>104</v>
      </c>
      <c r="H22" s="11" t="s">
        <v>103</v>
      </c>
      <c r="I22" s="11" t="s">
        <v>104</v>
      </c>
      <c r="J22" s="11" t="s">
        <v>103</v>
      </c>
      <c r="K22" s="11" t="s">
        <v>104</v>
      </c>
      <c r="L22" s="11" t="s">
        <v>103</v>
      </c>
      <c r="M22" s="11" t="s">
        <v>104</v>
      </c>
      <c r="N22" s="11" t="s">
        <v>104</v>
      </c>
      <c r="O22" s="11" t="s">
        <v>104</v>
      </c>
      <c r="P22" s="11" t="s">
        <v>104</v>
      </c>
      <c r="Q22" s="11" t="s">
        <v>303</v>
      </c>
      <c r="R22" s="11" t="s">
        <v>100</v>
      </c>
      <c r="S22" s="11" t="s">
        <v>99</v>
      </c>
      <c r="T22" s="11" t="s">
        <v>104</v>
      </c>
      <c r="U22" s="11" t="s">
        <v>303</v>
      </c>
      <c r="V22" s="11" t="s">
        <v>104</v>
      </c>
      <c r="W22" s="11" t="s">
        <v>104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12.507999999999999</v>
      </c>
      <c r="E24" s="21">
        <v>12.05</v>
      </c>
      <c r="F24" s="21">
        <v>11.827999999999999</v>
      </c>
      <c r="G24" s="141">
        <v>12.75</v>
      </c>
      <c r="H24" s="21">
        <v>12.168380000000001</v>
      </c>
      <c r="I24" s="21">
        <v>12.253289499999999</v>
      </c>
      <c r="J24" s="21">
        <v>12.112</v>
      </c>
      <c r="K24" s="21">
        <v>12.25</v>
      </c>
      <c r="L24" s="141">
        <v>11.514989999999999</v>
      </c>
      <c r="M24" s="21">
        <v>12.1</v>
      </c>
      <c r="N24" s="21">
        <v>12.356999999999999</v>
      </c>
      <c r="O24" s="21">
        <v>12.2</v>
      </c>
      <c r="P24" s="21">
        <v>12.282</v>
      </c>
      <c r="Q24" s="21">
        <v>12.395</v>
      </c>
      <c r="R24" s="21">
        <v>12.09004318</v>
      </c>
      <c r="S24" s="21">
        <v>12.2</v>
      </c>
      <c r="T24" s="21">
        <v>12.39048346</v>
      </c>
      <c r="U24" s="21">
        <v>12.016999999999999</v>
      </c>
      <c r="V24" s="21">
        <v>11.677</v>
      </c>
      <c r="W24" s="21">
        <v>11.885</v>
      </c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12.395</v>
      </c>
      <c r="E25" s="11">
        <v>12</v>
      </c>
      <c r="F25" s="11">
        <v>12.055</v>
      </c>
      <c r="G25" s="142">
        <v>12.65</v>
      </c>
      <c r="H25" s="11">
        <v>11.866440000000001</v>
      </c>
      <c r="I25" s="11">
        <v>12.21799562</v>
      </c>
      <c r="J25" s="11">
        <v>11.885</v>
      </c>
      <c r="K25" s="11">
        <v>12.4</v>
      </c>
      <c r="L25" s="142">
        <v>11.431290000000001</v>
      </c>
      <c r="M25" s="11">
        <v>11.95</v>
      </c>
      <c r="N25" s="11">
        <v>12.301</v>
      </c>
      <c r="O25" s="11">
        <v>11.8</v>
      </c>
      <c r="P25" s="11">
        <v>12.244</v>
      </c>
      <c r="Q25" s="11">
        <v>12.282</v>
      </c>
      <c r="R25" s="11">
        <v>11.97980851</v>
      </c>
      <c r="S25" s="11">
        <v>12.3</v>
      </c>
      <c r="T25" s="11">
        <v>12.394856000000001</v>
      </c>
      <c r="U25" s="11">
        <v>11.997999999999999</v>
      </c>
      <c r="V25" s="11">
        <v>11.808999999999999</v>
      </c>
      <c r="W25" s="11">
        <v>11.867900000000001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12.337999999999999</v>
      </c>
      <c r="E26" s="11">
        <v>12.1</v>
      </c>
      <c r="F26" s="11">
        <v>12.148999999999999</v>
      </c>
      <c r="G26" s="142">
        <v>12.7</v>
      </c>
      <c r="H26" s="11">
        <v>12.14911</v>
      </c>
      <c r="I26" s="11">
        <v>12.27539127</v>
      </c>
      <c r="J26" s="11">
        <v>11.79</v>
      </c>
      <c r="K26" s="11">
        <v>12.3</v>
      </c>
      <c r="L26" s="142">
        <v>11.25141</v>
      </c>
      <c r="M26" s="11">
        <v>12.2</v>
      </c>
      <c r="N26" s="11">
        <v>11.997999999999999</v>
      </c>
      <c r="O26" s="11">
        <v>12.55</v>
      </c>
      <c r="P26" s="11">
        <v>12.244</v>
      </c>
      <c r="Q26" s="11">
        <v>12.356999999999999</v>
      </c>
      <c r="R26" s="11">
        <v>12.01698745</v>
      </c>
      <c r="S26" s="11">
        <v>11.8</v>
      </c>
      <c r="T26" s="11">
        <v>12.28252341</v>
      </c>
      <c r="U26" s="11">
        <v>12.49</v>
      </c>
      <c r="V26" s="11">
        <v>11.978999999999999</v>
      </c>
      <c r="W26" s="11">
        <v>11.7187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12.603</v>
      </c>
      <c r="E27" s="11">
        <v>12.25</v>
      </c>
      <c r="F27" s="11">
        <v>12.055</v>
      </c>
      <c r="G27" s="142">
        <v>12.75</v>
      </c>
      <c r="H27" s="11">
        <v>12.20012</v>
      </c>
      <c r="I27" s="11">
        <v>12.27402006</v>
      </c>
      <c r="J27" s="11">
        <v>11.942</v>
      </c>
      <c r="K27" s="11">
        <v>12.15</v>
      </c>
      <c r="L27" s="142">
        <v>11.080410000000001</v>
      </c>
      <c r="M27" s="11">
        <v>12.1</v>
      </c>
      <c r="N27" s="11">
        <v>12.055</v>
      </c>
      <c r="O27" s="11">
        <v>12.65</v>
      </c>
      <c r="P27" s="11">
        <v>12.131</v>
      </c>
      <c r="Q27" s="11">
        <v>12.206</v>
      </c>
      <c r="R27" s="11">
        <v>12.06868321</v>
      </c>
      <c r="S27" s="11">
        <v>12.1</v>
      </c>
      <c r="T27" s="11">
        <v>12.90671678</v>
      </c>
      <c r="U27" s="11">
        <v>12.131</v>
      </c>
      <c r="V27" s="11">
        <v>11.942</v>
      </c>
      <c r="W27" s="11">
        <v>11.680899999999999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12.155646554215727</v>
      </c>
    </row>
    <row r="28" spans="1:65">
      <c r="A28" s="29"/>
      <c r="B28" s="19">
        <v>1</v>
      </c>
      <c r="C28" s="9">
        <v>5</v>
      </c>
      <c r="D28" s="11">
        <v>12.622</v>
      </c>
      <c r="E28" s="11">
        <v>12.15</v>
      </c>
      <c r="F28" s="11">
        <v>12.167999999999999</v>
      </c>
      <c r="G28" s="142">
        <v>12.7</v>
      </c>
      <c r="H28" s="11">
        <v>12.27211</v>
      </c>
      <c r="I28" s="11">
        <v>12.20567892</v>
      </c>
      <c r="J28" s="11">
        <v>11.997999999999999</v>
      </c>
      <c r="K28" s="11">
        <v>12.15</v>
      </c>
      <c r="L28" s="142">
        <v>11.253299999999999</v>
      </c>
      <c r="M28" s="11">
        <v>12</v>
      </c>
      <c r="N28" s="11">
        <v>12.471</v>
      </c>
      <c r="O28" s="11">
        <v>12.45</v>
      </c>
      <c r="P28" s="11">
        <v>12.375999999999999</v>
      </c>
      <c r="Q28" s="11">
        <v>12.263</v>
      </c>
      <c r="R28" s="11">
        <v>11.961454030000001</v>
      </c>
      <c r="S28" s="11">
        <v>12.3</v>
      </c>
      <c r="T28" s="11">
        <v>12.77731324</v>
      </c>
      <c r="U28" s="11">
        <v>12.074</v>
      </c>
      <c r="V28" s="11">
        <v>11.827999999999999</v>
      </c>
      <c r="W28" s="11">
        <v>11.6828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77</v>
      </c>
    </row>
    <row r="29" spans="1:65">
      <c r="A29" s="29"/>
      <c r="B29" s="19">
        <v>1</v>
      </c>
      <c r="C29" s="9">
        <v>6</v>
      </c>
      <c r="D29" s="11">
        <v>12.66</v>
      </c>
      <c r="E29" s="11">
        <v>11.95</v>
      </c>
      <c r="F29" s="11">
        <v>11.885</v>
      </c>
      <c r="G29" s="142">
        <v>12.7</v>
      </c>
      <c r="H29" s="11">
        <v>12.24094</v>
      </c>
      <c r="I29" s="11">
        <v>12.2276846</v>
      </c>
      <c r="J29" s="11">
        <v>11.827999999999999</v>
      </c>
      <c r="K29" s="11">
        <v>12.35</v>
      </c>
      <c r="L29" s="142">
        <v>11.55524</v>
      </c>
      <c r="M29" s="11">
        <v>12</v>
      </c>
      <c r="N29" s="11">
        <v>11.602</v>
      </c>
      <c r="O29" s="11">
        <v>12.45</v>
      </c>
      <c r="P29" s="11">
        <v>12.452</v>
      </c>
      <c r="Q29" s="11">
        <v>12.206</v>
      </c>
      <c r="R29" s="11">
        <v>12.082945759999999</v>
      </c>
      <c r="S29" s="11">
        <v>12.3</v>
      </c>
      <c r="T29" s="11">
        <v>12.6301074</v>
      </c>
      <c r="U29" s="11">
        <v>12.112</v>
      </c>
      <c r="V29" s="11">
        <v>11.753</v>
      </c>
      <c r="W29" s="11">
        <v>11.6374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267</v>
      </c>
      <c r="C30" s="12"/>
      <c r="D30" s="22">
        <v>12.521000000000001</v>
      </c>
      <c r="E30" s="22">
        <v>12.083333333333334</v>
      </c>
      <c r="F30" s="22">
        <v>12.023333333333333</v>
      </c>
      <c r="G30" s="22">
        <v>12.708333333333334</v>
      </c>
      <c r="H30" s="22">
        <v>12.149516666666665</v>
      </c>
      <c r="I30" s="22">
        <v>12.242343328333334</v>
      </c>
      <c r="J30" s="22">
        <v>11.925833333333332</v>
      </c>
      <c r="K30" s="22">
        <v>12.266666666666666</v>
      </c>
      <c r="L30" s="22">
        <v>11.347773333333334</v>
      </c>
      <c r="M30" s="22">
        <v>12.058333333333332</v>
      </c>
      <c r="N30" s="22">
        <v>12.130666666666668</v>
      </c>
      <c r="O30" s="22">
        <v>12.35</v>
      </c>
      <c r="P30" s="22">
        <v>12.288166666666667</v>
      </c>
      <c r="Q30" s="22">
        <v>12.284833333333331</v>
      </c>
      <c r="R30" s="22">
        <v>12.033320356666666</v>
      </c>
      <c r="S30" s="22">
        <v>12.166666666666666</v>
      </c>
      <c r="T30" s="22">
        <v>12.563666714999998</v>
      </c>
      <c r="U30" s="22">
        <v>12.137</v>
      </c>
      <c r="V30" s="22">
        <v>11.831333333333333</v>
      </c>
      <c r="W30" s="22">
        <v>11.74545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268</v>
      </c>
      <c r="C31" s="28"/>
      <c r="D31" s="11">
        <v>12.555499999999999</v>
      </c>
      <c r="E31" s="11">
        <v>12.074999999999999</v>
      </c>
      <c r="F31" s="11">
        <v>12.055</v>
      </c>
      <c r="G31" s="11">
        <v>12.7</v>
      </c>
      <c r="H31" s="11">
        <v>12.18425</v>
      </c>
      <c r="I31" s="11">
        <v>12.240487049999999</v>
      </c>
      <c r="J31" s="11">
        <v>11.913499999999999</v>
      </c>
      <c r="K31" s="11">
        <v>12.275</v>
      </c>
      <c r="L31" s="11">
        <v>11.342295</v>
      </c>
      <c r="M31" s="11">
        <v>12.05</v>
      </c>
      <c r="N31" s="11">
        <v>12.178000000000001</v>
      </c>
      <c r="O31" s="11">
        <v>12.45</v>
      </c>
      <c r="P31" s="11">
        <v>12.263</v>
      </c>
      <c r="Q31" s="11">
        <v>12.272500000000001</v>
      </c>
      <c r="R31" s="11">
        <v>12.042835329999999</v>
      </c>
      <c r="S31" s="11">
        <v>12.25</v>
      </c>
      <c r="T31" s="11">
        <v>12.5124817</v>
      </c>
      <c r="U31" s="11">
        <v>12.093</v>
      </c>
      <c r="V31" s="11">
        <v>11.8185</v>
      </c>
      <c r="W31" s="11">
        <v>11.700749999999999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269</v>
      </c>
      <c r="C32" s="28"/>
      <c r="D32" s="23">
        <v>0.13098091464026385</v>
      </c>
      <c r="E32" s="23">
        <v>0.10801234497346451</v>
      </c>
      <c r="F32" s="23">
        <v>0.13857657329673956</v>
      </c>
      <c r="G32" s="23">
        <v>3.7638632635454035E-2</v>
      </c>
      <c r="H32" s="23">
        <v>0.14590163709385365</v>
      </c>
      <c r="I32" s="23">
        <v>2.9554588501653795E-2</v>
      </c>
      <c r="J32" s="23">
        <v>0.11816669017395186</v>
      </c>
      <c r="K32" s="23">
        <v>0.10327955589886437</v>
      </c>
      <c r="L32" s="23">
        <v>0.18312461316455131</v>
      </c>
      <c r="M32" s="23">
        <v>9.1742392963485769E-2</v>
      </c>
      <c r="N32" s="23">
        <v>0.31587381446816165</v>
      </c>
      <c r="O32" s="23">
        <v>0.30822070014844871</v>
      </c>
      <c r="P32" s="23">
        <v>0.11242493792156008</v>
      </c>
      <c r="Q32" s="23">
        <v>7.779310166503621E-2</v>
      </c>
      <c r="R32" s="23">
        <v>5.5182861870682692E-2</v>
      </c>
      <c r="S32" s="23">
        <v>0.19663841605003501</v>
      </c>
      <c r="T32" s="23">
        <v>0.24709253514498494</v>
      </c>
      <c r="U32" s="23">
        <v>0.1805325455423484</v>
      </c>
      <c r="V32" s="23">
        <v>0.11359342703988931</v>
      </c>
      <c r="W32" s="23">
        <v>0.10483348224684728</v>
      </c>
      <c r="X32" s="228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54"/>
    </row>
    <row r="33" spans="1:65">
      <c r="A33" s="29"/>
      <c r="B33" s="3" t="s">
        <v>86</v>
      </c>
      <c r="C33" s="28"/>
      <c r="D33" s="13">
        <v>1.0460898861134401E-2</v>
      </c>
      <c r="E33" s="13">
        <v>8.9389526874591313E-3</v>
      </c>
      <c r="F33" s="13">
        <v>1.1525636814256132E-2</v>
      </c>
      <c r="G33" s="13">
        <v>2.9617284696750712E-3</v>
      </c>
      <c r="H33" s="13">
        <v>1.2008842910940518E-2</v>
      </c>
      <c r="I33" s="13">
        <v>2.4141283828606154E-3</v>
      </c>
      <c r="J33" s="13">
        <v>9.9084639933437399E-3</v>
      </c>
      <c r="K33" s="13">
        <v>8.4195290134943777E-3</v>
      </c>
      <c r="L33" s="13">
        <v>1.6137493038095401E-2</v>
      </c>
      <c r="M33" s="13">
        <v>7.6082150349815435E-3</v>
      </c>
      <c r="N33" s="13">
        <v>2.6039279055959683E-2</v>
      </c>
      <c r="O33" s="13">
        <v>2.4957141712424996E-2</v>
      </c>
      <c r="P33" s="13">
        <v>9.1490407781111976E-3</v>
      </c>
      <c r="Q33" s="13">
        <v>6.332450718232744E-3</v>
      </c>
      <c r="R33" s="13">
        <v>4.5858383417932058E-3</v>
      </c>
      <c r="S33" s="13">
        <v>1.6162061593153563E-2</v>
      </c>
      <c r="T33" s="13">
        <v>1.9667230972465748E-2</v>
      </c>
      <c r="U33" s="13">
        <v>1.4874560891682327E-2</v>
      </c>
      <c r="V33" s="13">
        <v>9.6010672541744502E-3</v>
      </c>
      <c r="W33" s="13">
        <v>8.9254547290097252E-3</v>
      </c>
      <c r="X33" s="147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270</v>
      </c>
      <c r="C34" s="28"/>
      <c r="D34" s="13">
        <v>3.0056274189509402E-2</v>
      </c>
      <c r="E34" s="13">
        <v>-5.9489407297148578E-3</v>
      </c>
      <c r="F34" s="13">
        <v>-1.0884918403332944E-2</v>
      </c>
      <c r="G34" s="13">
        <v>4.5467493370472178E-2</v>
      </c>
      <c r="H34" s="13">
        <v>-5.0428313473260822E-4</v>
      </c>
      <c r="I34" s="13">
        <v>7.1322223569867393E-3</v>
      </c>
      <c r="J34" s="13">
        <v>-1.8905882122962292E-2</v>
      </c>
      <c r="K34" s="13">
        <v>9.1332132730064242E-3</v>
      </c>
      <c r="L34" s="13">
        <v>-6.6460736356488748E-2</v>
      </c>
      <c r="M34" s="13">
        <v>-8.0055980937225879E-3</v>
      </c>
      <c r="N34" s="13">
        <v>-2.0550027871939491E-3</v>
      </c>
      <c r="O34" s="13">
        <v>1.5988737819698118E-2</v>
      </c>
      <c r="P34" s="13">
        <v>1.0901938606053152E-2</v>
      </c>
      <c r="Q34" s="13">
        <v>1.0627717624185129E-2</v>
      </c>
      <c r="R34" s="13">
        <v>-1.0063323000012447E-2</v>
      </c>
      <c r="S34" s="13">
        <v>9.0658381697661383E-4</v>
      </c>
      <c r="T34" s="13">
        <v>3.35663067336196E-2</v>
      </c>
      <c r="U34" s="13">
        <v>-1.533982921645527E-3</v>
      </c>
      <c r="V34" s="13">
        <v>-2.6680046958910464E-2</v>
      </c>
      <c r="W34" s="13">
        <v>-3.374535055673078E-2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271</v>
      </c>
      <c r="C35" s="46"/>
      <c r="D35" s="44">
        <v>1.92</v>
      </c>
      <c r="E35" s="44">
        <v>0.3</v>
      </c>
      <c r="F35" s="44">
        <v>0.61</v>
      </c>
      <c r="G35" s="44">
        <v>2.87</v>
      </c>
      <c r="H35" s="44">
        <v>0.03</v>
      </c>
      <c r="I35" s="44">
        <v>0.5</v>
      </c>
      <c r="J35" s="44">
        <v>1.1100000000000001</v>
      </c>
      <c r="K35" s="44">
        <v>0.63</v>
      </c>
      <c r="L35" s="44">
        <v>4.05</v>
      </c>
      <c r="M35" s="44">
        <v>0.43</v>
      </c>
      <c r="N35" s="44">
        <v>0.06</v>
      </c>
      <c r="O35" s="44">
        <v>1.05</v>
      </c>
      <c r="P35" s="44">
        <v>0.74</v>
      </c>
      <c r="Q35" s="44">
        <v>0.72</v>
      </c>
      <c r="R35" s="44">
        <v>0.56000000000000005</v>
      </c>
      <c r="S35" s="44">
        <v>0.12</v>
      </c>
      <c r="T35" s="44">
        <v>2.14</v>
      </c>
      <c r="U35" s="44">
        <v>0.03</v>
      </c>
      <c r="V35" s="44">
        <v>1.59</v>
      </c>
      <c r="W35" s="44">
        <v>2.02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 ht="15">
      <c r="B37" s="8" t="s">
        <v>558</v>
      </c>
      <c r="BM37" s="27" t="s">
        <v>66</v>
      </c>
    </row>
    <row r="38" spans="1:65" ht="15">
      <c r="A38" s="24" t="s">
        <v>7</v>
      </c>
      <c r="B38" s="18" t="s">
        <v>118</v>
      </c>
      <c r="C38" s="15" t="s">
        <v>119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7" t="s">
        <v>240</v>
      </c>
      <c r="L38" s="17" t="s">
        <v>240</v>
      </c>
      <c r="M38" s="17" t="s">
        <v>240</v>
      </c>
      <c r="N38" s="17" t="s">
        <v>240</v>
      </c>
      <c r="O38" s="17" t="s">
        <v>240</v>
      </c>
      <c r="P38" s="17" t="s">
        <v>240</v>
      </c>
      <c r="Q38" s="17" t="s">
        <v>240</v>
      </c>
      <c r="R38" s="17" t="s">
        <v>240</v>
      </c>
      <c r="S38" s="17" t="s">
        <v>240</v>
      </c>
      <c r="T38" s="147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45" t="s">
        <v>243</v>
      </c>
      <c r="E39" s="146" t="s">
        <v>244</v>
      </c>
      <c r="F39" s="146" t="s">
        <v>245</v>
      </c>
      <c r="G39" s="146" t="s">
        <v>246</v>
      </c>
      <c r="H39" s="146" t="s">
        <v>248</v>
      </c>
      <c r="I39" s="146" t="s">
        <v>249</v>
      </c>
      <c r="J39" s="146" t="s">
        <v>250</v>
      </c>
      <c r="K39" s="146" t="s">
        <v>251</v>
      </c>
      <c r="L39" s="146" t="s">
        <v>253</v>
      </c>
      <c r="M39" s="146" t="s">
        <v>254</v>
      </c>
      <c r="N39" s="146" t="s">
        <v>256</v>
      </c>
      <c r="O39" s="146" t="s">
        <v>257</v>
      </c>
      <c r="P39" s="146" t="s">
        <v>259</v>
      </c>
      <c r="Q39" s="146" t="s">
        <v>284</v>
      </c>
      <c r="R39" s="146" t="s">
        <v>286</v>
      </c>
      <c r="S39" s="146" t="s">
        <v>260</v>
      </c>
      <c r="T39" s="147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303</v>
      </c>
      <c r="E40" s="11" t="s">
        <v>104</v>
      </c>
      <c r="F40" s="11" t="s">
        <v>103</v>
      </c>
      <c r="G40" s="11" t="s">
        <v>104</v>
      </c>
      <c r="H40" s="11" t="s">
        <v>103</v>
      </c>
      <c r="I40" s="11" t="s">
        <v>104</v>
      </c>
      <c r="J40" s="11" t="s">
        <v>103</v>
      </c>
      <c r="K40" s="11" t="s">
        <v>104</v>
      </c>
      <c r="L40" s="11" t="s">
        <v>104</v>
      </c>
      <c r="M40" s="11" t="s">
        <v>104</v>
      </c>
      <c r="N40" s="11" t="s">
        <v>103</v>
      </c>
      <c r="O40" s="11" t="s">
        <v>303</v>
      </c>
      <c r="P40" s="11" t="s">
        <v>99</v>
      </c>
      <c r="Q40" s="11" t="s">
        <v>103</v>
      </c>
      <c r="R40" s="11" t="s">
        <v>303</v>
      </c>
      <c r="S40" s="11" t="s">
        <v>104</v>
      </c>
      <c r="T40" s="147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47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1</v>
      </c>
    </row>
    <row r="42" spans="1:65">
      <c r="A42" s="29"/>
      <c r="B42" s="18">
        <v>1</v>
      </c>
      <c r="C42" s="14">
        <v>1</v>
      </c>
      <c r="D42" s="208">
        <v>18</v>
      </c>
      <c r="E42" s="209" t="s">
        <v>95</v>
      </c>
      <c r="F42" s="209" t="s">
        <v>220</v>
      </c>
      <c r="G42" s="209" t="s">
        <v>95</v>
      </c>
      <c r="H42" s="209">
        <v>97</v>
      </c>
      <c r="I42" s="209">
        <v>100</v>
      </c>
      <c r="J42" s="209" t="s">
        <v>304</v>
      </c>
      <c r="K42" s="209">
        <v>100</v>
      </c>
      <c r="L42" s="209" t="s">
        <v>304</v>
      </c>
      <c r="M42" s="209">
        <v>100</v>
      </c>
      <c r="N42" s="208">
        <v>19</v>
      </c>
      <c r="O42" s="208">
        <v>15.6</v>
      </c>
      <c r="P42" s="208">
        <v>13.1</v>
      </c>
      <c r="Q42" s="209" t="s">
        <v>220</v>
      </c>
      <c r="R42" s="208">
        <v>15</v>
      </c>
      <c r="S42" s="209">
        <v>39</v>
      </c>
      <c r="T42" s="210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</v>
      </c>
    </row>
    <row r="43" spans="1:65">
      <c r="A43" s="29"/>
      <c r="B43" s="19">
        <v>1</v>
      </c>
      <c r="C43" s="9">
        <v>2</v>
      </c>
      <c r="D43" s="214">
        <v>18</v>
      </c>
      <c r="E43" s="215" t="s">
        <v>95</v>
      </c>
      <c r="F43" s="214">
        <v>21</v>
      </c>
      <c r="G43" s="215" t="s">
        <v>95</v>
      </c>
      <c r="H43" s="215">
        <v>80</v>
      </c>
      <c r="I43" s="215">
        <v>100</v>
      </c>
      <c r="J43" s="215" t="s">
        <v>304</v>
      </c>
      <c r="K43" s="215" t="s">
        <v>95</v>
      </c>
      <c r="L43" s="215" t="s">
        <v>304</v>
      </c>
      <c r="M43" s="215">
        <v>100</v>
      </c>
      <c r="N43" s="214">
        <v>19</v>
      </c>
      <c r="O43" s="214">
        <v>17.7</v>
      </c>
      <c r="P43" s="226">
        <v>32.200000000000003</v>
      </c>
      <c r="Q43" s="215" t="s">
        <v>220</v>
      </c>
      <c r="R43" s="214">
        <v>15</v>
      </c>
      <c r="S43" s="215">
        <v>35</v>
      </c>
      <c r="T43" s="210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2">
        <v>14</v>
      </c>
    </row>
    <row r="44" spans="1:65">
      <c r="A44" s="29"/>
      <c r="B44" s="19">
        <v>1</v>
      </c>
      <c r="C44" s="9">
        <v>3</v>
      </c>
      <c r="D44" s="214">
        <v>19</v>
      </c>
      <c r="E44" s="215" t="s">
        <v>95</v>
      </c>
      <c r="F44" s="214">
        <v>20</v>
      </c>
      <c r="G44" s="215" t="s">
        <v>95</v>
      </c>
      <c r="H44" s="215">
        <v>66</v>
      </c>
      <c r="I44" s="215" t="s">
        <v>95</v>
      </c>
      <c r="J44" s="215" t="s">
        <v>304</v>
      </c>
      <c r="K44" s="215" t="s">
        <v>95</v>
      </c>
      <c r="L44" s="215" t="s">
        <v>304</v>
      </c>
      <c r="M44" s="215">
        <v>100</v>
      </c>
      <c r="N44" s="214">
        <v>20</v>
      </c>
      <c r="O44" s="214">
        <v>16.3</v>
      </c>
      <c r="P44" s="214">
        <v>15.2</v>
      </c>
      <c r="Q44" s="215" t="s">
        <v>220</v>
      </c>
      <c r="R44" s="214">
        <v>17</v>
      </c>
      <c r="S44" s="215" t="s">
        <v>304</v>
      </c>
      <c r="T44" s="210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2">
        <v>16</v>
      </c>
    </row>
    <row r="45" spans="1:65">
      <c r="A45" s="29"/>
      <c r="B45" s="19">
        <v>1</v>
      </c>
      <c r="C45" s="9">
        <v>4</v>
      </c>
      <c r="D45" s="214">
        <v>19</v>
      </c>
      <c r="E45" s="215" t="s">
        <v>95</v>
      </c>
      <c r="F45" s="215" t="s">
        <v>220</v>
      </c>
      <c r="G45" s="215" t="s">
        <v>95</v>
      </c>
      <c r="H45" s="215">
        <v>70</v>
      </c>
      <c r="I45" s="215">
        <v>100</v>
      </c>
      <c r="J45" s="215" t="s">
        <v>304</v>
      </c>
      <c r="K45" s="215" t="s">
        <v>95</v>
      </c>
      <c r="L45" s="215" t="s">
        <v>304</v>
      </c>
      <c r="M45" s="215">
        <v>100</v>
      </c>
      <c r="N45" s="214">
        <v>19</v>
      </c>
      <c r="O45" s="214">
        <v>17.7</v>
      </c>
      <c r="P45" s="214">
        <v>5.9</v>
      </c>
      <c r="Q45" s="215" t="s">
        <v>220</v>
      </c>
      <c r="R45" s="214">
        <v>15</v>
      </c>
      <c r="S45" s="215" t="s">
        <v>304</v>
      </c>
      <c r="T45" s="210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2">
        <v>16.442777777777781</v>
      </c>
    </row>
    <row r="46" spans="1:65">
      <c r="A46" s="29"/>
      <c r="B46" s="19">
        <v>1</v>
      </c>
      <c r="C46" s="9">
        <v>5</v>
      </c>
      <c r="D46" s="214">
        <v>19</v>
      </c>
      <c r="E46" s="215" t="s">
        <v>95</v>
      </c>
      <c r="F46" s="214">
        <v>21</v>
      </c>
      <c r="G46" s="215" t="s">
        <v>95</v>
      </c>
      <c r="H46" s="215">
        <v>75</v>
      </c>
      <c r="I46" s="215">
        <v>100</v>
      </c>
      <c r="J46" s="215" t="s">
        <v>304</v>
      </c>
      <c r="K46" s="215" t="s">
        <v>95</v>
      </c>
      <c r="L46" s="215" t="s">
        <v>304</v>
      </c>
      <c r="M46" s="215">
        <v>100</v>
      </c>
      <c r="N46" s="214">
        <v>18</v>
      </c>
      <c r="O46" s="214">
        <v>14.9</v>
      </c>
      <c r="P46" s="214">
        <v>5.2</v>
      </c>
      <c r="Q46" s="215" t="s">
        <v>220</v>
      </c>
      <c r="R46" s="214">
        <v>15</v>
      </c>
      <c r="S46" s="215" t="s">
        <v>304</v>
      </c>
      <c r="T46" s="210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2">
        <v>78</v>
      </c>
    </row>
    <row r="47" spans="1:65">
      <c r="A47" s="29"/>
      <c r="B47" s="19">
        <v>1</v>
      </c>
      <c r="C47" s="9">
        <v>6</v>
      </c>
      <c r="D47" s="214">
        <v>19</v>
      </c>
      <c r="E47" s="215" t="s">
        <v>95</v>
      </c>
      <c r="F47" s="215" t="s">
        <v>220</v>
      </c>
      <c r="G47" s="215" t="s">
        <v>95</v>
      </c>
      <c r="H47" s="215">
        <v>87</v>
      </c>
      <c r="I47" s="215">
        <v>100</v>
      </c>
      <c r="J47" s="215" t="s">
        <v>304</v>
      </c>
      <c r="K47" s="215" t="s">
        <v>95</v>
      </c>
      <c r="L47" s="215" t="s">
        <v>304</v>
      </c>
      <c r="M47" s="215">
        <v>100</v>
      </c>
      <c r="N47" s="214">
        <v>20</v>
      </c>
      <c r="O47" s="214">
        <v>14.7</v>
      </c>
      <c r="P47" s="214">
        <v>4.8</v>
      </c>
      <c r="Q47" s="215" t="s">
        <v>220</v>
      </c>
      <c r="R47" s="214">
        <v>14</v>
      </c>
      <c r="S47" s="215" t="s">
        <v>304</v>
      </c>
      <c r="T47" s="210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11"/>
      <c r="BH47" s="211"/>
      <c r="BI47" s="211"/>
      <c r="BJ47" s="211"/>
      <c r="BK47" s="211"/>
      <c r="BL47" s="211"/>
      <c r="BM47" s="216"/>
    </row>
    <row r="48" spans="1:65">
      <c r="A48" s="29"/>
      <c r="B48" s="20" t="s">
        <v>267</v>
      </c>
      <c r="C48" s="12"/>
      <c r="D48" s="217">
        <v>18.666666666666668</v>
      </c>
      <c r="E48" s="217" t="s">
        <v>652</v>
      </c>
      <c r="F48" s="217">
        <v>20.666666666666668</v>
      </c>
      <c r="G48" s="217" t="s">
        <v>652</v>
      </c>
      <c r="H48" s="217">
        <v>79.166666666666671</v>
      </c>
      <c r="I48" s="217">
        <v>100</v>
      </c>
      <c r="J48" s="217" t="s">
        <v>652</v>
      </c>
      <c r="K48" s="217">
        <v>100</v>
      </c>
      <c r="L48" s="217" t="s">
        <v>652</v>
      </c>
      <c r="M48" s="217">
        <v>100</v>
      </c>
      <c r="N48" s="217">
        <v>19.166666666666668</v>
      </c>
      <c r="O48" s="217">
        <v>16.150000000000002</v>
      </c>
      <c r="P48" s="217">
        <v>12.733333333333334</v>
      </c>
      <c r="Q48" s="217" t="s">
        <v>652</v>
      </c>
      <c r="R48" s="217">
        <v>15.166666666666666</v>
      </c>
      <c r="S48" s="217">
        <v>37</v>
      </c>
      <c r="T48" s="210"/>
      <c r="U48" s="211"/>
      <c r="V48" s="211"/>
      <c r="W48" s="211"/>
      <c r="X48" s="211"/>
      <c r="Y48" s="211"/>
      <c r="Z48" s="211"/>
      <c r="AA48" s="211"/>
      <c r="AB48" s="211"/>
      <c r="AC48" s="211"/>
      <c r="AD48" s="211"/>
      <c r="AE48" s="211"/>
      <c r="AF48" s="211"/>
      <c r="AG48" s="211"/>
      <c r="AH48" s="211"/>
      <c r="AI48" s="211"/>
      <c r="AJ48" s="211"/>
      <c r="AK48" s="211"/>
      <c r="AL48" s="211"/>
      <c r="AM48" s="211"/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11"/>
      <c r="BH48" s="211"/>
      <c r="BI48" s="211"/>
      <c r="BJ48" s="211"/>
      <c r="BK48" s="211"/>
      <c r="BL48" s="211"/>
      <c r="BM48" s="216"/>
    </row>
    <row r="49" spans="1:65">
      <c r="A49" s="29"/>
      <c r="B49" s="3" t="s">
        <v>268</v>
      </c>
      <c r="C49" s="28"/>
      <c r="D49" s="214">
        <v>19</v>
      </c>
      <c r="E49" s="214" t="s">
        <v>652</v>
      </c>
      <c r="F49" s="214">
        <v>21</v>
      </c>
      <c r="G49" s="214" t="s">
        <v>652</v>
      </c>
      <c r="H49" s="214">
        <v>77.5</v>
      </c>
      <c r="I49" s="214">
        <v>100</v>
      </c>
      <c r="J49" s="214" t="s">
        <v>652</v>
      </c>
      <c r="K49" s="214">
        <v>100</v>
      </c>
      <c r="L49" s="214" t="s">
        <v>652</v>
      </c>
      <c r="M49" s="214">
        <v>100</v>
      </c>
      <c r="N49" s="214">
        <v>19</v>
      </c>
      <c r="O49" s="214">
        <v>15.95</v>
      </c>
      <c r="P49" s="214">
        <v>9.5</v>
      </c>
      <c r="Q49" s="214" t="s">
        <v>652</v>
      </c>
      <c r="R49" s="214">
        <v>15</v>
      </c>
      <c r="S49" s="214">
        <v>37</v>
      </c>
      <c r="T49" s="210"/>
      <c r="U49" s="211"/>
      <c r="V49" s="211"/>
      <c r="W49" s="211"/>
      <c r="X49" s="211"/>
      <c r="Y49" s="211"/>
      <c r="Z49" s="211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6"/>
    </row>
    <row r="50" spans="1:65">
      <c r="A50" s="29"/>
      <c r="B50" s="3" t="s">
        <v>269</v>
      </c>
      <c r="C50" s="28"/>
      <c r="D50" s="214">
        <v>0.5163977794943222</v>
      </c>
      <c r="E50" s="214" t="s">
        <v>652</v>
      </c>
      <c r="F50" s="214">
        <v>0.57735026918962584</v>
      </c>
      <c r="G50" s="214" t="s">
        <v>652</v>
      </c>
      <c r="H50" s="214">
        <v>11.444066876188165</v>
      </c>
      <c r="I50" s="214">
        <v>0</v>
      </c>
      <c r="J50" s="214" t="s">
        <v>652</v>
      </c>
      <c r="K50" s="214" t="s">
        <v>652</v>
      </c>
      <c r="L50" s="214" t="s">
        <v>652</v>
      </c>
      <c r="M50" s="214">
        <v>0</v>
      </c>
      <c r="N50" s="214">
        <v>0.752772652709081</v>
      </c>
      <c r="O50" s="214">
        <v>1.3262729734108283</v>
      </c>
      <c r="P50" s="214">
        <v>10.502888491584903</v>
      </c>
      <c r="Q50" s="214" t="s">
        <v>652</v>
      </c>
      <c r="R50" s="214">
        <v>0.98319208025017513</v>
      </c>
      <c r="S50" s="214">
        <v>2.8284271247461903</v>
      </c>
      <c r="T50" s="210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6"/>
    </row>
    <row r="51" spans="1:65">
      <c r="A51" s="29"/>
      <c r="B51" s="3" t="s">
        <v>86</v>
      </c>
      <c r="C51" s="28"/>
      <c r="D51" s="13">
        <v>2.76641667586244E-2</v>
      </c>
      <c r="E51" s="13" t="s">
        <v>652</v>
      </c>
      <c r="F51" s="13">
        <v>2.7936303347885119E-2</v>
      </c>
      <c r="G51" s="13" t="s">
        <v>652</v>
      </c>
      <c r="H51" s="13">
        <v>0.14455663422553472</v>
      </c>
      <c r="I51" s="13">
        <v>0</v>
      </c>
      <c r="J51" s="13" t="s">
        <v>652</v>
      </c>
      <c r="K51" s="13" t="s">
        <v>652</v>
      </c>
      <c r="L51" s="13" t="s">
        <v>652</v>
      </c>
      <c r="M51" s="13">
        <v>0</v>
      </c>
      <c r="N51" s="13">
        <v>3.927509492395205E-2</v>
      </c>
      <c r="O51" s="13">
        <v>8.2122165536274189E-2</v>
      </c>
      <c r="P51" s="13">
        <v>0.82483417473179865</v>
      </c>
      <c r="Q51" s="13" t="s">
        <v>652</v>
      </c>
      <c r="R51" s="13">
        <v>6.4825851445066501E-2</v>
      </c>
      <c r="S51" s="13">
        <v>7.6443976344491626E-2</v>
      </c>
      <c r="T51" s="147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270</v>
      </c>
      <c r="C52" s="28"/>
      <c r="D52" s="13">
        <v>0.1352501942764468</v>
      </c>
      <c r="E52" s="13" t="s">
        <v>652</v>
      </c>
      <c r="F52" s="13">
        <v>0.256884143663209</v>
      </c>
      <c r="G52" s="13" t="s">
        <v>652</v>
      </c>
      <c r="H52" s="13">
        <v>3.8146771632260021</v>
      </c>
      <c r="I52" s="13">
        <v>5.0816974693381072</v>
      </c>
      <c r="J52" s="13" t="s">
        <v>652</v>
      </c>
      <c r="K52" s="13">
        <v>5.0816974693381072</v>
      </c>
      <c r="L52" s="13" t="s">
        <v>652</v>
      </c>
      <c r="M52" s="13">
        <v>5.0816974693381072</v>
      </c>
      <c r="N52" s="13">
        <v>0.16565868162313735</v>
      </c>
      <c r="O52" s="13">
        <v>-1.7805858701895549E-2</v>
      </c>
      <c r="P52" s="13">
        <v>-0.22559718890428093</v>
      </c>
      <c r="Q52" s="13" t="s">
        <v>652</v>
      </c>
      <c r="R52" s="13">
        <v>-7.7609217150387044E-2</v>
      </c>
      <c r="S52" s="13">
        <v>1.2502280636550998</v>
      </c>
      <c r="T52" s="147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271</v>
      </c>
      <c r="C53" s="46"/>
      <c r="D53" s="44">
        <v>0.56000000000000005</v>
      </c>
      <c r="E53" s="44">
        <v>7.57</v>
      </c>
      <c r="F53" s="44">
        <v>0.18</v>
      </c>
      <c r="G53" s="44">
        <v>7.57</v>
      </c>
      <c r="H53" s="44">
        <v>14.09</v>
      </c>
      <c r="I53" s="44" t="s">
        <v>272</v>
      </c>
      <c r="J53" s="44">
        <v>0.26</v>
      </c>
      <c r="K53" s="44" t="s">
        <v>272</v>
      </c>
      <c r="L53" s="44">
        <v>0.26</v>
      </c>
      <c r="M53" s="44" t="s">
        <v>272</v>
      </c>
      <c r="N53" s="44">
        <v>0.67</v>
      </c>
      <c r="O53" s="44">
        <v>0</v>
      </c>
      <c r="P53" s="44">
        <v>0.76</v>
      </c>
      <c r="Q53" s="44">
        <v>1.37</v>
      </c>
      <c r="R53" s="44">
        <v>0.22</v>
      </c>
      <c r="S53" s="44">
        <v>1.38</v>
      </c>
      <c r="T53" s="147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 t="s">
        <v>305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BM54" s="53"/>
    </row>
    <row r="55" spans="1:65">
      <c r="BM55" s="53"/>
    </row>
    <row r="56" spans="1:65" ht="15">
      <c r="B56" s="8" t="s">
        <v>559</v>
      </c>
      <c r="BM56" s="27" t="s">
        <v>274</v>
      </c>
    </row>
    <row r="57" spans="1:65" ht="15">
      <c r="A57" s="24" t="s">
        <v>49</v>
      </c>
      <c r="B57" s="18" t="s">
        <v>118</v>
      </c>
      <c r="C57" s="15" t="s">
        <v>119</v>
      </c>
      <c r="D57" s="16" t="s">
        <v>240</v>
      </c>
      <c r="E57" s="17" t="s">
        <v>240</v>
      </c>
      <c r="F57" s="17" t="s">
        <v>240</v>
      </c>
      <c r="G57" s="17" t="s">
        <v>240</v>
      </c>
      <c r="H57" s="17" t="s">
        <v>240</v>
      </c>
      <c r="I57" s="17" t="s">
        <v>240</v>
      </c>
      <c r="J57" s="17" t="s">
        <v>240</v>
      </c>
      <c r="K57" s="14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241</v>
      </c>
      <c r="C58" s="9" t="s">
        <v>241</v>
      </c>
      <c r="D58" s="145" t="s">
        <v>243</v>
      </c>
      <c r="E58" s="146" t="s">
        <v>245</v>
      </c>
      <c r="F58" s="146" t="s">
        <v>283</v>
      </c>
      <c r="G58" s="146" t="s">
        <v>250</v>
      </c>
      <c r="H58" s="146" t="s">
        <v>253</v>
      </c>
      <c r="I58" s="146" t="s">
        <v>284</v>
      </c>
      <c r="J58" s="146" t="s">
        <v>286</v>
      </c>
      <c r="K58" s="14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303</v>
      </c>
      <c r="E59" s="11" t="s">
        <v>104</v>
      </c>
      <c r="F59" s="11" t="s">
        <v>103</v>
      </c>
      <c r="G59" s="11" t="s">
        <v>103</v>
      </c>
      <c r="H59" s="11" t="s">
        <v>104</v>
      </c>
      <c r="I59" s="11" t="s">
        <v>104</v>
      </c>
      <c r="J59" s="11" t="s">
        <v>303</v>
      </c>
      <c r="K59" s="14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9"/>
      <c r="C60" s="9"/>
      <c r="D60" s="25"/>
      <c r="E60" s="25"/>
      <c r="F60" s="25"/>
      <c r="G60" s="25"/>
      <c r="H60" s="25"/>
      <c r="I60" s="25"/>
      <c r="J60" s="25"/>
      <c r="K60" s="14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8">
        <v>1</v>
      </c>
      <c r="C61" s="14">
        <v>1</v>
      </c>
      <c r="D61" s="208">
        <v>40</v>
      </c>
      <c r="E61" s="208" t="s">
        <v>107</v>
      </c>
      <c r="F61" s="208">
        <v>72</v>
      </c>
      <c r="G61" s="209" t="s">
        <v>306</v>
      </c>
      <c r="H61" s="208">
        <v>46</v>
      </c>
      <c r="I61" s="209" t="s">
        <v>107</v>
      </c>
      <c r="J61" s="208">
        <v>23</v>
      </c>
      <c r="K61" s="210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2">
        <v>1</v>
      </c>
    </row>
    <row r="62" spans="1:65">
      <c r="A62" s="29"/>
      <c r="B62" s="19">
        <v>1</v>
      </c>
      <c r="C62" s="9">
        <v>2</v>
      </c>
      <c r="D62" s="214">
        <v>40</v>
      </c>
      <c r="E62" s="214" t="s">
        <v>107</v>
      </c>
      <c r="F62" s="214">
        <v>71</v>
      </c>
      <c r="G62" s="215" t="s">
        <v>306</v>
      </c>
      <c r="H62" s="214">
        <v>46</v>
      </c>
      <c r="I62" s="215" t="s">
        <v>107</v>
      </c>
      <c r="J62" s="214">
        <v>27</v>
      </c>
      <c r="K62" s="210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2">
        <v>8</v>
      </c>
    </row>
    <row r="63" spans="1:65">
      <c r="A63" s="29"/>
      <c r="B63" s="19">
        <v>1</v>
      </c>
      <c r="C63" s="9">
        <v>3</v>
      </c>
      <c r="D63" s="214">
        <v>40</v>
      </c>
      <c r="E63" s="214" t="s">
        <v>107</v>
      </c>
      <c r="F63" s="226">
        <v>189</v>
      </c>
      <c r="G63" s="215" t="s">
        <v>306</v>
      </c>
      <c r="H63" s="214">
        <v>48</v>
      </c>
      <c r="I63" s="215" t="s">
        <v>107</v>
      </c>
      <c r="J63" s="214">
        <v>29</v>
      </c>
      <c r="K63" s="210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2">
        <v>16</v>
      </c>
    </row>
    <row r="64" spans="1:65">
      <c r="A64" s="29"/>
      <c r="B64" s="19">
        <v>1</v>
      </c>
      <c r="C64" s="9">
        <v>4</v>
      </c>
      <c r="D64" s="214">
        <v>40</v>
      </c>
      <c r="E64" s="214" t="s">
        <v>107</v>
      </c>
      <c r="F64" s="214">
        <v>74</v>
      </c>
      <c r="G64" s="215" t="s">
        <v>306</v>
      </c>
      <c r="H64" s="214">
        <v>49</v>
      </c>
      <c r="I64" s="215" t="s">
        <v>107</v>
      </c>
      <c r="J64" s="214">
        <v>28</v>
      </c>
      <c r="K64" s="210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2">
        <v>42.506666666666703</v>
      </c>
    </row>
    <row r="65" spans="1:65">
      <c r="A65" s="29"/>
      <c r="B65" s="19">
        <v>1</v>
      </c>
      <c r="C65" s="9">
        <v>5</v>
      </c>
      <c r="D65" s="214">
        <v>40</v>
      </c>
      <c r="E65" s="214" t="s">
        <v>107</v>
      </c>
      <c r="F65" s="214">
        <v>72</v>
      </c>
      <c r="G65" s="215" t="s">
        <v>306</v>
      </c>
      <c r="H65" s="214">
        <v>46</v>
      </c>
      <c r="I65" s="215" t="s">
        <v>107</v>
      </c>
      <c r="J65" s="214">
        <v>30</v>
      </c>
      <c r="K65" s="210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211"/>
      <c r="AD65" s="211"/>
      <c r="AE65" s="211"/>
      <c r="AF65" s="211"/>
      <c r="AG65" s="211"/>
      <c r="AH65" s="211"/>
      <c r="AI65" s="211"/>
      <c r="AJ65" s="211"/>
      <c r="AK65" s="211"/>
      <c r="AL65" s="211"/>
      <c r="AM65" s="21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2">
        <v>17</v>
      </c>
    </row>
    <row r="66" spans="1:65">
      <c r="A66" s="29"/>
      <c r="B66" s="19">
        <v>1</v>
      </c>
      <c r="C66" s="9">
        <v>6</v>
      </c>
      <c r="D66" s="214">
        <v>50</v>
      </c>
      <c r="E66" s="226">
        <v>72</v>
      </c>
      <c r="F66" s="214">
        <v>72</v>
      </c>
      <c r="G66" s="215" t="s">
        <v>306</v>
      </c>
      <c r="H66" s="214">
        <v>45</v>
      </c>
      <c r="I66" s="215" t="s">
        <v>107</v>
      </c>
      <c r="J66" s="214">
        <v>25</v>
      </c>
      <c r="K66" s="210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1"/>
      <c r="AD66" s="211"/>
      <c r="AE66" s="211"/>
      <c r="AF66" s="211"/>
      <c r="AG66" s="211"/>
      <c r="AH66" s="211"/>
      <c r="AI66" s="211"/>
      <c r="AJ66" s="211"/>
      <c r="AK66" s="211"/>
      <c r="AL66" s="211"/>
      <c r="AM66" s="21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11"/>
      <c r="BH66" s="211"/>
      <c r="BI66" s="211"/>
      <c r="BJ66" s="211"/>
      <c r="BK66" s="211"/>
      <c r="BL66" s="211"/>
      <c r="BM66" s="216"/>
    </row>
    <row r="67" spans="1:65">
      <c r="A67" s="29"/>
      <c r="B67" s="20" t="s">
        <v>267</v>
      </c>
      <c r="C67" s="12"/>
      <c r="D67" s="217">
        <v>41.666666666666664</v>
      </c>
      <c r="E67" s="217">
        <v>72</v>
      </c>
      <c r="F67" s="217">
        <v>91.666666666666671</v>
      </c>
      <c r="G67" s="217" t="s">
        <v>652</v>
      </c>
      <c r="H67" s="217">
        <v>46.666666666666664</v>
      </c>
      <c r="I67" s="217" t="s">
        <v>652</v>
      </c>
      <c r="J67" s="217">
        <v>27</v>
      </c>
      <c r="K67" s="210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211"/>
      <c r="AD67" s="211"/>
      <c r="AE67" s="211"/>
      <c r="AF67" s="211"/>
      <c r="AG67" s="211"/>
      <c r="AH67" s="211"/>
      <c r="AI67" s="211"/>
      <c r="AJ67" s="211"/>
      <c r="AK67" s="211"/>
      <c r="AL67" s="211"/>
      <c r="AM67" s="21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1"/>
      <c r="BH67" s="211"/>
      <c r="BI67" s="211"/>
      <c r="BJ67" s="211"/>
      <c r="BK67" s="211"/>
      <c r="BL67" s="211"/>
      <c r="BM67" s="216"/>
    </row>
    <row r="68" spans="1:65">
      <c r="A68" s="29"/>
      <c r="B68" s="3" t="s">
        <v>268</v>
      </c>
      <c r="C68" s="28"/>
      <c r="D68" s="214">
        <v>40</v>
      </c>
      <c r="E68" s="214">
        <v>72</v>
      </c>
      <c r="F68" s="214">
        <v>72</v>
      </c>
      <c r="G68" s="214" t="s">
        <v>652</v>
      </c>
      <c r="H68" s="214">
        <v>46</v>
      </c>
      <c r="I68" s="214" t="s">
        <v>652</v>
      </c>
      <c r="J68" s="214">
        <v>27.5</v>
      </c>
      <c r="K68" s="210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1"/>
      <c r="BH68" s="211"/>
      <c r="BI68" s="211"/>
      <c r="BJ68" s="211"/>
      <c r="BK68" s="211"/>
      <c r="BL68" s="211"/>
      <c r="BM68" s="216"/>
    </row>
    <row r="69" spans="1:65">
      <c r="A69" s="29"/>
      <c r="B69" s="3" t="s">
        <v>269</v>
      </c>
      <c r="C69" s="28"/>
      <c r="D69" s="214">
        <v>4.0824829046386295</v>
      </c>
      <c r="E69" s="214" t="s">
        <v>652</v>
      </c>
      <c r="F69" s="214">
        <v>47.693465660053128</v>
      </c>
      <c r="G69" s="214" t="s">
        <v>652</v>
      </c>
      <c r="H69" s="214">
        <v>1.505545305418162</v>
      </c>
      <c r="I69" s="214" t="s">
        <v>652</v>
      </c>
      <c r="J69" s="214">
        <v>2.6076809620810595</v>
      </c>
      <c r="K69" s="210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211"/>
      <c r="AD69" s="211"/>
      <c r="AE69" s="211"/>
      <c r="AF69" s="211"/>
      <c r="AG69" s="211"/>
      <c r="AH69" s="211"/>
      <c r="AI69" s="211"/>
      <c r="AJ69" s="211"/>
      <c r="AK69" s="211"/>
      <c r="AL69" s="211"/>
      <c r="AM69" s="21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6"/>
    </row>
    <row r="70" spans="1:65">
      <c r="A70" s="29"/>
      <c r="B70" s="3" t="s">
        <v>86</v>
      </c>
      <c r="C70" s="28"/>
      <c r="D70" s="13">
        <v>9.7979589711327114E-2</v>
      </c>
      <c r="E70" s="13" t="s">
        <v>652</v>
      </c>
      <c r="F70" s="13">
        <v>0.52029235265512497</v>
      </c>
      <c r="G70" s="13" t="s">
        <v>652</v>
      </c>
      <c r="H70" s="13">
        <v>3.2261685116103472E-2</v>
      </c>
      <c r="I70" s="13" t="s">
        <v>652</v>
      </c>
      <c r="J70" s="13">
        <v>9.6580776373372576E-2</v>
      </c>
      <c r="K70" s="14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3" t="s">
        <v>270</v>
      </c>
      <c r="C71" s="28"/>
      <c r="D71" s="13">
        <v>-1.9761606022585587E-2</v>
      </c>
      <c r="E71" s="13">
        <v>0.6938519447929723</v>
      </c>
      <c r="F71" s="13">
        <v>1.1565244667503118</v>
      </c>
      <c r="G71" s="13" t="s">
        <v>652</v>
      </c>
      <c r="H71" s="13">
        <v>9.7867001254704045E-2</v>
      </c>
      <c r="I71" s="13" t="s">
        <v>652</v>
      </c>
      <c r="J71" s="13">
        <v>-0.36480552070263539</v>
      </c>
      <c r="K71" s="14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9"/>
      <c r="B72" s="45" t="s">
        <v>271</v>
      </c>
      <c r="C72" s="46"/>
      <c r="D72" s="44">
        <v>0</v>
      </c>
      <c r="E72" s="44">
        <v>0.41</v>
      </c>
      <c r="F72" s="44">
        <v>2.2999999999999998</v>
      </c>
      <c r="G72" s="44">
        <v>21.07</v>
      </c>
      <c r="H72" s="44">
        <v>0.23</v>
      </c>
      <c r="I72" s="44">
        <v>0.77</v>
      </c>
      <c r="J72" s="44">
        <v>0.67</v>
      </c>
      <c r="K72" s="14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BM73" s="53"/>
    </row>
    <row r="74" spans="1:65" ht="15">
      <c r="B74" s="8" t="s">
        <v>499</v>
      </c>
      <c r="BM74" s="27" t="s">
        <v>66</v>
      </c>
    </row>
    <row r="75" spans="1:65" ht="15">
      <c r="A75" s="24" t="s">
        <v>10</v>
      </c>
      <c r="B75" s="18" t="s">
        <v>118</v>
      </c>
      <c r="C75" s="15" t="s">
        <v>119</v>
      </c>
      <c r="D75" s="16" t="s">
        <v>240</v>
      </c>
      <c r="E75" s="17" t="s">
        <v>240</v>
      </c>
      <c r="F75" s="17" t="s">
        <v>240</v>
      </c>
      <c r="G75" s="17" t="s">
        <v>240</v>
      </c>
      <c r="H75" s="17" t="s">
        <v>240</v>
      </c>
      <c r="I75" s="17" t="s">
        <v>240</v>
      </c>
      <c r="J75" s="17" t="s">
        <v>240</v>
      </c>
      <c r="K75" s="17" t="s">
        <v>240</v>
      </c>
      <c r="L75" s="17" t="s">
        <v>240</v>
      </c>
      <c r="M75" s="17" t="s">
        <v>240</v>
      </c>
      <c r="N75" s="17" t="s">
        <v>240</v>
      </c>
      <c r="O75" s="17" t="s">
        <v>240</v>
      </c>
      <c r="P75" s="17" t="s">
        <v>240</v>
      </c>
      <c r="Q75" s="14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241</v>
      </c>
      <c r="C76" s="9" t="s">
        <v>241</v>
      </c>
      <c r="D76" s="145" t="s">
        <v>243</v>
      </c>
      <c r="E76" s="146" t="s">
        <v>245</v>
      </c>
      <c r="F76" s="146" t="s">
        <v>283</v>
      </c>
      <c r="G76" s="146" t="s">
        <v>248</v>
      </c>
      <c r="H76" s="146" t="s">
        <v>250</v>
      </c>
      <c r="I76" s="146" t="s">
        <v>253</v>
      </c>
      <c r="J76" s="146" t="s">
        <v>256</v>
      </c>
      <c r="K76" s="146" t="s">
        <v>257</v>
      </c>
      <c r="L76" s="146" t="s">
        <v>258</v>
      </c>
      <c r="M76" s="146" t="s">
        <v>259</v>
      </c>
      <c r="N76" s="146" t="s">
        <v>284</v>
      </c>
      <c r="O76" s="146" t="s">
        <v>286</v>
      </c>
      <c r="P76" s="146" t="s">
        <v>260</v>
      </c>
      <c r="Q76" s="14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303</v>
      </c>
      <c r="E77" s="11" t="s">
        <v>103</v>
      </c>
      <c r="F77" s="11" t="s">
        <v>103</v>
      </c>
      <c r="G77" s="11" t="s">
        <v>103</v>
      </c>
      <c r="H77" s="11" t="s">
        <v>103</v>
      </c>
      <c r="I77" s="11" t="s">
        <v>104</v>
      </c>
      <c r="J77" s="11" t="s">
        <v>104</v>
      </c>
      <c r="K77" s="11" t="s">
        <v>303</v>
      </c>
      <c r="L77" s="11" t="s">
        <v>100</v>
      </c>
      <c r="M77" s="11" t="s">
        <v>99</v>
      </c>
      <c r="N77" s="11" t="s">
        <v>103</v>
      </c>
      <c r="O77" s="11" t="s">
        <v>303</v>
      </c>
      <c r="P77" s="11" t="s">
        <v>104</v>
      </c>
      <c r="Q77" s="14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14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0</v>
      </c>
    </row>
    <row r="79" spans="1:65">
      <c r="A79" s="29"/>
      <c r="B79" s="18">
        <v>1</v>
      </c>
      <c r="C79" s="14">
        <v>1</v>
      </c>
      <c r="D79" s="219">
        <v>434</v>
      </c>
      <c r="E79" s="219">
        <v>425</v>
      </c>
      <c r="F79" s="219">
        <v>443</v>
      </c>
      <c r="G79" s="219">
        <v>460</v>
      </c>
      <c r="H79" s="236">
        <v>403</v>
      </c>
      <c r="I79" s="219">
        <v>427</v>
      </c>
      <c r="J79" s="219">
        <v>433</v>
      </c>
      <c r="K79" s="219">
        <v>428</v>
      </c>
      <c r="L79" s="219">
        <v>428.4187131469796</v>
      </c>
      <c r="M79" s="219">
        <v>442</v>
      </c>
      <c r="N79" s="219">
        <v>445.98420747039575</v>
      </c>
      <c r="O79" s="219">
        <v>418</v>
      </c>
      <c r="P79" s="219">
        <v>415</v>
      </c>
      <c r="Q79" s="220"/>
      <c r="R79" s="221"/>
      <c r="S79" s="221"/>
      <c r="T79" s="221"/>
      <c r="U79" s="221"/>
      <c r="V79" s="221"/>
      <c r="W79" s="221"/>
      <c r="X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  <c r="AI79" s="221"/>
      <c r="AJ79" s="221"/>
      <c r="AK79" s="221"/>
      <c r="AL79" s="221"/>
      <c r="AM79" s="221"/>
      <c r="AN79" s="221"/>
      <c r="AO79" s="221"/>
      <c r="AP79" s="221"/>
      <c r="AQ79" s="221"/>
      <c r="AR79" s="221"/>
      <c r="AS79" s="221"/>
      <c r="AT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G79" s="221"/>
      <c r="BH79" s="221"/>
      <c r="BI79" s="221"/>
      <c r="BJ79" s="221"/>
      <c r="BK79" s="221"/>
      <c r="BL79" s="221"/>
      <c r="BM79" s="222">
        <v>1</v>
      </c>
    </row>
    <row r="80" spans="1:65">
      <c r="A80" s="29"/>
      <c r="B80" s="19">
        <v>1</v>
      </c>
      <c r="C80" s="9">
        <v>2</v>
      </c>
      <c r="D80" s="223">
        <v>432</v>
      </c>
      <c r="E80" s="223">
        <v>430</v>
      </c>
      <c r="F80" s="223">
        <v>426</v>
      </c>
      <c r="G80" s="223">
        <v>446</v>
      </c>
      <c r="H80" s="237">
        <v>402</v>
      </c>
      <c r="I80" s="223">
        <v>419</v>
      </c>
      <c r="J80" s="223">
        <v>433</v>
      </c>
      <c r="K80" s="223">
        <v>424</v>
      </c>
      <c r="L80" s="223">
        <v>425.8759222527936</v>
      </c>
      <c r="M80" s="223">
        <v>447</v>
      </c>
      <c r="N80" s="223">
        <v>431.41930885313872</v>
      </c>
      <c r="O80" s="223">
        <v>416</v>
      </c>
      <c r="P80" s="223">
        <v>409</v>
      </c>
      <c r="Q80" s="220"/>
      <c r="R80" s="221"/>
      <c r="S80" s="221"/>
      <c r="T80" s="221"/>
      <c r="U80" s="221"/>
      <c r="V80" s="221"/>
      <c r="W80" s="221"/>
      <c r="X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  <c r="AI80" s="221"/>
      <c r="AJ80" s="221"/>
      <c r="AK80" s="221"/>
      <c r="AL80" s="221"/>
      <c r="AM80" s="221"/>
      <c r="AN80" s="221"/>
      <c r="AO80" s="221"/>
      <c r="AP80" s="221"/>
      <c r="AQ80" s="221"/>
      <c r="AR80" s="221"/>
      <c r="AS80" s="221"/>
      <c r="AT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G80" s="221"/>
      <c r="BH80" s="221"/>
      <c r="BI80" s="221"/>
      <c r="BJ80" s="221"/>
      <c r="BK80" s="221"/>
      <c r="BL80" s="221"/>
      <c r="BM80" s="222" t="e">
        <v>#N/A</v>
      </c>
    </row>
    <row r="81" spans="1:65">
      <c r="A81" s="29"/>
      <c r="B81" s="19">
        <v>1</v>
      </c>
      <c r="C81" s="9">
        <v>3</v>
      </c>
      <c r="D81" s="223">
        <v>430</v>
      </c>
      <c r="E81" s="223">
        <v>421</v>
      </c>
      <c r="F81" s="223">
        <v>438</v>
      </c>
      <c r="G81" s="223">
        <v>451</v>
      </c>
      <c r="H81" s="237">
        <v>394</v>
      </c>
      <c r="I81" s="223">
        <v>410</v>
      </c>
      <c r="J81" s="223">
        <v>432</v>
      </c>
      <c r="K81" s="223">
        <v>425</v>
      </c>
      <c r="L81" s="223">
        <v>417.88314793090098</v>
      </c>
      <c r="M81" s="223">
        <v>430</v>
      </c>
      <c r="N81" s="223">
        <v>422.96309732378802</v>
      </c>
      <c r="O81" s="223">
        <v>433</v>
      </c>
      <c r="P81" s="223">
        <v>427</v>
      </c>
      <c r="Q81" s="220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221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221"/>
      <c r="BH81" s="221"/>
      <c r="BI81" s="221"/>
      <c r="BJ81" s="221"/>
      <c r="BK81" s="221"/>
      <c r="BL81" s="221"/>
      <c r="BM81" s="222">
        <v>16</v>
      </c>
    </row>
    <row r="82" spans="1:65">
      <c r="A82" s="29"/>
      <c r="B82" s="19">
        <v>1</v>
      </c>
      <c r="C82" s="9">
        <v>4</v>
      </c>
      <c r="D82" s="223">
        <v>435</v>
      </c>
      <c r="E82" s="223">
        <v>425</v>
      </c>
      <c r="F82" s="223">
        <v>438</v>
      </c>
      <c r="G82" s="223">
        <v>441</v>
      </c>
      <c r="H82" s="237">
        <v>397</v>
      </c>
      <c r="I82" s="223">
        <v>417</v>
      </c>
      <c r="J82" s="223">
        <v>434</v>
      </c>
      <c r="K82" s="223">
        <v>424</v>
      </c>
      <c r="L82" s="223">
        <v>417.46322596211638</v>
      </c>
      <c r="M82" s="223">
        <v>431</v>
      </c>
      <c r="N82" s="223">
        <v>442.94012831303775</v>
      </c>
      <c r="O82" s="223">
        <v>421</v>
      </c>
      <c r="P82" s="223">
        <v>433</v>
      </c>
      <c r="Q82" s="220"/>
      <c r="R82" s="221"/>
      <c r="S82" s="221"/>
      <c r="T82" s="221"/>
      <c r="U82" s="221"/>
      <c r="V82" s="221"/>
      <c r="W82" s="221"/>
      <c r="X82" s="221"/>
      <c r="Y82" s="221"/>
      <c r="Z82" s="221"/>
      <c r="AA82" s="221"/>
      <c r="AB82" s="221"/>
      <c r="AC82" s="221"/>
      <c r="AD82" s="221"/>
      <c r="AE82" s="221"/>
      <c r="AF82" s="221"/>
      <c r="AG82" s="221"/>
      <c r="AH82" s="221"/>
      <c r="AI82" s="221"/>
      <c r="AJ82" s="221"/>
      <c r="AK82" s="221"/>
      <c r="AL82" s="221"/>
      <c r="AM82" s="221"/>
      <c r="AN82" s="221"/>
      <c r="AO82" s="221"/>
      <c r="AP82" s="221"/>
      <c r="AQ82" s="221"/>
      <c r="AR82" s="221"/>
      <c r="AS82" s="221"/>
      <c r="AT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G82" s="221"/>
      <c r="BH82" s="221"/>
      <c r="BI82" s="221"/>
      <c r="BJ82" s="221"/>
      <c r="BK82" s="221"/>
      <c r="BL82" s="221"/>
      <c r="BM82" s="222">
        <v>430.11439218691544</v>
      </c>
    </row>
    <row r="83" spans="1:65">
      <c r="A83" s="29"/>
      <c r="B83" s="19">
        <v>1</v>
      </c>
      <c r="C83" s="9">
        <v>5</v>
      </c>
      <c r="D83" s="223">
        <v>434</v>
      </c>
      <c r="E83" s="223">
        <v>437</v>
      </c>
      <c r="F83" s="223">
        <v>437</v>
      </c>
      <c r="G83" s="238">
        <v>473</v>
      </c>
      <c r="H83" s="237">
        <v>399</v>
      </c>
      <c r="I83" s="223">
        <v>441</v>
      </c>
      <c r="J83" s="223">
        <v>437</v>
      </c>
      <c r="K83" s="223">
        <v>425</v>
      </c>
      <c r="L83" s="223">
        <v>410.61439357688039</v>
      </c>
      <c r="M83" s="223">
        <v>440</v>
      </c>
      <c r="N83" s="223">
        <v>424.64578699020626</v>
      </c>
      <c r="O83" s="223">
        <v>419</v>
      </c>
      <c r="P83" s="223">
        <v>440</v>
      </c>
      <c r="Q83" s="220"/>
      <c r="R83" s="221"/>
      <c r="S83" s="221"/>
      <c r="T83" s="221"/>
      <c r="U83" s="221"/>
      <c r="V83" s="221"/>
      <c r="W83" s="221"/>
      <c r="X83" s="221"/>
      <c r="Y83" s="221"/>
      <c r="Z83" s="221"/>
      <c r="AA83" s="221"/>
      <c r="AB83" s="221"/>
      <c r="AC83" s="221"/>
      <c r="AD83" s="221"/>
      <c r="AE83" s="221"/>
      <c r="AF83" s="221"/>
      <c r="AG83" s="221"/>
      <c r="AH83" s="221"/>
      <c r="AI83" s="221"/>
      <c r="AJ83" s="221"/>
      <c r="AK83" s="221"/>
      <c r="AL83" s="221"/>
      <c r="AM83" s="221"/>
      <c r="AN83" s="221"/>
      <c r="AO83" s="221"/>
      <c r="AP83" s="221"/>
      <c r="AQ83" s="221"/>
      <c r="AR83" s="221"/>
      <c r="AS83" s="221"/>
      <c r="AT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G83" s="221"/>
      <c r="BH83" s="221"/>
      <c r="BI83" s="221"/>
      <c r="BJ83" s="221"/>
      <c r="BK83" s="221"/>
      <c r="BL83" s="221"/>
      <c r="BM83" s="222">
        <v>79</v>
      </c>
    </row>
    <row r="84" spans="1:65">
      <c r="A84" s="29"/>
      <c r="B84" s="19">
        <v>1</v>
      </c>
      <c r="C84" s="9">
        <v>6</v>
      </c>
      <c r="D84" s="223">
        <v>442</v>
      </c>
      <c r="E84" s="223">
        <v>434</v>
      </c>
      <c r="F84" s="223">
        <v>435</v>
      </c>
      <c r="G84" s="223">
        <v>440</v>
      </c>
      <c r="H84" s="237">
        <v>404</v>
      </c>
      <c r="I84" s="223">
        <v>394</v>
      </c>
      <c r="J84" s="223">
        <v>444</v>
      </c>
      <c r="K84" s="223">
        <v>420</v>
      </c>
      <c r="L84" s="223">
        <v>411.20556108016331</v>
      </c>
      <c r="M84" s="223">
        <v>446</v>
      </c>
      <c r="N84" s="223">
        <v>442.22274455751574</v>
      </c>
      <c r="O84" s="223">
        <v>421</v>
      </c>
      <c r="P84" s="223">
        <v>410</v>
      </c>
      <c r="Q84" s="220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  <c r="AC84" s="221"/>
      <c r="AD84" s="221"/>
      <c r="AE84" s="221"/>
      <c r="AF84" s="221"/>
      <c r="AG84" s="221"/>
      <c r="AH84" s="221"/>
      <c r="AI84" s="221"/>
      <c r="AJ84" s="221"/>
      <c r="AK84" s="221"/>
      <c r="AL84" s="221"/>
      <c r="AM84" s="221"/>
      <c r="AN84" s="221"/>
      <c r="AO84" s="221"/>
      <c r="AP84" s="221"/>
      <c r="AQ84" s="221"/>
      <c r="AR84" s="221"/>
      <c r="AS84" s="221"/>
      <c r="AT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G84" s="221"/>
      <c r="BH84" s="221"/>
      <c r="BI84" s="221"/>
      <c r="BJ84" s="221"/>
      <c r="BK84" s="221"/>
      <c r="BL84" s="221"/>
      <c r="BM84" s="224"/>
    </row>
    <row r="85" spans="1:65">
      <c r="A85" s="29"/>
      <c r="B85" s="20" t="s">
        <v>267</v>
      </c>
      <c r="C85" s="12"/>
      <c r="D85" s="225">
        <v>434.5</v>
      </c>
      <c r="E85" s="225">
        <v>428.66666666666669</v>
      </c>
      <c r="F85" s="225">
        <v>436.16666666666669</v>
      </c>
      <c r="G85" s="225">
        <v>451.83333333333331</v>
      </c>
      <c r="H85" s="225">
        <v>399.83333333333331</v>
      </c>
      <c r="I85" s="225">
        <v>418</v>
      </c>
      <c r="J85" s="225">
        <v>435.5</v>
      </c>
      <c r="K85" s="225">
        <v>424.33333333333331</v>
      </c>
      <c r="L85" s="225">
        <v>418.57682732497233</v>
      </c>
      <c r="M85" s="225">
        <v>439.33333333333331</v>
      </c>
      <c r="N85" s="225">
        <v>435.02921225134702</v>
      </c>
      <c r="O85" s="225">
        <v>421.33333333333331</v>
      </c>
      <c r="P85" s="225">
        <v>422.33333333333331</v>
      </c>
      <c r="Q85" s="220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P85" s="221"/>
      <c r="AQ85" s="221"/>
      <c r="AR85" s="221"/>
      <c r="AS85" s="221"/>
      <c r="AT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G85" s="221"/>
      <c r="BH85" s="221"/>
      <c r="BI85" s="221"/>
      <c r="BJ85" s="221"/>
      <c r="BK85" s="221"/>
      <c r="BL85" s="221"/>
      <c r="BM85" s="224"/>
    </row>
    <row r="86" spans="1:65">
      <c r="A86" s="29"/>
      <c r="B86" s="3" t="s">
        <v>268</v>
      </c>
      <c r="C86" s="28"/>
      <c r="D86" s="223">
        <v>434</v>
      </c>
      <c r="E86" s="223">
        <v>427.5</v>
      </c>
      <c r="F86" s="223">
        <v>437.5</v>
      </c>
      <c r="G86" s="223">
        <v>448.5</v>
      </c>
      <c r="H86" s="223">
        <v>400.5</v>
      </c>
      <c r="I86" s="223">
        <v>418</v>
      </c>
      <c r="J86" s="223">
        <v>433.5</v>
      </c>
      <c r="K86" s="223">
        <v>424.5</v>
      </c>
      <c r="L86" s="223">
        <v>417.67318694650868</v>
      </c>
      <c r="M86" s="223">
        <v>441</v>
      </c>
      <c r="N86" s="223">
        <v>436.8210267053272</v>
      </c>
      <c r="O86" s="223">
        <v>420</v>
      </c>
      <c r="P86" s="223">
        <v>421</v>
      </c>
      <c r="Q86" s="220"/>
      <c r="R86" s="221"/>
      <c r="S86" s="221"/>
      <c r="T86" s="221"/>
      <c r="U86" s="221"/>
      <c r="V86" s="221"/>
      <c r="W86" s="221"/>
      <c r="X86" s="221"/>
      <c r="Y86" s="221"/>
      <c r="Z86" s="221"/>
      <c r="AA86" s="221"/>
      <c r="AB86" s="221"/>
      <c r="AC86" s="221"/>
      <c r="AD86" s="221"/>
      <c r="AE86" s="221"/>
      <c r="AF86" s="221"/>
      <c r="AG86" s="221"/>
      <c r="AH86" s="221"/>
      <c r="AI86" s="221"/>
      <c r="AJ86" s="221"/>
      <c r="AK86" s="221"/>
      <c r="AL86" s="221"/>
      <c r="AM86" s="221"/>
      <c r="AN86" s="221"/>
      <c r="AO86" s="221"/>
      <c r="AP86" s="221"/>
      <c r="AQ86" s="221"/>
      <c r="AR86" s="221"/>
      <c r="AS86" s="221"/>
      <c r="AT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G86" s="221"/>
      <c r="BH86" s="221"/>
      <c r="BI86" s="221"/>
      <c r="BJ86" s="221"/>
      <c r="BK86" s="221"/>
      <c r="BL86" s="221"/>
      <c r="BM86" s="224"/>
    </row>
    <row r="87" spans="1:65">
      <c r="A87" s="29"/>
      <c r="B87" s="3" t="s">
        <v>269</v>
      </c>
      <c r="C87" s="28"/>
      <c r="D87" s="223">
        <v>4.0865633483405102</v>
      </c>
      <c r="E87" s="223">
        <v>6.088240030309799</v>
      </c>
      <c r="F87" s="223">
        <v>5.6361925682739633</v>
      </c>
      <c r="G87" s="223">
        <v>12.703018014104627</v>
      </c>
      <c r="H87" s="223">
        <v>3.868677637987775</v>
      </c>
      <c r="I87" s="223">
        <v>15.824032355881986</v>
      </c>
      <c r="J87" s="223">
        <v>4.5055521304275237</v>
      </c>
      <c r="K87" s="223">
        <v>2.5819888974716112</v>
      </c>
      <c r="L87" s="223">
        <v>7.3429792269963841</v>
      </c>
      <c r="M87" s="223">
        <v>7.3120904443713401</v>
      </c>
      <c r="N87" s="223">
        <v>10.007791688155223</v>
      </c>
      <c r="O87" s="223">
        <v>6.0221812216726471</v>
      </c>
      <c r="P87" s="223">
        <v>12.894443247642243</v>
      </c>
      <c r="Q87" s="220"/>
      <c r="R87" s="221"/>
      <c r="S87" s="221"/>
      <c r="T87" s="221"/>
      <c r="U87" s="221"/>
      <c r="V87" s="221"/>
      <c r="W87" s="221"/>
      <c r="X87" s="221"/>
      <c r="Y87" s="221"/>
      <c r="Z87" s="221"/>
      <c r="AA87" s="221"/>
      <c r="AB87" s="221"/>
      <c r="AC87" s="221"/>
      <c r="AD87" s="221"/>
      <c r="AE87" s="221"/>
      <c r="AF87" s="221"/>
      <c r="AG87" s="221"/>
      <c r="AH87" s="221"/>
      <c r="AI87" s="221"/>
      <c r="AJ87" s="221"/>
      <c r="AK87" s="221"/>
      <c r="AL87" s="221"/>
      <c r="AM87" s="221"/>
      <c r="AN87" s="221"/>
      <c r="AO87" s="221"/>
      <c r="AP87" s="221"/>
      <c r="AQ87" s="221"/>
      <c r="AR87" s="221"/>
      <c r="AS87" s="221"/>
      <c r="AT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G87" s="221"/>
      <c r="BH87" s="221"/>
      <c r="BI87" s="221"/>
      <c r="BJ87" s="221"/>
      <c r="BK87" s="221"/>
      <c r="BL87" s="221"/>
      <c r="BM87" s="224"/>
    </row>
    <row r="88" spans="1:65">
      <c r="A88" s="29"/>
      <c r="B88" s="3" t="s">
        <v>86</v>
      </c>
      <c r="C88" s="28"/>
      <c r="D88" s="13">
        <v>9.405209087089781E-3</v>
      </c>
      <c r="E88" s="13">
        <v>1.4202737240225036E-2</v>
      </c>
      <c r="F88" s="13">
        <v>1.2922107531388529E-2</v>
      </c>
      <c r="G88" s="13">
        <v>2.8114388817642111E-2</v>
      </c>
      <c r="H88" s="13">
        <v>9.6757256473224886E-3</v>
      </c>
      <c r="I88" s="13">
        <v>3.7856536736559775E-2</v>
      </c>
      <c r="J88" s="13">
        <v>1.034569949581521E-2</v>
      </c>
      <c r="K88" s="13">
        <v>6.0848127984405604E-3</v>
      </c>
      <c r="L88" s="13">
        <v>1.7542727517726352E-2</v>
      </c>
      <c r="M88" s="13">
        <v>1.6643604956839166E-2</v>
      </c>
      <c r="N88" s="13">
        <v>2.3004872790871378E-2</v>
      </c>
      <c r="O88" s="13">
        <v>1.4293151633716727E-2</v>
      </c>
      <c r="P88" s="13">
        <v>3.0531436261189211E-2</v>
      </c>
      <c r="Q88" s="14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3" t="s">
        <v>270</v>
      </c>
      <c r="C89" s="28"/>
      <c r="D89" s="13">
        <v>1.0196375412564018E-2</v>
      </c>
      <c r="E89" s="13">
        <v>-3.3659081085098963E-3</v>
      </c>
      <c r="F89" s="13">
        <v>1.4071313561442311E-2</v>
      </c>
      <c r="G89" s="13">
        <v>5.0495732160897866E-2</v>
      </c>
      <c r="H89" s="13">
        <v>-7.040233808410401E-2</v>
      </c>
      <c r="I89" s="13">
        <v>-2.8165512261330905E-2</v>
      </c>
      <c r="J89" s="13">
        <v>1.252133830189095E-2</v>
      </c>
      <c r="K89" s="13">
        <v>-1.3440747295593525E-2</v>
      </c>
      <c r="L89" s="13">
        <v>-2.6824410137220478E-2</v>
      </c>
      <c r="M89" s="13">
        <v>2.143369604431089E-2</v>
      </c>
      <c r="N89" s="13">
        <v>1.142677425752292E-2</v>
      </c>
      <c r="O89" s="13">
        <v>-2.041563596357443E-2</v>
      </c>
      <c r="P89" s="13">
        <v>-1.8090673074247388E-2</v>
      </c>
      <c r="Q89" s="14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9"/>
      <c r="B90" s="45" t="s">
        <v>271</v>
      </c>
      <c r="C90" s="46"/>
      <c r="D90" s="44">
        <v>0.54</v>
      </c>
      <c r="E90" s="44">
        <v>0</v>
      </c>
      <c r="F90" s="44">
        <v>0.69</v>
      </c>
      <c r="G90" s="44">
        <v>2.13</v>
      </c>
      <c r="H90" s="44">
        <v>2.65</v>
      </c>
      <c r="I90" s="44">
        <v>0.98</v>
      </c>
      <c r="J90" s="44">
        <v>0.63</v>
      </c>
      <c r="K90" s="44">
        <v>0.4</v>
      </c>
      <c r="L90" s="44">
        <v>0.93</v>
      </c>
      <c r="M90" s="44">
        <v>0.98</v>
      </c>
      <c r="N90" s="44">
        <v>0.59</v>
      </c>
      <c r="O90" s="44">
        <v>0.67</v>
      </c>
      <c r="P90" s="44">
        <v>0.57999999999999996</v>
      </c>
      <c r="Q90" s="147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3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BM91" s="53"/>
    </row>
    <row r="92" spans="1:65" ht="15">
      <c r="B92" s="8" t="s">
        <v>560</v>
      </c>
      <c r="BM92" s="27" t="s">
        <v>66</v>
      </c>
    </row>
    <row r="93" spans="1:65" ht="15">
      <c r="A93" s="24" t="s">
        <v>13</v>
      </c>
      <c r="B93" s="18" t="s">
        <v>118</v>
      </c>
      <c r="C93" s="15" t="s">
        <v>119</v>
      </c>
      <c r="D93" s="16" t="s">
        <v>240</v>
      </c>
      <c r="E93" s="17" t="s">
        <v>240</v>
      </c>
      <c r="F93" s="17" t="s">
        <v>240</v>
      </c>
      <c r="G93" s="17" t="s">
        <v>240</v>
      </c>
      <c r="H93" s="17" t="s">
        <v>240</v>
      </c>
      <c r="I93" s="17" t="s">
        <v>240</v>
      </c>
      <c r="J93" s="17" t="s">
        <v>240</v>
      </c>
      <c r="K93" s="17" t="s">
        <v>240</v>
      </c>
      <c r="L93" s="17" t="s">
        <v>240</v>
      </c>
      <c r="M93" s="17" t="s">
        <v>240</v>
      </c>
      <c r="N93" s="17" t="s">
        <v>240</v>
      </c>
      <c r="O93" s="17" t="s">
        <v>240</v>
      </c>
      <c r="P93" s="147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1</v>
      </c>
    </row>
    <row r="94" spans="1:65">
      <c r="A94" s="29"/>
      <c r="B94" s="19" t="s">
        <v>241</v>
      </c>
      <c r="C94" s="9" t="s">
        <v>241</v>
      </c>
      <c r="D94" s="145" t="s">
        <v>243</v>
      </c>
      <c r="E94" s="146" t="s">
        <v>245</v>
      </c>
      <c r="F94" s="146" t="s">
        <v>283</v>
      </c>
      <c r="G94" s="146" t="s">
        <v>247</v>
      </c>
      <c r="H94" s="146" t="s">
        <v>248</v>
      </c>
      <c r="I94" s="146" t="s">
        <v>250</v>
      </c>
      <c r="J94" s="146" t="s">
        <v>253</v>
      </c>
      <c r="K94" s="146" t="s">
        <v>256</v>
      </c>
      <c r="L94" s="146" t="s">
        <v>257</v>
      </c>
      <c r="M94" s="146" t="s">
        <v>259</v>
      </c>
      <c r="N94" s="146" t="s">
        <v>284</v>
      </c>
      <c r="O94" s="146" t="s">
        <v>286</v>
      </c>
      <c r="P94" s="147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 t="s">
        <v>3</v>
      </c>
    </row>
    <row r="95" spans="1:65">
      <c r="A95" s="29"/>
      <c r="B95" s="19"/>
      <c r="C95" s="9"/>
      <c r="D95" s="10" t="s">
        <v>303</v>
      </c>
      <c r="E95" s="11" t="s">
        <v>103</v>
      </c>
      <c r="F95" s="11" t="s">
        <v>103</v>
      </c>
      <c r="G95" s="11" t="s">
        <v>103</v>
      </c>
      <c r="H95" s="11" t="s">
        <v>103</v>
      </c>
      <c r="I95" s="11" t="s">
        <v>103</v>
      </c>
      <c r="J95" s="11" t="s">
        <v>103</v>
      </c>
      <c r="K95" s="11" t="s">
        <v>104</v>
      </c>
      <c r="L95" s="11" t="s">
        <v>303</v>
      </c>
      <c r="M95" s="11" t="s">
        <v>99</v>
      </c>
      <c r="N95" s="11" t="s">
        <v>103</v>
      </c>
      <c r="O95" s="11" t="s">
        <v>303</v>
      </c>
      <c r="P95" s="147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147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2</v>
      </c>
    </row>
    <row r="97" spans="1:65">
      <c r="A97" s="29"/>
      <c r="B97" s="18">
        <v>1</v>
      </c>
      <c r="C97" s="14">
        <v>1</v>
      </c>
      <c r="D97" s="141" t="s">
        <v>307</v>
      </c>
      <c r="E97" s="141" t="s">
        <v>108</v>
      </c>
      <c r="F97" s="141">
        <v>3.4</v>
      </c>
      <c r="G97" s="21">
        <v>1.46658534373834</v>
      </c>
      <c r="H97" s="141" t="s">
        <v>110</v>
      </c>
      <c r="I97" s="141" t="s">
        <v>110</v>
      </c>
      <c r="J97" s="21">
        <v>1.3</v>
      </c>
      <c r="K97" s="141" t="s">
        <v>110</v>
      </c>
      <c r="L97" s="21">
        <v>1.28</v>
      </c>
      <c r="M97" s="21">
        <v>2.2000000000000002</v>
      </c>
      <c r="N97" s="21">
        <v>1.1667146768734582</v>
      </c>
      <c r="O97" s="141" t="s">
        <v>220</v>
      </c>
      <c r="P97" s="147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</v>
      </c>
    </row>
    <row r="98" spans="1:65">
      <c r="A98" s="29"/>
      <c r="B98" s="19">
        <v>1</v>
      </c>
      <c r="C98" s="9">
        <v>2</v>
      </c>
      <c r="D98" s="142" t="s">
        <v>307</v>
      </c>
      <c r="E98" s="142">
        <v>1</v>
      </c>
      <c r="F98" s="142">
        <v>2.4</v>
      </c>
      <c r="G98" s="11">
        <v>1.50344113712371</v>
      </c>
      <c r="H98" s="142" t="s">
        <v>110</v>
      </c>
      <c r="I98" s="142" t="s">
        <v>110</v>
      </c>
      <c r="J98" s="11">
        <v>1.3</v>
      </c>
      <c r="K98" s="142" t="s">
        <v>110</v>
      </c>
      <c r="L98" s="11">
        <v>1.21</v>
      </c>
      <c r="M98" s="11">
        <v>2.4</v>
      </c>
      <c r="N98" s="11">
        <v>1.411877557610228</v>
      </c>
      <c r="O98" s="142" t="s">
        <v>220</v>
      </c>
      <c r="P98" s="147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 t="e">
        <v>#N/A</v>
      </c>
    </row>
    <row r="99" spans="1:65">
      <c r="A99" s="29"/>
      <c r="B99" s="19">
        <v>1</v>
      </c>
      <c r="C99" s="9">
        <v>3</v>
      </c>
      <c r="D99" s="142" t="s">
        <v>307</v>
      </c>
      <c r="E99" s="142">
        <v>1</v>
      </c>
      <c r="F99" s="142">
        <v>2.8</v>
      </c>
      <c r="G99" s="11">
        <v>1.48595926421401</v>
      </c>
      <c r="H99" s="142" t="s">
        <v>110</v>
      </c>
      <c r="I99" s="142" t="s">
        <v>110</v>
      </c>
      <c r="J99" s="11">
        <v>1.3</v>
      </c>
      <c r="K99" s="142" t="s">
        <v>110</v>
      </c>
      <c r="L99" s="11">
        <v>1.24</v>
      </c>
      <c r="M99" s="11">
        <v>1.4</v>
      </c>
      <c r="N99" s="11">
        <v>1.5052348517319381</v>
      </c>
      <c r="O99" s="142" t="s">
        <v>220</v>
      </c>
      <c r="P99" s="147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16</v>
      </c>
    </row>
    <row r="100" spans="1:65">
      <c r="A100" s="29"/>
      <c r="B100" s="19">
        <v>1</v>
      </c>
      <c r="C100" s="9">
        <v>4</v>
      </c>
      <c r="D100" s="142" t="s">
        <v>307</v>
      </c>
      <c r="E100" s="142">
        <v>1</v>
      </c>
      <c r="F100" s="142">
        <v>2.8</v>
      </c>
      <c r="G100" s="11">
        <v>1.444796874767706</v>
      </c>
      <c r="H100" s="142" t="s">
        <v>110</v>
      </c>
      <c r="I100" s="142" t="s">
        <v>110</v>
      </c>
      <c r="J100" s="11">
        <v>1.3</v>
      </c>
      <c r="K100" s="142" t="s">
        <v>110</v>
      </c>
      <c r="L100" s="11">
        <v>1.25</v>
      </c>
      <c r="M100" s="11">
        <v>1.8</v>
      </c>
      <c r="N100" s="11">
        <v>1.4064726230984981</v>
      </c>
      <c r="O100" s="142" t="s">
        <v>220</v>
      </c>
      <c r="P100" s="147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1.4830426414375348</v>
      </c>
    </row>
    <row r="101" spans="1:65">
      <c r="A101" s="29"/>
      <c r="B101" s="19">
        <v>1</v>
      </c>
      <c r="C101" s="9">
        <v>5</v>
      </c>
      <c r="D101" s="142" t="s">
        <v>307</v>
      </c>
      <c r="E101" s="142">
        <v>1</v>
      </c>
      <c r="F101" s="142">
        <v>2.6</v>
      </c>
      <c r="G101" s="11">
        <v>1.48855444069</v>
      </c>
      <c r="H101" s="142" t="s">
        <v>110</v>
      </c>
      <c r="I101" s="142" t="s">
        <v>110</v>
      </c>
      <c r="J101" s="11">
        <v>1.4</v>
      </c>
      <c r="K101" s="142" t="s">
        <v>110</v>
      </c>
      <c r="L101" s="11">
        <v>1.22</v>
      </c>
      <c r="M101" s="11">
        <v>2.1</v>
      </c>
      <c r="N101" s="11">
        <v>1.368873181048968</v>
      </c>
      <c r="O101" s="142" t="s">
        <v>220</v>
      </c>
      <c r="P101" s="147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>
        <v>80</v>
      </c>
    </row>
    <row r="102" spans="1:65">
      <c r="A102" s="29"/>
      <c r="B102" s="19">
        <v>1</v>
      </c>
      <c r="C102" s="9">
        <v>6</v>
      </c>
      <c r="D102" s="142" t="s">
        <v>307</v>
      </c>
      <c r="E102" s="142">
        <v>1</v>
      </c>
      <c r="F102" s="142">
        <v>3.3</v>
      </c>
      <c r="G102" s="11">
        <v>1.4708505053883001</v>
      </c>
      <c r="H102" s="142" t="s">
        <v>110</v>
      </c>
      <c r="I102" s="142" t="s">
        <v>110</v>
      </c>
      <c r="J102" s="11">
        <v>1.5</v>
      </c>
      <c r="K102" s="142" t="s">
        <v>110</v>
      </c>
      <c r="L102" s="11">
        <v>1.22</v>
      </c>
      <c r="M102" s="11">
        <v>2</v>
      </c>
      <c r="N102" s="11">
        <v>1.3519187868408982</v>
      </c>
      <c r="O102" s="142" t="s">
        <v>220</v>
      </c>
      <c r="P102" s="147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20" t="s">
        <v>267</v>
      </c>
      <c r="C103" s="12"/>
      <c r="D103" s="22" t="s">
        <v>652</v>
      </c>
      <c r="E103" s="22">
        <v>1</v>
      </c>
      <c r="F103" s="22">
        <v>2.8833333333333329</v>
      </c>
      <c r="G103" s="22">
        <v>1.4766979276536774</v>
      </c>
      <c r="H103" s="22" t="s">
        <v>652</v>
      </c>
      <c r="I103" s="22" t="s">
        <v>652</v>
      </c>
      <c r="J103" s="22">
        <v>1.3499999999999999</v>
      </c>
      <c r="K103" s="22" t="s">
        <v>652</v>
      </c>
      <c r="L103" s="22">
        <v>1.2366666666666666</v>
      </c>
      <c r="M103" s="22">
        <v>1.9833333333333334</v>
      </c>
      <c r="N103" s="22">
        <v>1.3685152795339981</v>
      </c>
      <c r="O103" s="22" t="s">
        <v>652</v>
      </c>
      <c r="P103" s="147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3" t="s">
        <v>268</v>
      </c>
      <c r="C104" s="28"/>
      <c r="D104" s="11" t="s">
        <v>652</v>
      </c>
      <c r="E104" s="11">
        <v>1</v>
      </c>
      <c r="F104" s="11">
        <v>2.8</v>
      </c>
      <c r="G104" s="11">
        <v>1.4784048848011551</v>
      </c>
      <c r="H104" s="11" t="s">
        <v>652</v>
      </c>
      <c r="I104" s="11" t="s">
        <v>652</v>
      </c>
      <c r="J104" s="11">
        <v>1.3</v>
      </c>
      <c r="K104" s="11" t="s">
        <v>652</v>
      </c>
      <c r="L104" s="11">
        <v>1.23</v>
      </c>
      <c r="M104" s="11">
        <v>2.0499999999999998</v>
      </c>
      <c r="N104" s="11">
        <v>1.3876729020737331</v>
      </c>
      <c r="O104" s="11" t="s">
        <v>652</v>
      </c>
      <c r="P104" s="147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9"/>
      <c r="B105" s="3" t="s">
        <v>269</v>
      </c>
      <c r="C105" s="28"/>
      <c r="D105" s="23" t="s">
        <v>652</v>
      </c>
      <c r="E105" s="23">
        <v>0</v>
      </c>
      <c r="F105" s="23">
        <v>0.39200340134579065</v>
      </c>
      <c r="G105" s="23">
        <v>2.0472822887184824E-2</v>
      </c>
      <c r="H105" s="23" t="s">
        <v>652</v>
      </c>
      <c r="I105" s="23" t="s">
        <v>652</v>
      </c>
      <c r="J105" s="23">
        <v>8.3666002653407526E-2</v>
      </c>
      <c r="K105" s="23" t="s">
        <v>652</v>
      </c>
      <c r="L105" s="23">
        <v>2.5819888974716133E-2</v>
      </c>
      <c r="M105" s="23">
        <v>0.34880749227427177</v>
      </c>
      <c r="N105" s="23">
        <v>0.11226071744807721</v>
      </c>
      <c r="O105" s="23" t="s">
        <v>652</v>
      </c>
      <c r="P105" s="147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86</v>
      </c>
      <c r="C106" s="28"/>
      <c r="D106" s="13" t="s">
        <v>652</v>
      </c>
      <c r="E106" s="13">
        <v>0</v>
      </c>
      <c r="F106" s="13">
        <v>0.1359549368829332</v>
      </c>
      <c r="G106" s="13">
        <v>1.3863920646055253E-2</v>
      </c>
      <c r="H106" s="13" t="s">
        <v>652</v>
      </c>
      <c r="I106" s="13" t="s">
        <v>652</v>
      </c>
      <c r="J106" s="13">
        <v>6.1974816780301874E-2</v>
      </c>
      <c r="K106" s="13" t="s">
        <v>652</v>
      </c>
      <c r="L106" s="13">
        <v>2.0878616421603345E-2</v>
      </c>
      <c r="M106" s="13">
        <v>0.17586932383576728</v>
      </c>
      <c r="N106" s="13">
        <v>8.2031029632569266E-2</v>
      </c>
      <c r="O106" s="13" t="s">
        <v>652</v>
      </c>
      <c r="P106" s="147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3" t="s">
        <v>270</v>
      </c>
      <c r="C107" s="28"/>
      <c r="D107" s="13" t="s">
        <v>652</v>
      </c>
      <c r="E107" s="13">
        <v>-0.32571055473449806</v>
      </c>
      <c r="F107" s="13">
        <v>0.94420123384886345</v>
      </c>
      <c r="G107" s="13">
        <v>-4.27817353768567E-3</v>
      </c>
      <c r="H107" s="13" t="s">
        <v>652</v>
      </c>
      <c r="I107" s="13" t="s">
        <v>652</v>
      </c>
      <c r="J107" s="13">
        <v>-8.9709248891572502E-2</v>
      </c>
      <c r="K107" s="13" t="s">
        <v>652</v>
      </c>
      <c r="L107" s="13">
        <v>-0.16612871935499607</v>
      </c>
      <c r="M107" s="13">
        <v>0.33734073310991208</v>
      </c>
      <c r="N107" s="13">
        <v>-7.7224591325657177E-2</v>
      </c>
      <c r="O107" s="13" t="s">
        <v>652</v>
      </c>
      <c r="P107" s="147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9"/>
      <c r="B108" s="45" t="s">
        <v>271</v>
      </c>
      <c r="C108" s="46"/>
      <c r="D108" s="44">
        <v>0.63</v>
      </c>
      <c r="E108" s="44" t="s">
        <v>272</v>
      </c>
      <c r="F108" s="44">
        <v>1.17</v>
      </c>
      <c r="G108" s="44">
        <v>0.66</v>
      </c>
      <c r="H108" s="44">
        <v>0.67</v>
      </c>
      <c r="I108" s="44">
        <v>0.67</v>
      </c>
      <c r="J108" s="44">
        <v>0.83</v>
      </c>
      <c r="K108" s="44">
        <v>0.67</v>
      </c>
      <c r="L108" s="44">
        <v>0.97</v>
      </c>
      <c r="M108" s="44">
        <v>0</v>
      </c>
      <c r="N108" s="44">
        <v>0.8</v>
      </c>
      <c r="O108" s="44">
        <v>10.46</v>
      </c>
      <c r="P108" s="147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30" t="s">
        <v>308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BM109" s="53"/>
    </row>
    <row r="110" spans="1:65">
      <c r="BM110" s="53"/>
    </row>
    <row r="111" spans="1:65" ht="15">
      <c r="B111" s="8" t="s">
        <v>561</v>
      </c>
      <c r="BM111" s="27" t="s">
        <v>66</v>
      </c>
    </row>
    <row r="112" spans="1:65" ht="15">
      <c r="A112" s="24" t="s">
        <v>16</v>
      </c>
      <c r="B112" s="18" t="s">
        <v>118</v>
      </c>
      <c r="C112" s="15" t="s">
        <v>119</v>
      </c>
      <c r="D112" s="16" t="s">
        <v>240</v>
      </c>
      <c r="E112" s="17" t="s">
        <v>240</v>
      </c>
      <c r="F112" s="17" t="s">
        <v>240</v>
      </c>
      <c r="G112" s="17" t="s">
        <v>240</v>
      </c>
      <c r="H112" s="17" t="s">
        <v>240</v>
      </c>
      <c r="I112" s="17" t="s">
        <v>240</v>
      </c>
      <c r="J112" s="17" t="s">
        <v>240</v>
      </c>
      <c r="K112" s="17" t="s">
        <v>240</v>
      </c>
      <c r="L112" s="17" t="s">
        <v>240</v>
      </c>
      <c r="M112" s="17" t="s">
        <v>240</v>
      </c>
      <c r="N112" s="17" t="s">
        <v>240</v>
      </c>
      <c r="O112" s="147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241</v>
      </c>
      <c r="C113" s="9" t="s">
        <v>241</v>
      </c>
      <c r="D113" s="145" t="s">
        <v>243</v>
      </c>
      <c r="E113" s="146" t="s">
        <v>245</v>
      </c>
      <c r="F113" s="146" t="s">
        <v>247</v>
      </c>
      <c r="G113" s="146" t="s">
        <v>248</v>
      </c>
      <c r="H113" s="146" t="s">
        <v>250</v>
      </c>
      <c r="I113" s="146" t="s">
        <v>253</v>
      </c>
      <c r="J113" s="146" t="s">
        <v>256</v>
      </c>
      <c r="K113" s="146" t="s">
        <v>257</v>
      </c>
      <c r="L113" s="146" t="s">
        <v>259</v>
      </c>
      <c r="M113" s="146" t="s">
        <v>284</v>
      </c>
      <c r="N113" s="146" t="s">
        <v>286</v>
      </c>
      <c r="O113" s="147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3</v>
      </c>
    </row>
    <row r="114" spans="1:65">
      <c r="A114" s="29"/>
      <c r="B114" s="19"/>
      <c r="C114" s="9"/>
      <c r="D114" s="10" t="s">
        <v>303</v>
      </c>
      <c r="E114" s="11" t="s">
        <v>103</v>
      </c>
      <c r="F114" s="11" t="s">
        <v>103</v>
      </c>
      <c r="G114" s="11" t="s">
        <v>103</v>
      </c>
      <c r="H114" s="11" t="s">
        <v>103</v>
      </c>
      <c r="I114" s="11" t="s">
        <v>103</v>
      </c>
      <c r="J114" s="11" t="s">
        <v>103</v>
      </c>
      <c r="K114" s="11" t="s">
        <v>303</v>
      </c>
      <c r="L114" s="11" t="s">
        <v>99</v>
      </c>
      <c r="M114" s="11" t="s">
        <v>103</v>
      </c>
      <c r="N114" s="11" t="s">
        <v>303</v>
      </c>
      <c r="O114" s="147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147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</v>
      </c>
    </row>
    <row r="116" spans="1:65">
      <c r="A116" s="29"/>
      <c r="B116" s="18">
        <v>1</v>
      </c>
      <c r="C116" s="14">
        <v>1</v>
      </c>
      <c r="D116" s="141" t="s">
        <v>109</v>
      </c>
      <c r="E116" s="21">
        <v>0.6</v>
      </c>
      <c r="F116" s="21">
        <v>0.40410000000000001</v>
      </c>
      <c r="G116" s="141" t="s">
        <v>110</v>
      </c>
      <c r="H116" s="141" t="s">
        <v>309</v>
      </c>
      <c r="I116" s="21">
        <v>0.5</v>
      </c>
      <c r="J116" s="21">
        <v>0.5</v>
      </c>
      <c r="K116" s="21">
        <v>0.46</v>
      </c>
      <c r="L116" s="141">
        <v>0.9</v>
      </c>
      <c r="M116" s="21">
        <v>0.34915979908187428</v>
      </c>
      <c r="N116" s="21">
        <v>0.6</v>
      </c>
      <c r="O116" s="147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>
        <v>1</v>
      </c>
      <c r="C117" s="9">
        <v>2</v>
      </c>
      <c r="D117" s="142" t="s">
        <v>109</v>
      </c>
      <c r="E117" s="11">
        <v>0.6</v>
      </c>
      <c r="F117" s="11">
        <v>0.42359999999999998</v>
      </c>
      <c r="G117" s="142" t="s">
        <v>110</v>
      </c>
      <c r="H117" s="142" t="s">
        <v>309</v>
      </c>
      <c r="I117" s="11">
        <v>0.5</v>
      </c>
      <c r="J117" s="11">
        <v>0.5</v>
      </c>
      <c r="K117" s="11">
        <v>0.48</v>
      </c>
      <c r="L117" s="142">
        <v>0.5</v>
      </c>
      <c r="M117" s="11">
        <v>0.3689296962048127</v>
      </c>
      <c r="N117" s="11">
        <v>0.5</v>
      </c>
      <c r="O117" s="147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15</v>
      </c>
    </row>
    <row r="118" spans="1:65">
      <c r="A118" s="29"/>
      <c r="B118" s="19">
        <v>1</v>
      </c>
      <c r="C118" s="9">
        <v>3</v>
      </c>
      <c r="D118" s="142" t="s">
        <v>109</v>
      </c>
      <c r="E118" s="11">
        <v>0.6</v>
      </c>
      <c r="F118" s="11">
        <v>0.41549999999999998</v>
      </c>
      <c r="G118" s="142" t="s">
        <v>110</v>
      </c>
      <c r="H118" s="142">
        <v>2.5</v>
      </c>
      <c r="I118" s="11">
        <v>0.5</v>
      </c>
      <c r="J118" s="11">
        <v>0.5</v>
      </c>
      <c r="K118" s="11">
        <v>0.49</v>
      </c>
      <c r="L118" s="142" t="s">
        <v>111</v>
      </c>
      <c r="M118" s="11">
        <v>0.38675384711011584</v>
      </c>
      <c r="N118" s="11">
        <v>0.6</v>
      </c>
      <c r="O118" s="147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16</v>
      </c>
    </row>
    <row r="119" spans="1:65">
      <c r="A119" s="29"/>
      <c r="B119" s="19">
        <v>1</v>
      </c>
      <c r="C119" s="9">
        <v>4</v>
      </c>
      <c r="D119" s="142" t="s">
        <v>109</v>
      </c>
      <c r="E119" s="11">
        <v>0.5</v>
      </c>
      <c r="F119" s="11">
        <v>0.4012</v>
      </c>
      <c r="G119" s="142" t="s">
        <v>110</v>
      </c>
      <c r="H119" s="142">
        <v>1.4</v>
      </c>
      <c r="I119" s="11">
        <v>0.5</v>
      </c>
      <c r="J119" s="11">
        <v>0.5</v>
      </c>
      <c r="K119" s="11">
        <v>0.48</v>
      </c>
      <c r="L119" s="142">
        <v>0.8</v>
      </c>
      <c r="M119" s="11">
        <v>0.31337041715759617</v>
      </c>
      <c r="N119" s="11">
        <v>0.5</v>
      </c>
      <c r="O119" s="147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0.47786304209907954</v>
      </c>
    </row>
    <row r="120" spans="1:65">
      <c r="A120" s="29"/>
      <c r="B120" s="19">
        <v>1</v>
      </c>
      <c r="C120" s="9">
        <v>5</v>
      </c>
      <c r="D120" s="142" t="s">
        <v>109</v>
      </c>
      <c r="E120" s="11">
        <v>0.5</v>
      </c>
      <c r="F120" s="11">
        <v>0.39140000000000003</v>
      </c>
      <c r="G120" s="142" t="s">
        <v>110</v>
      </c>
      <c r="H120" s="142" t="s">
        <v>309</v>
      </c>
      <c r="I120" s="11">
        <v>0.5</v>
      </c>
      <c r="J120" s="11">
        <v>0.5</v>
      </c>
      <c r="K120" s="11">
        <v>0.49</v>
      </c>
      <c r="L120" s="142">
        <v>0.8</v>
      </c>
      <c r="M120" s="11">
        <v>0.3403638914904768</v>
      </c>
      <c r="N120" s="11">
        <v>0.5</v>
      </c>
      <c r="O120" s="147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81</v>
      </c>
    </row>
    <row r="121" spans="1:65">
      <c r="A121" s="29"/>
      <c r="B121" s="19">
        <v>1</v>
      </c>
      <c r="C121" s="9">
        <v>6</v>
      </c>
      <c r="D121" s="142" t="s">
        <v>109</v>
      </c>
      <c r="E121" s="11">
        <v>0.6</v>
      </c>
      <c r="F121" s="11">
        <v>0.40770000000000001</v>
      </c>
      <c r="G121" s="142" t="s">
        <v>110</v>
      </c>
      <c r="H121" s="142">
        <v>1.2</v>
      </c>
      <c r="I121" s="11">
        <v>0.5</v>
      </c>
      <c r="J121" s="11">
        <v>0.5</v>
      </c>
      <c r="K121" s="11">
        <v>0.46</v>
      </c>
      <c r="L121" s="142">
        <v>0.6</v>
      </c>
      <c r="M121" s="11">
        <v>0.30817011711646752</v>
      </c>
      <c r="N121" s="11">
        <v>0.6</v>
      </c>
      <c r="O121" s="147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20" t="s">
        <v>267</v>
      </c>
      <c r="C122" s="12"/>
      <c r="D122" s="22" t="s">
        <v>652</v>
      </c>
      <c r="E122" s="22">
        <v>0.56666666666666665</v>
      </c>
      <c r="F122" s="22">
        <v>0.40725000000000006</v>
      </c>
      <c r="G122" s="22" t="s">
        <v>652</v>
      </c>
      <c r="H122" s="22">
        <v>1.7</v>
      </c>
      <c r="I122" s="22">
        <v>0.5</v>
      </c>
      <c r="J122" s="22">
        <v>0.5</v>
      </c>
      <c r="K122" s="22">
        <v>0.47666666666666663</v>
      </c>
      <c r="L122" s="22">
        <v>0.72</v>
      </c>
      <c r="M122" s="22">
        <v>0.34445796136022389</v>
      </c>
      <c r="N122" s="22">
        <v>0.55000000000000004</v>
      </c>
      <c r="O122" s="147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9"/>
      <c r="B123" s="3" t="s">
        <v>268</v>
      </c>
      <c r="C123" s="28"/>
      <c r="D123" s="11" t="s">
        <v>652</v>
      </c>
      <c r="E123" s="11">
        <v>0.6</v>
      </c>
      <c r="F123" s="11">
        <v>0.40590000000000004</v>
      </c>
      <c r="G123" s="11" t="s">
        <v>652</v>
      </c>
      <c r="H123" s="11">
        <v>1.4</v>
      </c>
      <c r="I123" s="11">
        <v>0.5</v>
      </c>
      <c r="J123" s="11">
        <v>0.5</v>
      </c>
      <c r="K123" s="11">
        <v>0.48</v>
      </c>
      <c r="L123" s="11">
        <v>0.8</v>
      </c>
      <c r="M123" s="11">
        <v>0.34476184528617554</v>
      </c>
      <c r="N123" s="11">
        <v>0.55000000000000004</v>
      </c>
      <c r="O123" s="147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269</v>
      </c>
      <c r="C124" s="28"/>
      <c r="D124" s="23" t="s">
        <v>652</v>
      </c>
      <c r="E124" s="23">
        <v>5.1639777949432218E-2</v>
      </c>
      <c r="F124" s="23">
        <v>1.125464348613494E-2</v>
      </c>
      <c r="G124" s="23" t="s">
        <v>652</v>
      </c>
      <c r="H124" s="23">
        <v>0.69999999999999951</v>
      </c>
      <c r="I124" s="23">
        <v>0</v>
      </c>
      <c r="J124" s="23">
        <v>0</v>
      </c>
      <c r="K124" s="23">
        <v>1.366260102127945E-2</v>
      </c>
      <c r="L124" s="23">
        <v>0.16431676725154989</v>
      </c>
      <c r="M124" s="23">
        <v>3.0691756183510693E-2</v>
      </c>
      <c r="N124" s="23">
        <v>5.4772255750516599E-2</v>
      </c>
      <c r="O124" s="147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3" t="s">
        <v>86</v>
      </c>
      <c r="C125" s="28"/>
      <c r="D125" s="13" t="s">
        <v>652</v>
      </c>
      <c r="E125" s="13">
        <v>9.1129019910762735E-2</v>
      </c>
      <c r="F125" s="13">
        <v>2.7635711445389656E-2</v>
      </c>
      <c r="G125" s="13" t="s">
        <v>652</v>
      </c>
      <c r="H125" s="13">
        <v>0.41176470588235264</v>
      </c>
      <c r="I125" s="13">
        <v>0</v>
      </c>
      <c r="J125" s="13">
        <v>0</v>
      </c>
      <c r="K125" s="13">
        <v>2.8662799345341508E-2</v>
      </c>
      <c r="L125" s="13">
        <v>0.22821773229381931</v>
      </c>
      <c r="M125" s="13">
        <v>8.9101602013530373E-2</v>
      </c>
      <c r="N125" s="13">
        <v>9.9585919546393814E-2</v>
      </c>
      <c r="O125" s="147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9"/>
      <c r="B126" s="3" t="s">
        <v>270</v>
      </c>
      <c r="C126" s="28"/>
      <c r="D126" s="13" t="s">
        <v>652</v>
      </c>
      <c r="E126" s="13">
        <v>0.18583488728800801</v>
      </c>
      <c r="F126" s="13">
        <v>-0.14776836850345643</v>
      </c>
      <c r="G126" s="13" t="s">
        <v>652</v>
      </c>
      <c r="H126" s="13">
        <v>2.5575046618640243</v>
      </c>
      <c r="I126" s="13">
        <v>4.6324900548242454E-2</v>
      </c>
      <c r="J126" s="13">
        <v>4.6324900548242454E-2</v>
      </c>
      <c r="K126" s="13">
        <v>-2.5035948106756356E-3</v>
      </c>
      <c r="L126" s="13">
        <v>0.50670785678946917</v>
      </c>
      <c r="M126" s="13">
        <v>-0.27917011567342676</v>
      </c>
      <c r="N126" s="13">
        <v>0.15095739060306679</v>
      </c>
      <c r="O126" s="147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9"/>
      <c r="B127" s="45" t="s">
        <v>271</v>
      </c>
      <c r="C127" s="46"/>
      <c r="D127" s="44">
        <v>4.1399999999999997</v>
      </c>
      <c r="E127" s="44">
        <v>0.15</v>
      </c>
      <c r="F127" s="44">
        <v>1.31</v>
      </c>
      <c r="G127" s="44">
        <v>17.93</v>
      </c>
      <c r="H127" s="44">
        <v>3.91</v>
      </c>
      <c r="I127" s="44">
        <v>0.46</v>
      </c>
      <c r="J127" s="44">
        <v>0.46</v>
      </c>
      <c r="K127" s="44">
        <v>0.67</v>
      </c>
      <c r="L127" s="44">
        <v>0.54</v>
      </c>
      <c r="M127" s="44">
        <v>1.89</v>
      </c>
      <c r="N127" s="44">
        <v>0</v>
      </c>
      <c r="O127" s="147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BM128" s="53"/>
    </row>
    <row r="129" spans="1:65" ht="15">
      <c r="B129" s="8" t="s">
        <v>562</v>
      </c>
      <c r="BM129" s="27" t="s">
        <v>66</v>
      </c>
    </row>
    <row r="130" spans="1:65" ht="15">
      <c r="A130" s="24" t="s">
        <v>106</v>
      </c>
      <c r="B130" s="18" t="s">
        <v>118</v>
      </c>
      <c r="C130" s="15" t="s">
        <v>119</v>
      </c>
      <c r="D130" s="16" t="s">
        <v>240</v>
      </c>
      <c r="E130" s="17" t="s">
        <v>240</v>
      </c>
      <c r="F130" s="17" t="s">
        <v>240</v>
      </c>
      <c r="G130" s="17" t="s">
        <v>240</v>
      </c>
      <c r="H130" s="17" t="s">
        <v>240</v>
      </c>
      <c r="I130" s="17" t="s">
        <v>240</v>
      </c>
      <c r="J130" s="17" t="s">
        <v>240</v>
      </c>
      <c r="K130" s="17" t="s">
        <v>240</v>
      </c>
      <c r="L130" s="17" t="s">
        <v>240</v>
      </c>
      <c r="M130" s="17" t="s">
        <v>240</v>
      </c>
      <c r="N130" s="17" t="s">
        <v>240</v>
      </c>
      <c r="O130" s="17" t="s">
        <v>240</v>
      </c>
      <c r="P130" s="17" t="s">
        <v>240</v>
      </c>
      <c r="Q130" s="17" t="s">
        <v>240</v>
      </c>
      <c r="R130" s="17" t="s">
        <v>240</v>
      </c>
      <c r="S130" s="17" t="s">
        <v>240</v>
      </c>
      <c r="T130" s="17" t="s">
        <v>240</v>
      </c>
      <c r="U130" s="17" t="s">
        <v>240</v>
      </c>
      <c r="V130" s="17" t="s">
        <v>240</v>
      </c>
      <c r="W130" s="17" t="s">
        <v>240</v>
      </c>
      <c r="X130" s="147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241</v>
      </c>
      <c r="C131" s="9" t="s">
        <v>241</v>
      </c>
      <c r="D131" s="145" t="s">
        <v>243</v>
      </c>
      <c r="E131" s="146" t="s">
        <v>244</v>
      </c>
      <c r="F131" s="146" t="s">
        <v>245</v>
      </c>
      <c r="G131" s="146" t="s">
        <v>246</v>
      </c>
      <c r="H131" s="146" t="s">
        <v>283</v>
      </c>
      <c r="I131" s="146" t="s">
        <v>247</v>
      </c>
      <c r="J131" s="146" t="s">
        <v>248</v>
      </c>
      <c r="K131" s="146" t="s">
        <v>249</v>
      </c>
      <c r="L131" s="146" t="s">
        <v>250</v>
      </c>
      <c r="M131" s="146" t="s">
        <v>251</v>
      </c>
      <c r="N131" s="146" t="s">
        <v>253</v>
      </c>
      <c r="O131" s="146" t="s">
        <v>254</v>
      </c>
      <c r="P131" s="146" t="s">
        <v>256</v>
      </c>
      <c r="Q131" s="146" t="s">
        <v>257</v>
      </c>
      <c r="R131" s="146" t="s">
        <v>258</v>
      </c>
      <c r="S131" s="146" t="s">
        <v>259</v>
      </c>
      <c r="T131" s="146" t="s">
        <v>284</v>
      </c>
      <c r="U131" s="146" t="s">
        <v>286</v>
      </c>
      <c r="V131" s="146" t="s">
        <v>275</v>
      </c>
      <c r="W131" s="146" t="s">
        <v>260</v>
      </c>
      <c r="X131" s="147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303</v>
      </c>
      <c r="E132" s="11" t="s">
        <v>104</v>
      </c>
      <c r="F132" s="11" t="s">
        <v>104</v>
      </c>
      <c r="G132" s="11" t="s">
        <v>104</v>
      </c>
      <c r="H132" s="11" t="s">
        <v>103</v>
      </c>
      <c r="I132" s="11" t="s">
        <v>104</v>
      </c>
      <c r="J132" s="11" t="s">
        <v>103</v>
      </c>
      <c r="K132" s="11" t="s">
        <v>104</v>
      </c>
      <c r="L132" s="11" t="s">
        <v>103</v>
      </c>
      <c r="M132" s="11" t="s">
        <v>104</v>
      </c>
      <c r="N132" s="11" t="s">
        <v>104</v>
      </c>
      <c r="O132" s="11" t="s">
        <v>104</v>
      </c>
      <c r="P132" s="11" t="s">
        <v>104</v>
      </c>
      <c r="Q132" s="11" t="s">
        <v>303</v>
      </c>
      <c r="R132" s="11" t="s">
        <v>100</v>
      </c>
      <c r="S132" s="11" t="s">
        <v>99</v>
      </c>
      <c r="T132" s="11" t="s">
        <v>104</v>
      </c>
      <c r="U132" s="11" t="s">
        <v>303</v>
      </c>
      <c r="V132" s="11" t="s">
        <v>104</v>
      </c>
      <c r="W132" s="11" t="s">
        <v>104</v>
      </c>
      <c r="X132" s="147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147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6.7859999999999996</v>
      </c>
      <c r="E134" s="21">
        <v>6.4800000000000013</v>
      </c>
      <c r="F134" s="21">
        <v>6.72</v>
      </c>
      <c r="G134" s="21">
        <v>6.98</v>
      </c>
      <c r="H134" s="21">
        <v>6.6459200000000003</v>
      </c>
      <c r="I134" s="21">
        <v>6.7099821100000003</v>
      </c>
      <c r="J134" s="21">
        <v>6.4080000000000004</v>
      </c>
      <c r="K134" s="21">
        <v>6.63</v>
      </c>
      <c r="L134" s="21">
        <v>6.5053000000000001</v>
      </c>
      <c r="M134" s="21">
        <v>6.5599999999999987</v>
      </c>
      <c r="N134" s="21">
        <v>6.72</v>
      </c>
      <c r="O134" s="21">
        <v>7.01</v>
      </c>
      <c r="P134" s="21">
        <v>6.72</v>
      </c>
      <c r="Q134" s="21">
        <v>6.6879999999999997</v>
      </c>
      <c r="R134" s="21">
        <v>6.8339855500000004</v>
      </c>
      <c r="S134" s="21">
        <v>6.7299999999999995</v>
      </c>
      <c r="T134" s="141">
        <v>7.2173231099999997</v>
      </c>
      <c r="U134" s="21">
        <v>6.4779999999999998</v>
      </c>
      <c r="V134" s="141">
        <v>6.17</v>
      </c>
      <c r="W134" s="21">
        <v>6.3146000000000004</v>
      </c>
      <c r="X134" s="147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6.6740000000000004</v>
      </c>
      <c r="E135" s="11">
        <v>6.5500000000000007</v>
      </c>
      <c r="F135" s="11">
        <v>6.86</v>
      </c>
      <c r="G135" s="11">
        <v>6.88</v>
      </c>
      <c r="H135" s="11">
        <v>6.4671000000000003</v>
      </c>
      <c r="I135" s="11">
        <v>6.7194465799999996</v>
      </c>
      <c r="J135" s="11">
        <v>6.6459999999999999</v>
      </c>
      <c r="K135" s="11">
        <v>6.76</v>
      </c>
      <c r="L135" s="11">
        <v>6.4879499999999997</v>
      </c>
      <c r="M135" s="11">
        <v>6.52</v>
      </c>
      <c r="N135" s="11">
        <v>6.72</v>
      </c>
      <c r="O135" s="11">
        <v>6.49</v>
      </c>
      <c r="P135" s="11">
        <v>6.58</v>
      </c>
      <c r="Q135" s="11">
        <v>6.6459999999999999</v>
      </c>
      <c r="R135" s="11">
        <v>6.7793380599999997</v>
      </c>
      <c r="S135" s="11">
        <v>6.8499999999999988</v>
      </c>
      <c r="T135" s="142">
        <v>7.2344813800000001</v>
      </c>
      <c r="U135" s="11">
        <v>6.492</v>
      </c>
      <c r="V135" s="142">
        <v>6.0449999999999999</v>
      </c>
      <c r="W135" s="11">
        <v>6.6028000000000002</v>
      </c>
      <c r="X135" s="147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6.7720000000000002</v>
      </c>
      <c r="E136" s="11">
        <v>6.660000000000001</v>
      </c>
      <c r="F136" s="11">
        <v>6.86</v>
      </c>
      <c r="G136" s="11">
        <v>6.79</v>
      </c>
      <c r="H136" s="11">
        <v>6.6484399999999999</v>
      </c>
      <c r="I136" s="11">
        <v>6.7210502300000003</v>
      </c>
      <c r="J136" s="11">
        <v>6.6459999999999999</v>
      </c>
      <c r="K136" s="11">
        <v>6.81</v>
      </c>
      <c r="L136" s="11">
        <v>6.3646799999999999</v>
      </c>
      <c r="M136" s="11">
        <v>6.36</v>
      </c>
      <c r="N136" s="11">
        <v>6.72</v>
      </c>
      <c r="O136" s="11">
        <v>6.92</v>
      </c>
      <c r="P136" s="11">
        <v>6.58</v>
      </c>
      <c r="Q136" s="11">
        <v>6.6319999999999997</v>
      </c>
      <c r="R136" s="11">
        <v>6.7474644000000001</v>
      </c>
      <c r="S136" s="11">
        <v>6.5500000000000007</v>
      </c>
      <c r="T136" s="142">
        <v>7.3435853499999997</v>
      </c>
      <c r="U136" s="11">
        <v>6.7439999999999998</v>
      </c>
      <c r="V136" s="142">
        <v>6.4359999999999999</v>
      </c>
      <c r="W136" s="11">
        <v>6.7595000000000001</v>
      </c>
      <c r="X136" s="147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6.87</v>
      </c>
      <c r="E137" s="11">
        <v>6.63</v>
      </c>
      <c r="F137" s="11">
        <v>6.86</v>
      </c>
      <c r="G137" s="11">
        <v>6.83</v>
      </c>
      <c r="H137" s="11">
        <v>6.6306700000000003</v>
      </c>
      <c r="I137" s="11">
        <v>6.7240374100000002</v>
      </c>
      <c r="J137" s="11">
        <v>6.7859999999999996</v>
      </c>
      <c r="K137" s="11">
        <v>6.8600000000000012</v>
      </c>
      <c r="L137" s="11">
        <v>6.3676199999999996</v>
      </c>
      <c r="M137" s="11">
        <v>6.419999999999999</v>
      </c>
      <c r="N137" s="11">
        <v>6.72</v>
      </c>
      <c r="O137" s="11">
        <v>6.99</v>
      </c>
      <c r="P137" s="11">
        <v>6.72</v>
      </c>
      <c r="Q137" s="11">
        <v>6.6459999999999999</v>
      </c>
      <c r="R137" s="11">
        <v>6.7972822600000002</v>
      </c>
      <c r="S137" s="11">
        <v>6.84</v>
      </c>
      <c r="T137" s="142">
        <v>7.3119003500000002</v>
      </c>
      <c r="U137" s="11">
        <v>6.59</v>
      </c>
      <c r="V137" s="142">
        <v>6.24</v>
      </c>
      <c r="W137" s="11">
        <v>6.6727999999999996</v>
      </c>
      <c r="X137" s="147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6.6856455303753357</v>
      </c>
    </row>
    <row r="138" spans="1:65">
      <c r="A138" s="29"/>
      <c r="B138" s="19">
        <v>1</v>
      </c>
      <c r="C138" s="9">
        <v>5</v>
      </c>
      <c r="D138" s="11">
        <v>6.8559999999999999</v>
      </c>
      <c r="E138" s="11">
        <v>6.5299999999999994</v>
      </c>
      <c r="F138" s="11">
        <v>6.86</v>
      </c>
      <c r="G138" s="11">
        <v>6.81</v>
      </c>
      <c r="H138" s="11">
        <v>6.6628499999999997</v>
      </c>
      <c r="I138" s="11">
        <v>6.7092587300000002</v>
      </c>
      <c r="J138" s="11">
        <v>6.87</v>
      </c>
      <c r="K138" s="11">
        <v>6.79</v>
      </c>
      <c r="L138" s="11">
        <v>6.4648599999999998</v>
      </c>
      <c r="M138" s="11">
        <v>6.4</v>
      </c>
      <c r="N138" s="11">
        <v>6.72</v>
      </c>
      <c r="O138" s="11">
        <v>6.94</v>
      </c>
      <c r="P138" s="11">
        <v>6.72</v>
      </c>
      <c r="Q138" s="11">
        <v>6.5620000000000003</v>
      </c>
      <c r="R138" s="11">
        <v>6.7159134800000002</v>
      </c>
      <c r="S138" s="11">
        <v>6.8499999999999988</v>
      </c>
      <c r="T138" s="142">
        <v>7.3474600900000002</v>
      </c>
      <c r="U138" s="11">
        <v>6.4779999999999998</v>
      </c>
      <c r="V138" s="142">
        <v>6.2960000000000003</v>
      </c>
      <c r="W138" s="11">
        <v>6.7287999999999997</v>
      </c>
      <c r="X138" s="147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82</v>
      </c>
    </row>
    <row r="139" spans="1:65">
      <c r="A139" s="29"/>
      <c r="B139" s="19">
        <v>1</v>
      </c>
      <c r="C139" s="9">
        <v>6</v>
      </c>
      <c r="D139" s="11">
        <v>6.9119999999999999</v>
      </c>
      <c r="E139" s="11">
        <v>6.39</v>
      </c>
      <c r="F139" s="11">
        <v>6.72</v>
      </c>
      <c r="G139" s="11">
        <v>6.79</v>
      </c>
      <c r="H139" s="11">
        <v>6.6355700000000004</v>
      </c>
      <c r="I139" s="11">
        <v>6.70501434</v>
      </c>
      <c r="J139" s="11">
        <v>6.7859999999999996</v>
      </c>
      <c r="K139" s="11">
        <v>6.9099999999999993</v>
      </c>
      <c r="L139" s="11">
        <v>6.5086599999999999</v>
      </c>
      <c r="M139" s="11">
        <v>6.29</v>
      </c>
      <c r="N139" s="11">
        <v>6.72</v>
      </c>
      <c r="O139" s="11">
        <v>6.9</v>
      </c>
      <c r="P139" s="11">
        <v>6.86</v>
      </c>
      <c r="Q139" s="11">
        <v>6.6040000000000001</v>
      </c>
      <c r="R139" s="11">
        <v>6.7965206</v>
      </c>
      <c r="S139" s="11">
        <v>6.8900000000000006</v>
      </c>
      <c r="T139" s="142">
        <v>7.2688643099999997</v>
      </c>
      <c r="U139" s="11">
        <v>6.59</v>
      </c>
      <c r="V139" s="142">
        <v>6.1840000000000002</v>
      </c>
      <c r="W139" s="11">
        <v>6.5552999999999999</v>
      </c>
      <c r="X139" s="147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9"/>
      <c r="B140" s="20" t="s">
        <v>267</v>
      </c>
      <c r="C140" s="12"/>
      <c r="D140" s="22">
        <v>6.8116666666666665</v>
      </c>
      <c r="E140" s="22">
        <v>6.54</v>
      </c>
      <c r="F140" s="22">
        <v>6.8133333333333335</v>
      </c>
      <c r="G140" s="22">
        <v>6.8466666666666667</v>
      </c>
      <c r="H140" s="22">
        <v>6.6150916666666673</v>
      </c>
      <c r="I140" s="22">
        <v>6.7147982333333331</v>
      </c>
      <c r="J140" s="22">
        <v>6.6903333333333324</v>
      </c>
      <c r="K140" s="22">
        <v>6.793333333333333</v>
      </c>
      <c r="L140" s="22">
        <v>6.4498449999999998</v>
      </c>
      <c r="M140" s="22">
        <v>6.4249999999999998</v>
      </c>
      <c r="N140" s="22">
        <v>6.72</v>
      </c>
      <c r="O140" s="22">
        <v>6.875</v>
      </c>
      <c r="P140" s="22">
        <v>6.6966666666666663</v>
      </c>
      <c r="Q140" s="22">
        <v>6.6296666666666662</v>
      </c>
      <c r="R140" s="22">
        <v>6.7784173916666672</v>
      </c>
      <c r="S140" s="22">
        <v>6.7850000000000001</v>
      </c>
      <c r="T140" s="22">
        <v>7.2872690983333328</v>
      </c>
      <c r="U140" s="22">
        <v>6.5620000000000003</v>
      </c>
      <c r="V140" s="22">
        <v>6.2284999999999995</v>
      </c>
      <c r="W140" s="22">
        <v>6.6056333333333335</v>
      </c>
      <c r="X140" s="147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9"/>
      <c r="B141" s="3" t="s">
        <v>268</v>
      </c>
      <c r="C141" s="28"/>
      <c r="D141" s="11">
        <v>6.8209999999999997</v>
      </c>
      <c r="E141" s="11">
        <v>6.54</v>
      </c>
      <c r="F141" s="11">
        <v>6.86</v>
      </c>
      <c r="G141" s="11">
        <v>6.82</v>
      </c>
      <c r="H141" s="11">
        <v>6.6407450000000008</v>
      </c>
      <c r="I141" s="11">
        <v>6.714714345</v>
      </c>
      <c r="J141" s="11">
        <v>6.7159999999999993</v>
      </c>
      <c r="K141" s="11">
        <v>6.8</v>
      </c>
      <c r="L141" s="11">
        <v>6.4764049999999997</v>
      </c>
      <c r="M141" s="11">
        <v>6.41</v>
      </c>
      <c r="N141" s="11">
        <v>6.72</v>
      </c>
      <c r="O141" s="11">
        <v>6.93</v>
      </c>
      <c r="P141" s="11">
        <v>6.72</v>
      </c>
      <c r="Q141" s="11">
        <v>6.6389999999999993</v>
      </c>
      <c r="R141" s="11">
        <v>6.7879293299999999</v>
      </c>
      <c r="S141" s="11">
        <v>6.8449999999999989</v>
      </c>
      <c r="T141" s="11">
        <v>7.2903823299999999</v>
      </c>
      <c r="U141" s="11">
        <v>6.5410000000000004</v>
      </c>
      <c r="V141" s="11">
        <v>6.2119999999999997</v>
      </c>
      <c r="W141" s="11">
        <v>6.6378000000000004</v>
      </c>
      <c r="X141" s="147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269</v>
      </c>
      <c r="C142" s="28"/>
      <c r="D142" s="23">
        <v>8.5579592582967143E-2</v>
      </c>
      <c r="E142" s="23">
        <v>9.8792712281827941E-2</v>
      </c>
      <c r="F142" s="23">
        <v>7.2295689129205407E-2</v>
      </c>
      <c r="G142" s="23">
        <v>7.339391437078889E-2</v>
      </c>
      <c r="H142" s="23">
        <v>7.3357938743306109E-2</v>
      </c>
      <c r="I142" s="23">
        <v>7.6897683246159466E-3</v>
      </c>
      <c r="J142" s="23">
        <v>0.16384586252532166</v>
      </c>
      <c r="K142" s="23">
        <v>9.6055539489748695E-2</v>
      </c>
      <c r="L142" s="23">
        <v>6.6672228626317942E-2</v>
      </c>
      <c r="M142" s="23">
        <v>0.10034938963441634</v>
      </c>
      <c r="N142" s="23">
        <v>0</v>
      </c>
      <c r="O142" s="23">
        <v>0.19315796644197716</v>
      </c>
      <c r="P142" s="23">
        <v>0.10538817137927137</v>
      </c>
      <c r="Q142" s="23">
        <v>4.2847014676248449E-2</v>
      </c>
      <c r="R142" s="23">
        <v>4.1562251928122719E-2</v>
      </c>
      <c r="S142" s="23">
        <v>0.12708265027138796</v>
      </c>
      <c r="T142" s="23">
        <v>5.5531783624565366E-2</v>
      </c>
      <c r="U142" s="23">
        <v>0.10363783093060178</v>
      </c>
      <c r="V142" s="23">
        <v>0.13177215183793578</v>
      </c>
      <c r="W142" s="23">
        <v>0.16161572530749166</v>
      </c>
      <c r="X142" s="228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  <c r="AJ142" s="229"/>
      <c r="AK142" s="229"/>
      <c r="AL142" s="229"/>
      <c r="AM142" s="229"/>
      <c r="AN142" s="229"/>
      <c r="AO142" s="229"/>
      <c r="AP142" s="229"/>
      <c r="AQ142" s="229"/>
      <c r="AR142" s="229"/>
      <c r="AS142" s="229"/>
      <c r="AT142" s="229"/>
      <c r="AU142" s="229"/>
      <c r="AV142" s="229"/>
      <c r="AW142" s="229"/>
      <c r="AX142" s="229"/>
      <c r="AY142" s="229"/>
      <c r="AZ142" s="229"/>
      <c r="BA142" s="229"/>
      <c r="BB142" s="229"/>
      <c r="BC142" s="229"/>
      <c r="BD142" s="229"/>
      <c r="BE142" s="229"/>
      <c r="BF142" s="229"/>
      <c r="BG142" s="229"/>
      <c r="BH142" s="229"/>
      <c r="BI142" s="229"/>
      <c r="BJ142" s="229"/>
      <c r="BK142" s="229"/>
      <c r="BL142" s="229"/>
      <c r="BM142" s="54"/>
    </row>
    <row r="143" spans="1:65">
      <c r="A143" s="29"/>
      <c r="B143" s="3" t="s">
        <v>86</v>
      </c>
      <c r="C143" s="28"/>
      <c r="D143" s="13">
        <v>1.2563678871979516E-2</v>
      </c>
      <c r="E143" s="13">
        <v>1.5105919309148003E-2</v>
      </c>
      <c r="F143" s="13">
        <v>1.0610913277280637E-2</v>
      </c>
      <c r="G143" s="13">
        <v>1.0719656431955535E-2</v>
      </c>
      <c r="H143" s="13">
        <v>1.1089481815188668E-2</v>
      </c>
      <c r="I143" s="13">
        <v>1.1451972281821821E-3</v>
      </c>
      <c r="J143" s="13">
        <v>2.4489940091473521E-2</v>
      </c>
      <c r="K143" s="13">
        <v>1.4139677059334941E-2</v>
      </c>
      <c r="L143" s="13">
        <v>1.0337028041188268E-2</v>
      </c>
      <c r="M143" s="13">
        <v>1.5618582044267134E-2</v>
      </c>
      <c r="N143" s="13">
        <v>0</v>
      </c>
      <c r="O143" s="13">
        <v>2.8095704209742133E-2</v>
      </c>
      <c r="P143" s="13">
        <v>1.5737407373709017E-2</v>
      </c>
      <c r="Q143" s="13">
        <v>6.4629214152921392E-3</v>
      </c>
      <c r="R143" s="13">
        <v>6.1315568998773998E-3</v>
      </c>
      <c r="S143" s="13">
        <v>1.8729941086424163E-2</v>
      </c>
      <c r="T143" s="13">
        <v>7.6203832842217959E-3</v>
      </c>
      <c r="U143" s="13">
        <v>1.5793634704450134E-2</v>
      </c>
      <c r="V143" s="13">
        <v>2.1156322041893841E-2</v>
      </c>
      <c r="W143" s="13">
        <v>2.4466348214023131E-2</v>
      </c>
      <c r="X143" s="147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9"/>
      <c r="B144" s="3" t="s">
        <v>270</v>
      </c>
      <c r="C144" s="28"/>
      <c r="D144" s="13">
        <v>1.8849509104060358E-2</v>
      </c>
      <c r="E144" s="13">
        <v>-2.1784811909876911E-2</v>
      </c>
      <c r="F144" s="13">
        <v>1.9098799417029522E-2</v>
      </c>
      <c r="G144" s="13">
        <v>2.4084605676408133E-2</v>
      </c>
      <c r="H144" s="13">
        <v>-1.0553036859061171E-2</v>
      </c>
      <c r="I144" s="13">
        <v>4.3604918665738346E-3</v>
      </c>
      <c r="J144" s="13">
        <v>7.011743199214493E-4</v>
      </c>
      <c r="K144" s="13">
        <v>1.6107315661402E-2</v>
      </c>
      <c r="L144" s="13">
        <v>-3.5269672809305819E-2</v>
      </c>
      <c r="M144" s="13">
        <v>-3.8985843504733775E-2</v>
      </c>
      <c r="N144" s="13">
        <v>5.1385418907687885E-3</v>
      </c>
      <c r="O144" s="13">
        <v>2.8322540996880141E-2</v>
      </c>
      <c r="P144" s="13">
        <v>1.6484775092036053E-3</v>
      </c>
      <c r="Q144" s="13">
        <v>-8.372993072147894E-3</v>
      </c>
      <c r="R144" s="13">
        <v>1.3876275801616211E-2</v>
      </c>
      <c r="S144" s="13">
        <v>1.4860864096557513E-2</v>
      </c>
      <c r="T144" s="13">
        <v>8.9987356527443829E-2</v>
      </c>
      <c r="U144" s="13">
        <v>-1.8494179778686837E-2</v>
      </c>
      <c r="V144" s="13">
        <v>-6.8377171403771975E-2</v>
      </c>
      <c r="W144" s="13">
        <v>-1.1967759385159926E-2</v>
      </c>
      <c r="X144" s="147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9"/>
      <c r="B145" s="45" t="s">
        <v>271</v>
      </c>
      <c r="C145" s="46"/>
      <c r="D145" s="44">
        <v>0.71</v>
      </c>
      <c r="E145" s="44">
        <v>1.08</v>
      </c>
      <c r="F145" s="44">
        <v>0.7</v>
      </c>
      <c r="G145" s="44">
        <v>0.95</v>
      </c>
      <c r="H145" s="44">
        <v>0.59</v>
      </c>
      <c r="I145" s="44">
        <v>7.0000000000000007E-2</v>
      </c>
      <c r="J145" s="44">
        <v>0.09</v>
      </c>
      <c r="K145" s="44">
        <v>0.59</v>
      </c>
      <c r="L145" s="44">
        <v>1.68</v>
      </c>
      <c r="M145" s="44">
        <v>1.84</v>
      </c>
      <c r="N145" s="44">
        <v>0.08</v>
      </c>
      <c r="O145" s="44">
        <v>1.1299999999999999</v>
      </c>
      <c r="P145" s="44">
        <v>7.0000000000000007E-2</v>
      </c>
      <c r="Q145" s="44">
        <v>0.49</v>
      </c>
      <c r="R145" s="44">
        <v>0.49</v>
      </c>
      <c r="S145" s="44">
        <v>0.54</v>
      </c>
      <c r="T145" s="44">
        <v>3.86</v>
      </c>
      <c r="U145" s="44">
        <v>0.94</v>
      </c>
      <c r="V145" s="44">
        <v>3.14</v>
      </c>
      <c r="W145" s="44">
        <v>0.65</v>
      </c>
      <c r="X145" s="147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BM146" s="53"/>
    </row>
    <row r="147" spans="1:65" ht="15">
      <c r="B147" s="8" t="s">
        <v>563</v>
      </c>
      <c r="BM147" s="27" t="s">
        <v>66</v>
      </c>
    </row>
    <row r="148" spans="1:65" ht="15">
      <c r="A148" s="24" t="s">
        <v>19</v>
      </c>
      <c r="B148" s="18" t="s">
        <v>118</v>
      </c>
      <c r="C148" s="15" t="s">
        <v>119</v>
      </c>
      <c r="D148" s="16" t="s">
        <v>240</v>
      </c>
      <c r="E148" s="17" t="s">
        <v>240</v>
      </c>
      <c r="F148" s="17" t="s">
        <v>240</v>
      </c>
      <c r="G148" s="17" t="s">
        <v>240</v>
      </c>
      <c r="H148" s="17" t="s">
        <v>240</v>
      </c>
      <c r="I148" s="17" t="s">
        <v>240</v>
      </c>
      <c r="J148" s="17" t="s">
        <v>240</v>
      </c>
      <c r="K148" s="17" t="s">
        <v>240</v>
      </c>
      <c r="L148" s="17" t="s">
        <v>240</v>
      </c>
      <c r="M148" s="17" t="s">
        <v>240</v>
      </c>
      <c r="N148" s="147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241</v>
      </c>
      <c r="C149" s="9" t="s">
        <v>241</v>
      </c>
      <c r="D149" s="145" t="s">
        <v>243</v>
      </c>
      <c r="E149" s="146" t="s">
        <v>245</v>
      </c>
      <c r="F149" s="146" t="s">
        <v>248</v>
      </c>
      <c r="G149" s="146" t="s">
        <v>250</v>
      </c>
      <c r="H149" s="146" t="s">
        <v>253</v>
      </c>
      <c r="I149" s="146" t="s">
        <v>256</v>
      </c>
      <c r="J149" s="146" t="s">
        <v>257</v>
      </c>
      <c r="K149" s="146" t="s">
        <v>259</v>
      </c>
      <c r="L149" s="146" t="s">
        <v>284</v>
      </c>
      <c r="M149" s="146" t="s">
        <v>286</v>
      </c>
      <c r="N149" s="147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303</v>
      </c>
      <c r="E150" s="11" t="s">
        <v>103</v>
      </c>
      <c r="F150" s="11" t="s">
        <v>103</v>
      </c>
      <c r="G150" s="11" t="s">
        <v>103</v>
      </c>
      <c r="H150" s="11" t="s">
        <v>103</v>
      </c>
      <c r="I150" s="11" t="s">
        <v>103</v>
      </c>
      <c r="J150" s="11" t="s">
        <v>303</v>
      </c>
      <c r="K150" s="11" t="s">
        <v>99</v>
      </c>
      <c r="L150" s="11" t="s">
        <v>103</v>
      </c>
      <c r="M150" s="11" t="s">
        <v>303</v>
      </c>
      <c r="N150" s="147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147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8">
        <v>1</v>
      </c>
      <c r="C152" s="14">
        <v>1</v>
      </c>
      <c r="D152" s="208" t="s">
        <v>109</v>
      </c>
      <c r="E152" s="209" t="s">
        <v>96</v>
      </c>
      <c r="F152" s="208" t="s">
        <v>309</v>
      </c>
      <c r="G152" s="209" t="s">
        <v>96</v>
      </c>
      <c r="H152" s="208" t="s">
        <v>309</v>
      </c>
      <c r="I152" s="208">
        <v>0.3</v>
      </c>
      <c r="J152" s="208">
        <v>0.24</v>
      </c>
      <c r="K152" s="208" t="s">
        <v>111</v>
      </c>
      <c r="L152" s="209" t="s">
        <v>96</v>
      </c>
      <c r="M152" s="208" t="s">
        <v>110</v>
      </c>
      <c r="N152" s="210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/>
      <c r="Y152" s="211"/>
      <c r="Z152" s="211"/>
      <c r="AA152" s="211"/>
      <c r="AB152" s="211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211"/>
      <c r="AY152" s="211"/>
      <c r="AZ152" s="211"/>
      <c r="BA152" s="211"/>
      <c r="BB152" s="211"/>
      <c r="BC152" s="211"/>
      <c r="BD152" s="211"/>
      <c r="BE152" s="211"/>
      <c r="BF152" s="211"/>
      <c r="BG152" s="211"/>
      <c r="BH152" s="211"/>
      <c r="BI152" s="211"/>
      <c r="BJ152" s="211"/>
      <c r="BK152" s="211"/>
      <c r="BL152" s="211"/>
      <c r="BM152" s="212">
        <v>1</v>
      </c>
    </row>
    <row r="153" spans="1:65">
      <c r="A153" s="29"/>
      <c r="B153" s="19">
        <v>1</v>
      </c>
      <c r="C153" s="9">
        <v>2</v>
      </c>
      <c r="D153" s="214" t="s">
        <v>109</v>
      </c>
      <c r="E153" s="215" t="s">
        <v>96</v>
      </c>
      <c r="F153" s="214" t="s">
        <v>309</v>
      </c>
      <c r="G153" s="215" t="s">
        <v>96</v>
      </c>
      <c r="H153" s="214" t="s">
        <v>309</v>
      </c>
      <c r="I153" s="214">
        <v>0.3</v>
      </c>
      <c r="J153" s="214">
        <v>0.22</v>
      </c>
      <c r="K153" s="214" t="s">
        <v>111</v>
      </c>
      <c r="L153" s="215" t="s">
        <v>96</v>
      </c>
      <c r="M153" s="214" t="s">
        <v>110</v>
      </c>
      <c r="N153" s="210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  <c r="AL153" s="211"/>
      <c r="AM153" s="211"/>
      <c r="AN153" s="211"/>
      <c r="AO153" s="211"/>
      <c r="AP153" s="211"/>
      <c r="AQ153" s="211"/>
      <c r="AR153" s="211"/>
      <c r="AS153" s="211"/>
      <c r="AT153" s="211"/>
      <c r="AU153" s="211"/>
      <c r="AV153" s="211"/>
      <c r="AW153" s="211"/>
      <c r="AX153" s="211"/>
      <c r="AY153" s="211"/>
      <c r="AZ153" s="211"/>
      <c r="BA153" s="211"/>
      <c r="BB153" s="211"/>
      <c r="BC153" s="211"/>
      <c r="BD153" s="211"/>
      <c r="BE153" s="211"/>
      <c r="BF153" s="211"/>
      <c r="BG153" s="211"/>
      <c r="BH153" s="211"/>
      <c r="BI153" s="211"/>
      <c r="BJ153" s="211"/>
      <c r="BK153" s="211"/>
      <c r="BL153" s="211"/>
      <c r="BM153" s="212" t="e">
        <v>#N/A</v>
      </c>
    </row>
    <row r="154" spans="1:65">
      <c r="A154" s="29"/>
      <c r="B154" s="19">
        <v>1</v>
      </c>
      <c r="C154" s="9">
        <v>3</v>
      </c>
      <c r="D154" s="214" t="s">
        <v>109</v>
      </c>
      <c r="E154" s="215" t="s">
        <v>96</v>
      </c>
      <c r="F154" s="214" t="s">
        <v>309</v>
      </c>
      <c r="G154" s="215" t="s">
        <v>96</v>
      </c>
      <c r="H154" s="214" t="s">
        <v>309</v>
      </c>
      <c r="I154" s="214">
        <v>0.3</v>
      </c>
      <c r="J154" s="214">
        <v>0.23</v>
      </c>
      <c r="K154" s="214" t="s">
        <v>111</v>
      </c>
      <c r="L154" s="215" t="s">
        <v>96</v>
      </c>
      <c r="M154" s="214" t="s">
        <v>110</v>
      </c>
      <c r="N154" s="210"/>
      <c r="O154" s="211"/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11"/>
      <c r="AG154" s="211"/>
      <c r="AH154" s="211"/>
      <c r="AI154" s="211"/>
      <c r="AJ154" s="211"/>
      <c r="AK154" s="211"/>
      <c r="AL154" s="211"/>
      <c r="AM154" s="211"/>
      <c r="AN154" s="211"/>
      <c r="AO154" s="211"/>
      <c r="AP154" s="211"/>
      <c r="AQ154" s="211"/>
      <c r="AR154" s="211"/>
      <c r="AS154" s="211"/>
      <c r="AT154" s="211"/>
      <c r="AU154" s="211"/>
      <c r="AV154" s="211"/>
      <c r="AW154" s="211"/>
      <c r="AX154" s="211"/>
      <c r="AY154" s="211"/>
      <c r="AZ154" s="211"/>
      <c r="BA154" s="211"/>
      <c r="BB154" s="211"/>
      <c r="BC154" s="211"/>
      <c r="BD154" s="211"/>
      <c r="BE154" s="211"/>
      <c r="BF154" s="211"/>
      <c r="BG154" s="211"/>
      <c r="BH154" s="211"/>
      <c r="BI154" s="211"/>
      <c r="BJ154" s="211"/>
      <c r="BK154" s="211"/>
      <c r="BL154" s="211"/>
      <c r="BM154" s="212">
        <v>16</v>
      </c>
    </row>
    <row r="155" spans="1:65">
      <c r="A155" s="29"/>
      <c r="B155" s="19">
        <v>1</v>
      </c>
      <c r="C155" s="9">
        <v>4</v>
      </c>
      <c r="D155" s="214" t="s">
        <v>109</v>
      </c>
      <c r="E155" s="215" t="s">
        <v>96</v>
      </c>
      <c r="F155" s="214" t="s">
        <v>309</v>
      </c>
      <c r="G155" s="215" t="s">
        <v>96</v>
      </c>
      <c r="H155" s="214" t="s">
        <v>309</v>
      </c>
      <c r="I155" s="214">
        <v>0.3</v>
      </c>
      <c r="J155" s="214">
        <v>0.23</v>
      </c>
      <c r="K155" s="214" t="s">
        <v>111</v>
      </c>
      <c r="L155" s="215" t="s">
        <v>96</v>
      </c>
      <c r="M155" s="214" t="s">
        <v>110</v>
      </c>
      <c r="N155" s="210"/>
      <c r="O155" s="211"/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11"/>
      <c r="AG155" s="211"/>
      <c r="AH155" s="211"/>
      <c r="AI155" s="211"/>
      <c r="AJ155" s="211"/>
      <c r="AK155" s="211"/>
      <c r="AL155" s="211"/>
      <c r="AM155" s="211"/>
      <c r="AN155" s="211"/>
      <c r="AO155" s="211"/>
      <c r="AP155" s="211"/>
      <c r="AQ155" s="211"/>
      <c r="AR155" s="211"/>
      <c r="AS155" s="211"/>
      <c r="AT155" s="211"/>
      <c r="AU155" s="211"/>
      <c r="AV155" s="211"/>
      <c r="AW155" s="211"/>
      <c r="AX155" s="211"/>
      <c r="AY155" s="211"/>
      <c r="AZ155" s="211"/>
      <c r="BA155" s="211"/>
      <c r="BB155" s="211"/>
      <c r="BC155" s="211"/>
      <c r="BD155" s="211"/>
      <c r="BE155" s="211"/>
      <c r="BF155" s="211"/>
      <c r="BG155" s="211"/>
      <c r="BH155" s="211"/>
      <c r="BI155" s="211"/>
      <c r="BJ155" s="211"/>
      <c r="BK155" s="211"/>
      <c r="BL155" s="211"/>
      <c r="BM155" s="212" t="s">
        <v>96</v>
      </c>
    </row>
    <row r="156" spans="1:65">
      <c r="A156" s="29"/>
      <c r="B156" s="19">
        <v>1</v>
      </c>
      <c r="C156" s="9">
        <v>5</v>
      </c>
      <c r="D156" s="214" t="s">
        <v>109</v>
      </c>
      <c r="E156" s="215" t="s">
        <v>96</v>
      </c>
      <c r="F156" s="214" t="s">
        <v>309</v>
      </c>
      <c r="G156" s="215" t="s">
        <v>96</v>
      </c>
      <c r="H156" s="214" t="s">
        <v>309</v>
      </c>
      <c r="I156" s="214">
        <v>0.2</v>
      </c>
      <c r="J156" s="214">
        <v>0.23</v>
      </c>
      <c r="K156" s="214" t="s">
        <v>111</v>
      </c>
      <c r="L156" s="215" t="s">
        <v>96</v>
      </c>
      <c r="M156" s="214" t="s">
        <v>110</v>
      </c>
      <c r="N156" s="210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/>
      <c r="AB156" s="211"/>
      <c r="AC156" s="211"/>
      <c r="AD156" s="211"/>
      <c r="AE156" s="211"/>
      <c r="AF156" s="211"/>
      <c r="AG156" s="211"/>
      <c r="AH156" s="211"/>
      <c r="AI156" s="211"/>
      <c r="AJ156" s="211"/>
      <c r="AK156" s="211"/>
      <c r="AL156" s="211"/>
      <c r="AM156" s="211"/>
      <c r="AN156" s="211"/>
      <c r="AO156" s="211"/>
      <c r="AP156" s="211"/>
      <c r="AQ156" s="211"/>
      <c r="AR156" s="211"/>
      <c r="AS156" s="211"/>
      <c r="AT156" s="211"/>
      <c r="AU156" s="211"/>
      <c r="AV156" s="211"/>
      <c r="AW156" s="211"/>
      <c r="AX156" s="211"/>
      <c r="AY156" s="211"/>
      <c r="AZ156" s="211"/>
      <c r="BA156" s="211"/>
      <c r="BB156" s="211"/>
      <c r="BC156" s="211"/>
      <c r="BD156" s="211"/>
      <c r="BE156" s="211"/>
      <c r="BF156" s="211"/>
      <c r="BG156" s="211"/>
      <c r="BH156" s="211"/>
      <c r="BI156" s="211"/>
      <c r="BJ156" s="211"/>
      <c r="BK156" s="211"/>
      <c r="BL156" s="211"/>
      <c r="BM156" s="212">
        <v>83</v>
      </c>
    </row>
    <row r="157" spans="1:65">
      <c r="A157" s="29"/>
      <c r="B157" s="19">
        <v>1</v>
      </c>
      <c r="C157" s="9">
        <v>6</v>
      </c>
      <c r="D157" s="214" t="s">
        <v>109</v>
      </c>
      <c r="E157" s="215" t="s">
        <v>96</v>
      </c>
      <c r="F157" s="214" t="s">
        <v>309</v>
      </c>
      <c r="G157" s="215" t="s">
        <v>96</v>
      </c>
      <c r="H157" s="214" t="s">
        <v>309</v>
      </c>
      <c r="I157" s="214">
        <v>0.3</v>
      </c>
      <c r="J157" s="214">
        <v>0.21</v>
      </c>
      <c r="K157" s="214" t="s">
        <v>111</v>
      </c>
      <c r="L157" s="215" t="s">
        <v>96</v>
      </c>
      <c r="M157" s="214" t="s">
        <v>110</v>
      </c>
      <c r="N157" s="210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/>
      <c r="AB157" s="211"/>
      <c r="AC157" s="211"/>
      <c r="AD157" s="211"/>
      <c r="AE157" s="211"/>
      <c r="AF157" s="211"/>
      <c r="AG157" s="211"/>
      <c r="AH157" s="211"/>
      <c r="AI157" s="211"/>
      <c r="AJ157" s="211"/>
      <c r="AK157" s="211"/>
      <c r="AL157" s="211"/>
      <c r="AM157" s="211"/>
      <c r="AN157" s="211"/>
      <c r="AO157" s="211"/>
      <c r="AP157" s="211"/>
      <c r="AQ157" s="211"/>
      <c r="AR157" s="211"/>
      <c r="AS157" s="211"/>
      <c r="AT157" s="211"/>
      <c r="AU157" s="211"/>
      <c r="AV157" s="211"/>
      <c r="AW157" s="211"/>
      <c r="AX157" s="211"/>
      <c r="AY157" s="211"/>
      <c r="AZ157" s="211"/>
      <c r="BA157" s="211"/>
      <c r="BB157" s="211"/>
      <c r="BC157" s="211"/>
      <c r="BD157" s="211"/>
      <c r="BE157" s="211"/>
      <c r="BF157" s="211"/>
      <c r="BG157" s="211"/>
      <c r="BH157" s="211"/>
      <c r="BI157" s="211"/>
      <c r="BJ157" s="211"/>
      <c r="BK157" s="211"/>
      <c r="BL157" s="211"/>
      <c r="BM157" s="216"/>
    </row>
    <row r="158" spans="1:65">
      <c r="A158" s="29"/>
      <c r="B158" s="20" t="s">
        <v>267</v>
      </c>
      <c r="C158" s="12"/>
      <c r="D158" s="217" t="s">
        <v>652</v>
      </c>
      <c r="E158" s="217" t="s">
        <v>652</v>
      </c>
      <c r="F158" s="217" t="s">
        <v>652</v>
      </c>
      <c r="G158" s="217" t="s">
        <v>652</v>
      </c>
      <c r="H158" s="217" t="s">
        <v>652</v>
      </c>
      <c r="I158" s="217">
        <v>0.28333333333333333</v>
      </c>
      <c r="J158" s="217">
        <v>0.22666666666666666</v>
      </c>
      <c r="K158" s="217" t="s">
        <v>652</v>
      </c>
      <c r="L158" s="217" t="s">
        <v>652</v>
      </c>
      <c r="M158" s="217" t="s">
        <v>652</v>
      </c>
      <c r="N158" s="210"/>
      <c r="O158" s="211"/>
      <c r="P158" s="211"/>
      <c r="Q158" s="211"/>
      <c r="R158" s="211"/>
      <c r="S158" s="211"/>
      <c r="T158" s="211"/>
      <c r="U158" s="211"/>
      <c r="V158" s="211"/>
      <c r="W158" s="211"/>
      <c r="X158" s="211"/>
      <c r="Y158" s="211"/>
      <c r="Z158" s="211"/>
      <c r="AA158" s="211"/>
      <c r="AB158" s="211"/>
      <c r="AC158" s="211"/>
      <c r="AD158" s="211"/>
      <c r="AE158" s="211"/>
      <c r="AF158" s="211"/>
      <c r="AG158" s="211"/>
      <c r="AH158" s="211"/>
      <c r="AI158" s="211"/>
      <c r="AJ158" s="211"/>
      <c r="AK158" s="211"/>
      <c r="AL158" s="211"/>
      <c r="AM158" s="211"/>
      <c r="AN158" s="211"/>
      <c r="AO158" s="211"/>
      <c r="AP158" s="211"/>
      <c r="AQ158" s="211"/>
      <c r="AR158" s="211"/>
      <c r="AS158" s="211"/>
      <c r="AT158" s="211"/>
      <c r="AU158" s="211"/>
      <c r="AV158" s="211"/>
      <c r="AW158" s="211"/>
      <c r="AX158" s="211"/>
      <c r="AY158" s="211"/>
      <c r="AZ158" s="211"/>
      <c r="BA158" s="211"/>
      <c r="BB158" s="211"/>
      <c r="BC158" s="211"/>
      <c r="BD158" s="211"/>
      <c r="BE158" s="211"/>
      <c r="BF158" s="211"/>
      <c r="BG158" s="211"/>
      <c r="BH158" s="211"/>
      <c r="BI158" s="211"/>
      <c r="BJ158" s="211"/>
      <c r="BK158" s="211"/>
      <c r="BL158" s="211"/>
      <c r="BM158" s="216"/>
    </row>
    <row r="159" spans="1:65">
      <c r="A159" s="29"/>
      <c r="B159" s="3" t="s">
        <v>268</v>
      </c>
      <c r="C159" s="28"/>
      <c r="D159" s="214" t="s">
        <v>652</v>
      </c>
      <c r="E159" s="214" t="s">
        <v>652</v>
      </c>
      <c r="F159" s="214" t="s">
        <v>652</v>
      </c>
      <c r="G159" s="214" t="s">
        <v>652</v>
      </c>
      <c r="H159" s="214" t="s">
        <v>652</v>
      </c>
      <c r="I159" s="214">
        <v>0.3</v>
      </c>
      <c r="J159" s="214">
        <v>0.23</v>
      </c>
      <c r="K159" s="214" t="s">
        <v>652</v>
      </c>
      <c r="L159" s="214" t="s">
        <v>652</v>
      </c>
      <c r="M159" s="214" t="s">
        <v>652</v>
      </c>
      <c r="N159" s="210"/>
      <c r="O159" s="211"/>
      <c r="P159" s="211"/>
      <c r="Q159" s="211"/>
      <c r="R159" s="211"/>
      <c r="S159" s="211"/>
      <c r="T159" s="211"/>
      <c r="U159" s="211"/>
      <c r="V159" s="211"/>
      <c r="W159" s="211"/>
      <c r="X159" s="211"/>
      <c r="Y159" s="211"/>
      <c r="Z159" s="211"/>
      <c r="AA159" s="211"/>
      <c r="AB159" s="211"/>
      <c r="AC159" s="211"/>
      <c r="AD159" s="211"/>
      <c r="AE159" s="211"/>
      <c r="AF159" s="211"/>
      <c r="AG159" s="211"/>
      <c r="AH159" s="211"/>
      <c r="AI159" s="211"/>
      <c r="AJ159" s="211"/>
      <c r="AK159" s="211"/>
      <c r="AL159" s="211"/>
      <c r="AM159" s="211"/>
      <c r="AN159" s="211"/>
      <c r="AO159" s="211"/>
      <c r="AP159" s="211"/>
      <c r="AQ159" s="211"/>
      <c r="AR159" s="211"/>
      <c r="AS159" s="211"/>
      <c r="AT159" s="211"/>
      <c r="AU159" s="211"/>
      <c r="AV159" s="211"/>
      <c r="AW159" s="211"/>
      <c r="AX159" s="211"/>
      <c r="AY159" s="211"/>
      <c r="AZ159" s="211"/>
      <c r="BA159" s="211"/>
      <c r="BB159" s="211"/>
      <c r="BC159" s="211"/>
      <c r="BD159" s="211"/>
      <c r="BE159" s="211"/>
      <c r="BF159" s="211"/>
      <c r="BG159" s="211"/>
      <c r="BH159" s="211"/>
      <c r="BI159" s="211"/>
      <c r="BJ159" s="211"/>
      <c r="BK159" s="211"/>
      <c r="BL159" s="211"/>
      <c r="BM159" s="216"/>
    </row>
    <row r="160" spans="1:65">
      <c r="A160" s="29"/>
      <c r="B160" s="3" t="s">
        <v>269</v>
      </c>
      <c r="C160" s="28"/>
      <c r="D160" s="214" t="s">
        <v>652</v>
      </c>
      <c r="E160" s="214" t="s">
        <v>652</v>
      </c>
      <c r="F160" s="214" t="s">
        <v>652</v>
      </c>
      <c r="G160" s="214" t="s">
        <v>652</v>
      </c>
      <c r="H160" s="214" t="s">
        <v>652</v>
      </c>
      <c r="I160" s="214">
        <v>4.0824829046386367E-2</v>
      </c>
      <c r="J160" s="214">
        <v>1.0327955589886448E-2</v>
      </c>
      <c r="K160" s="214" t="s">
        <v>652</v>
      </c>
      <c r="L160" s="214" t="s">
        <v>652</v>
      </c>
      <c r="M160" s="214" t="s">
        <v>652</v>
      </c>
      <c r="N160" s="210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11"/>
      <c r="AE160" s="211"/>
      <c r="AF160" s="211"/>
      <c r="AG160" s="211"/>
      <c r="AH160" s="211"/>
      <c r="AI160" s="211"/>
      <c r="AJ160" s="211"/>
      <c r="AK160" s="211"/>
      <c r="AL160" s="211"/>
      <c r="AM160" s="211"/>
      <c r="AN160" s="211"/>
      <c r="AO160" s="211"/>
      <c r="AP160" s="211"/>
      <c r="AQ160" s="211"/>
      <c r="AR160" s="211"/>
      <c r="AS160" s="211"/>
      <c r="AT160" s="211"/>
      <c r="AU160" s="211"/>
      <c r="AV160" s="211"/>
      <c r="AW160" s="211"/>
      <c r="AX160" s="211"/>
      <c r="AY160" s="211"/>
      <c r="AZ160" s="211"/>
      <c r="BA160" s="211"/>
      <c r="BB160" s="211"/>
      <c r="BC160" s="211"/>
      <c r="BD160" s="211"/>
      <c r="BE160" s="211"/>
      <c r="BF160" s="211"/>
      <c r="BG160" s="211"/>
      <c r="BH160" s="211"/>
      <c r="BI160" s="211"/>
      <c r="BJ160" s="211"/>
      <c r="BK160" s="211"/>
      <c r="BL160" s="211"/>
      <c r="BM160" s="216"/>
    </row>
    <row r="161" spans="1:65">
      <c r="A161" s="29"/>
      <c r="B161" s="3" t="s">
        <v>86</v>
      </c>
      <c r="C161" s="28"/>
      <c r="D161" s="13" t="s">
        <v>652</v>
      </c>
      <c r="E161" s="13" t="s">
        <v>652</v>
      </c>
      <c r="F161" s="13" t="s">
        <v>652</v>
      </c>
      <c r="G161" s="13" t="s">
        <v>652</v>
      </c>
      <c r="H161" s="13" t="s">
        <v>652</v>
      </c>
      <c r="I161" s="13">
        <v>0.14408763192842247</v>
      </c>
      <c r="J161" s="13">
        <v>4.5564509955381395E-2</v>
      </c>
      <c r="K161" s="13" t="s">
        <v>652</v>
      </c>
      <c r="L161" s="13" t="s">
        <v>652</v>
      </c>
      <c r="M161" s="13" t="s">
        <v>652</v>
      </c>
      <c r="N161" s="147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3" t="s">
        <v>270</v>
      </c>
      <c r="C162" s="28"/>
      <c r="D162" s="13" t="s">
        <v>652</v>
      </c>
      <c r="E162" s="13" t="s">
        <v>652</v>
      </c>
      <c r="F162" s="13" t="s">
        <v>652</v>
      </c>
      <c r="G162" s="13" t="s">
        <v>652</v>
      </c>
      <c r="H162" s="13" t="s">
        <v>652</v>
      </c>
      <c r="I162" s="13" t="s">
        <v>652</v>
      </c>
      <c r="J162" s="13" t="s">
        <v>652</v>
      </c>
      <c r="K162" s="13" t="s">
        <v>652</v>
      </c>
      <c r="L162" s="13" t="s">
        <v>652</v>
      </c>
      <c r="M162" s="13" t="s">
        <v>652</v>
      </c>
      <c r="N162" s="147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9"/>
      <c r="B163" s="45" t="s">
        <v>271</v>
      </c>
      <c r="C163" s="46"/>
      <c r="D163" s="44">
        <v>0.48</v>
      </c>
      <c r="E163" s="44">
        <v>5.84</v>
      </c>
      <c r="F163" s="44">
        <v>0.52</v>
      </c>
      <c r="G163" s="44">
        <v>5.84</v>
      </c>
      <c r="H163" s="44">
        <v>0.52</v>
      </c>
      <c r="I163" s="44">
        <v>0.48</v>
      </c>
      <c r="J163" s="44">
        <v>0.56000000000000005</v>
      </c>
      <c r="K163" s="44">
        <v>0.79</v>
      </c>
      <c r="L163" s="44">
        <v>5.84</v>
      </c>
      <c r="M163" s="44">
        <v>2.4900000000000002</v>
      </c>
      <c r="N163" s="147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3"/>
    </row>
    <row r="165" spans="1:65" ht="15">
      <c r="B165" s="8" t="s">
        <v>564</v>
      </c>
      <c r="BM165" s="27" t="s">
        <v>66</v>
      </c>
    </row>
    <row r="166" spans="1:65" ht="15">
      <c r="A166" s="24" t="s">
        <v>22</v>
      </c>
      <c r="B166" s="18" t="s">
        <v>118</v>
      </c>
      <c r="C166" s="15" t="s">
        <v>119</v>
      </c>
      <c r="D166" s="16" t="s">
        <v>240</v>
      </c>
      <c r="E166" s="17" t="s">
        <v>240</v>
      </c>
      <c r="F166" s="17" t="s">
        <v>240</v>
      </c>
      <c r="G166" s="17" t="s">
        <v>240</v>
      </c>
      <c r="H166" s="17" t="s">
        <v>240</v>
      </c>
      <c r="I166" s="17" t="s">
        <v>240</v>
      </c>
      <c r="J166" s="17" t="s">
        <v>240</v>
      </c>
      <c r="K166" s="17" t="s">
        <v>240</v>
      </c>
      <c r="L166" s="17" t="s">
        <v>240</v>
      </c>
      <c r="M166" s="17" t="s">
        <v>240</v>
      </c>
      <c r="N166" s="17" t="s">
        <v>240</v>
      </c>
      <c r="O166" s="17" t="s">
        <v>240</v>
      </c>
      <c r="P166" s="147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241</v>
      </c>
      <c r="C167" s="9" t="s">
        <v>241</v>
      </c>
      <c r="D167" s="145" t="s">
        <v>243</v>
      </c>
      <c r="E167" s="146" t="s">
        <v>283</v>
      </c>
      <c r="F167" s="146" t="s">
        <v>247</v>
      </c>
      <c r="G167" s="146" t="s">
        <v>248</v>
      </c>
      <c r="H167" s="146" t="s">
        <v>250</v>
      </c>
      <c r="I167" s="146" t="s">
        <v>252</v>
      </c>
      <c r="J167" s="146" t="s">
        <v>253</v>
      </c>
      <c r="K167" s="146" t="s">
        <v>256</v>
      </c>
      <c r="L167" s="146" t="s">
        <v>257</v>
      </c>
      <c r="M167" s="146" t="s">
        <v>258</v>
      </c>
      <c r="N167" s="146" t="s">
        <v>259</v>
      </c>
      <c r="O167" s="146" t="s">
        <v>286</v>
      </c>
      <c r="P167" s="147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303</v>
      </c>
      <c r="E168" s="11" t="s">
        <v>103</v>
      </c>
      <c r="F168" s="11" t="s">
        <v>103</v>
      </c>
      <c r="G168" s="11" t="s">
        <v>99</v>
      </c>
      <c r="H168" s="11" t="s">
        <v>103</v>
      </c>
      <c r="I168" s="11" t="s">
        <v>303</v>
      </c>
      <c r="J168" s="11" t="s">
        <v>103</v>
      </c>
      <c r="K168" s="11" t="s">
        <v>103</v>
      </c>
      <c r="L168" s="11" t="s">
        <v>303</v>
      </c>
      <c r="M168" s="11" t="s">
        <v>100</v>
      </c>
      <c r="N168" s="11" t="s">
        <v>99</v>
      </c>
      <c r="O168" s="11" t="s">
        <v>303</v>
      </c>
      <c r="P168" s="147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147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2</v>
      </c>
    </row>
    <row r="170" spans="1:65">
      <c r="A170" s="29"/>
      <c r="B170" s="18">
        <v>1</v>
      </c>
      <c r="C170" s="14">
        <v>1</v>
      </c>
      <c r="D170" s="208">
        <v>36.299999999999997</v>
      </c>
      <c r="E170" s="208">
        <v>39</v>
      </c>
      <c r="F170" s="208">
        <v>38.869351999999999</v>
      </c>
      <c r="G170" s="208">
        <v>35.9</v>
      </c>
      <c r="H170" s="209">
        <v>35.5</v>
      </c>
      <c r="I170" s="208">
        <v>39.6</v>
      </c>
      <c r="J170" s="208">
        <v>37.4</v>
      </c>
      <c r="K170" s="208">
        <v>39.6</v>
      </c>
      <c r="L170" s="208">
        <v>38.71</v>
      </c>
      <c r="M170" s="208">
        <v>39.042275624021414</v>
      </c>
      <c r="N170" s="208">
        <v>38</v>
      </c>
      <c r="O170" s="208">
        <v>40.700000000000003</v>
      </c>
      <c r="P170" s="210"/>
      <c r="Q170" s="211"/>
      <c r="R170" s="211"/>
      <c r="S170" s="211"/>
      <c r="T170" s="211"/>
      <c r="U170" s="211"/>
      <c r="V170" s="211"/>
      <c r="W170" s="211"/>
      <c r="X170" s="211"/>
      <c r="Y170" s="211"/>
      <c r="Z170" s="211"/>
      <c r="AA170" s="211"/>
      <c r="AB170" s="211"/>
      <c r="AC170" s="211"/>
      <c r="AD170" s="211"/>
      <c r="AE170" s="211"/>
      <c r="AF170" s="211"/>
      <c r="AG170" s="211"/>
      <c r="AH170" s="211"/>
      <c r="AI170" s="211"/>
      <c r="AJ170" s="211"/>
      <c r="AK170" s="211"/>
      <c r="AL170" s="211"/>
      <c r="AM170" s="211"/>
      <c r="AN170" s="211"/>
      <c r="AO170" s="211"/>
      <c r="AP170" s="211"/>
      <c r="AQ170" s="211"/>
      <c r="AR170" s="211"/>
      <c r="AS170" s="211"/>
      <c r="AT170" s="211"/>
      <c r="AU170" s="211"/>
      <c r="AV170" s="211"/>
      <c r="AW170" s="211"/>
      <c r="AX170" s="211"/>
      <c r="AY170" s="211"/>
      <c r="AZ170" s="211"/>
      <c r="BA170" s="211"/>
      <c r="BB170" s="211"/>
      <c r="BC170" s="211"/>
      <c r="BD170" s="211"/>
      <c r="BE170" s="211"/>
      <c r="BF170" s="211"/>
      <c r="BG170" s="211"/>
      <c r="BH170" s="211"/>
      <c r="BI170" s="211"/>
      <c r="BJ170" s="211"/>
      <c r="BK170" s="211"/>
      <c r="BL170" s="211"/>
      <c r="BM170" s="212">
        <v>1</v>
      </c>
    </row>
    <row r="171" spans="1:65">
      <c r="A171" s="29"/>
      <c r="B171" s="19">
        <v>1</v>
      </c>
      <c r="C171" s="9">
        <v>2</v>
      </c>
      <c r="D171" s="214">
        <v>36.1</v>
      </c>
      <c r="E171" s="214">
        <v>40</v>
      </c>
      <c r="F171" s="214">
        <v>38.728937999999999</v>
      </c>
      <c r="G171" s="214">
        <v>40.1</v>
      </c>
      <c r="H171" s="215">
        <v>36</v>
      </c>
      <c r="I171" s="214">
        <v>39.9</v>
      </c>
      <c r="J171" s="214">
        <v>38.200000000000003</v>
      </c>
      <c r="K171" s="214">
        <v>38.1</v>
      </c>
      <c r="L171" s="214">
        <v>38.340000000000003</v>
      </c>
      <c r="M171" s="214">
        <v>39.521400486411828</v>
      </c>
      <c r="N171" s="214">
        <v>41</v>
      </c>
      <c r="O171" s="214">
        <v>42.5</v>
      </c>
      <c r="P171" s="210"/>
      <c r="Q171" s="211"/>
      <c r="R171" s="211"/>
      <c r="S171" s="211"/>
      <c r="T171" s="211"/>
      <c r="U171" s="211"/>
      <c r="V171" s="211"/>
      <c r="W171" s="211"/>
      <c r="X171" s="211"/>
      <c r="Y171" s="211"/>
      <c r="Z171" s="211"/>
      <c r="AA171" s="211"/>
      <c r="AB171" s="211"/>
      <c r="AC171" s="211"/>
      <c r="AD171" s="211"/>
      <c r="AE171" s="211"/>
      <c r="AF171" s="211"/>
      <c r="AG171" s="211"/>
      <c r="AH171" s="211"/>
      <c r="AI171" s="211"/>
      <c r="AJ171" s="211"/>
      <c r="AK171" s="211"/>
      <c r="AL171" s="211"/>
      <c r="AM171" s="211"/>
      <c r="AN171" s="211"/>
      <c r="AO171" s="211"/>
      <c r="AP171" s="211"/>
      <c r="AQ171" s="211"/>
      <c r="AR171" s="211"/>
      <c r="AS171" s="211"/>
      <c r="AT171" s="211"/>
      <c r="AU171" s="211"/>
      <c r="AV171" s="211"/>
      <c r="AW171" s="211"/>
      <c r="AX171" s="211"/>
      <c r="AY171" s="211"/>
      <c r="AZ171" s="211"/>
      <c r="BA171" s="211"/>
      <c r="BB171" s="211"/>
      <c r="BC171" s="211"/>
      <c r="BD171" s="211"/>
      <c r="BE171" s="211"/>
      <c r="BF171" s="211"/>
      <c r="BG171" s="211"/>
      <c r="BH171" s="211"/>
      <c r="BI171" s="211"/>
      <c r="BJ171" s="211"/>
      <c r="BK171" s="211"/>
      <c r="BL171" s="211"/>
      <c r="BM171" s="212">
        <v>16</v>
      </c>
    </row>
    <row r="172" spans="1:65">
      <c r="A172" s="29"/>
      <c r="B172" s="19">
        <v>1</v>
      </c>
      <c r="C172" s="9">
        <v>3</v>
      </c>
      <c r="D172" s="214">
        <v>36.799999999999997</v>
      </c>
      <c r="E172" s="226">
        <v>54</v>
      </c>
      <c r="F172" s="214">
        <v>38.912818999999999</v>
      </c>
      <c r="G172" s="214">
        <v>39.9</v>
      </c>
      <c r="H172" s="215">
        <v>35.200000000000003</v>
      </c>
      <c r="I172" s="214">
        <v>39.700000000000003</v>
      </c>
      <c r="J172" s="214">
        <v>38.4</v>
      </c>
      <c r="K172" s="214">
        <v>39.9</v>
      </c>
      <c r="L172" s="214">
        <v>38.869999999999997</v>
      </c>
      <c r="M172" s="214">
        <v>39.280686072224157</v>
      </c>
      <c r="N172" s="214">
        <v>36</v>
      </c>
      <c r="O172" s="214">
        <v>43.4</v>
      </c>
      <c r="P172" s="210"/>
      <c r="Q172" s="211"/>
      <c r="R172" s="211"/>
      <c r="S172" s="211"/>
      <c r="T172" s="211"/>
      <c r="U172" s="211"/>
      <c r="V172" s="211"/>
      <c r="W172" s="211"/>
      <c r="X172" s="211"/>
      <c r="Y172" s="211"/>
      <c r="Z172" s="211"/>
      <c r="AA172" s="211"/>
      <c r="AB172" s="211"/>
      <c r="AC172" s="211"/>
      <c r="AD172" s="211"/>
      <c r="AE172" s="211"/>
      <c r="AF172" s="211"/>
      <c r="AG172" s="211"/>
      <c r="AH172" s="211"/>
      <c r="AI172" s="211"/>
      <c r="AJ172" s="211"/>
      <c r="AK172" s="211"/>
      <c r="AL172" s="211"/>
      <c r="AM172" s="211"/>
      <c r="AN172" s="211"/>
      <c r="AO172" s="211"/>
      <c r="AP172" s="211"/>
      <c r="AQ172" s="211"/>
      <c r="AR172" s="211"/>
      <c r="AS172" s="211"/>
      <c r="AT172" s="211"/>
      <c r="AU172" s="211"/>
      <c r="AV172" s="211"/>
      <c r="AW172" s="211"/>
      <c r="AX172" s="211"/>
      <c r="AY172" s="211"/>
      <c r="AZ172" s="211"/>
      <c r="BA172" s="211"/>
      <c r="BB172" s="211"/>
      <c r="BC172" s="211"/>
      <c r="BD172" s="211"/>
      <c r="BE172" s="211"/>
      <c r="BF172" s="211"/>
      <c r="BG172" s="211"/>
      <c r="BH172" s="211"/>
      <c r="BI172" s="211"/>
      <c r="BJ172" s="211"/>
      <c r="BK172" s="211"/>
      <c r="BL172" s="211"/>
      <c r="BM172" s="212">
        <v>16</v>
      </c>
    </row>
    <row r="173" spans="1:65">
      <c r="A173" s="29"/>
      <c r="B173" s="19">
        <v>1</v>
      </c>
      <c r="C173" s="9">
        <v>4</v>
      </c>
      <c r="D173" s="214">
        <v>37</v>
      </c>
      <c r="E173" s="214">
        <v>44</v>
      </c>
      <c r="F173" s="214">
        <v>38.868496999999998</v>
      </c>
      <c r="G173" s="214">
        <v>37.9</v>
      </c>
      <c r="H173" s="215">
        <v>35.4</v>
      </c>
      <c r="I173" s="214">
        <v>39.799999999999997</v>
      </c>
      <c r="J173" s="214">
        <v>38</v>
      </c>
      <c r="K173" s="214">
        <v>38.799999999999997</v>
      </c>
      <c r="L173" s="214">
        <v>38.18</v>
      </c>
      <c r="M173" s="214">
        <v>40.470203330361862</v>
      </c>
      <c r="N173" s="214">
        <v>37</v>
      </c>
      <c r="O173" s="214">
        <v>38.4</v>
      </c>
      <c r="P173" s="210"/>
      <c r="Q173" s="211"/>
      <c r="R173" s="211"/>
      <c r="S173" s="211"/>
      <c r="T173" s="211"/>
      <c r="U173" s="211"/>
      <c r="V173" s="211"/>
      <c r="W173" s="211"/>
      <c r="X173" s="211"/>
      <c r="Y173" s="211"/>
      <c r="Z173" s="211"/>
      <c r="AA173" s="211"/>
      <c r="AB173" s="211"/>
      <c r="AC173" s="211"/>
      <c r="AD173" s="211"/>
      <c r="AE173" s="211"/>
      <c r="AF173" s="211"/>
      <c r="AG173" s="211"/>
      <c r="AH173" s="211"/>
      <c r="AI173" s="211"/>
      <c r="AJ173" s="211"/>
      <c r="AK173" s="211"/>
      <c r="AL173" s="211"/>
      <c r="AM173" s="211"/>
      <c r="AN173" s="211"/>
      <c r="AO173" s="211"/>
      <c r="AP173" s="211"/>
      <c r="AQ173" s="211"/>
      <c r="AR173" s="211"/>
      <c r="AS173" s="211"/>
      <c r="AT173" s="211"/>
      <c r="AU173" s="211"/>
      <c r="AV173" s="211"/>
      <c r="AW173" s="211"/>
      <c r="AX173" s="211"/>
      <c r="AY173" s="211"/>
      <c r="AZ173" s="211"/>
      <c r="BA173" s="211"/>
      <c r="BB173" s="211"/>
      <c r="BC173" s="211"/>
      <c r="BD173" s="211"/>
      <c r="BE173" s="211"/>
      <c r="BF173" s="211"/>
      <c r="BG173" s="211"/>
      <c r="BH173" s="211"/>
      <c r="BI173" s="211"/>
      <c r="BJ173" s="211"/>
      <c r="BK173" s="211"/>
      <c r="BL173" s="211"/>
      <c r="BM173" s="212">
        <v>39.02000556656337</v>
      </c>
    </row>
    <row r="174" spans="1:65">
      <c r="A174" s="29"/>
      <c r="B174" s="19">
        <v>1</v>
      </c>
      <c r="C174" s="9">
        <v>5</v>
      </c>
      <c r="D174" s="214">
        <v>36.4</v>
      </c>
      <c r="E174" s="214">
        <v>39</v>
      </c>
      <c r="F174" s="214">
        <v>38.60069</v>
      </c>
      <c r="G174" s="214">
        <v>43.8</v>
      </c>
      <c r="H174" s="215">
        <v>35.1</v>
      </c>
      <c r="I174" s="214">
        <v>39.6</v>
      </c>
      <c r="J174" s="214">
        <v>37.6</v>
      </c>
      <c r="K174" s="214">
        <v>39.700000000000003</v>
      </c>
      <c r="L174" s="214">
        <v>37.979999999999997</v>
      </c>
      <c r="M174" s="214">
        <v>38.952611965595018</v>
      </c>
      <c r="N174" s="214">
        <v>38</v>
      </c>
      <c r="O174" s="214">
        <v>38.200000000000003</v>
      </c>
      <c r="P174" s="210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1"/>
      <c r="AE174" s="211"/>
      <c r="AF174" s="211"/>
      <c r="AG174" s="211"/>
      <c r="AH174" s="211"/>
      <c r="AI174" s="211"/>
      <c r="AJ174" s="211"/>
      <c r="AK174" s="211"/>
      <c r="AL174" s="211"/>
      <c r="AM174" s="211"/>
      <c r="AN174" s="211"/>
      <c r="AO174" s="211"/>
      <c r="AP174" s="211"/>
      <c r="AQ174" s="211"/>
      <c r="AR174" s="211"/>
      <c r="AS174" s="211"/>
      <c r="AT174" s="211"/>
      <c r="AU174" s="211"/>
      <c r="AV174" s="211"/>
      <c r="AW174" s="211"/>
      <c r="AX174" s="211"/>
      <c r="AY174" s="211"/>
      <c r="AZ174" s="211"/>
      <c r="BA174" s="211"/>
      <c r="BB174" s="211"/>
      <c r="BC174" s="211"/>
      <c r="BD174" s="211"/>
      <c r="BE174" s="211"/>
      <c r="BF174" s="211"/>
      <c r="BG174" s="211"/>
      <c r="BH174" s="211"/>
      <c r="BI174" s="211"/>
      <c r="BJ174" s="211"/>
      <c r="BK174" s="211"/>
      <c r="BL174" s="211"/>
      <c r="BM174" s="212">
        <v>84</v>
      </c>
    </row>
    <row r="175" spans="1:65">
      <c r="A175" s="29"/>
      <c r="B175" s="19">
        <v>1</v>
      </c>
      <c r="C175" s="9">
        <v>6</v>
      </c>
      <c r="D175" s="214">
        <v>37</v>
      </c>
      <c r="E175" s="214">
        <v>40</v>
      </c>
      <c r="F175" s="214">
        <v>39.129424000000014</v>
      </c>
      <c r="G175" s="214">
        <v>40.799999999999997</v>
      </c>
      <c r="H175" s="215">
        <v>35.200000000000003</v>
      </c>
      <c r="I175" s="214">
        <v>39.799999999999997</v>
      </c>
      <c r="J175" s="214">
        <v>40</v>
      </c>
      <c r="K175" s="214">
        <v>40</v>
      </c>
      <c r="L175" s="214">
        <v>36.94</v>
      </c>
      <c r="M175" s="214">
        <v>38.023469914567954</v>
      </c>
      <c r="N175" s="214">
        <v>41</v>
      </c>
      <c r="O175" s="214">
        <v>39.200000000000003</v>
      </c>
      <c r="P175" s="210"/>
      <c r="Q175" s="211"/>
      <c r="R175" s="211"/>
      <c r="S175" s="211"/>
      <c r="T175" s="211"/>
      <c r="U175" s="211"/>
      <c r="V175" s="211"/>
      <c r="W175" s="211"/>
      <c r="X175" s="211"/>
      <c r="Y175" s="211"/>
      <c r="Z175" s="211"/>
      <c r="AA175" s="211"/>
      <c r="AB175" s="211"/>
      <c r="AC175" s="211"/>
      <c r="AD175" s="211"/>
      <c r="AE175" s="211"/>
      <c r="AF175" s="211"/>
      <c r="AG175" s="211"/>
      <c r="AH175" s="211"/>
      <c r="AI175" s="211"/>
      <c r="AJ175" s="211"/>
      <c r="AK175" s="211"/>
      <c r="AL175" s="211"/>
      <c r="AM175" s="211"/>
      <c r="AN175" s="211"/>
      <c r="AO175" s="211"/>
      <c r="AP175" s="211"/>
      <c r="AQ175" s="211"/>
      <c r="AR175" s="211"/>
      <c r="AS175" s="211"/>
      <c r="AT175" s="211"/>
      <c r="AU175" s="211"/>
      <c r="AV175" s="211"/>
      <c r="AW175" s="211"/>
      <c r="AX175" s="211"/>
      <c r="AY175" s="211"/>
      <c r="AZ175" s="211"/>
      <c r="BA175" s="211"/>
      <c r="BB175" s="211"/>
      <c r="BC175" s="211"/>
      <c r="BD175" s="211"/>
      <c r="BE175" s="211"/>
      <c r="BF175" s="211"/>
      <c r="BG175" s="211"/>
      <c r="BH175" s="211"/>
      <c r="BI175" s="211"/>
      <c r="BJ175" s="211"/>
      <c r="BK175" s="211"/>
      <c r="BL175" s="211"/>
      <c r="BM175" s="216"/>
    </row>
    <row r="176" spans="1:65">
      <c r="A176" s="29"/>
      <c r="B176" s="20" t="s">
        <v>267</v>
      </c>
      <c r="C176" s="12"/>
      <c r="D176" s="217">
        <v>36.6</v>
      </c>
      <c r="E176" s="217">
        <v>42.666666666666664</v>
      </c>
      <c r="F176" s="217">
        <v>38.851620000000004</v>
      </c>
      <c r="G176" s="217">
        <v>39.733333333333341</v>
      </c>
      <c r="H176" s="217">
        <v>35.4</v>
      </c>
      <c r="I176" s="217">
        <v>39.733333333333327</v>
      </c>
      <c r="J176" s="217">
        <v>38.266666666666666</v>
      </c>
      <c r="K176" s="217">
        <v>39.349999999999994</v>
      </c>
      <c r="L176" s="217">
        <v>38.17</v>
      </c>
      <c r="M176" s="217">
        <v>39.215107898863707</v>
      </c>
      <c r="N176" s="217">
        <v>38.5</v>
      </c>
      <c r="O176" s="217">
        <v>40.4</v>
      </c>
      <c r="P176" s="210"/>
      <c r="Q176" s="211"/>
      <c r="R176" s="211"/>
      <c r="S176" s="211"/>
      <c r="T176" s="211"/>
      <c r="U176" s="211"/>
      <c r="V176" s="211"/>
      <c r="W176" s="211"/>
      <c r="X176" s="211"/>
      <c r="Y176" s="211"/>
      <c r="Z176" s="211"/>
      <c r="AA176" s="211"/>
      <c r="AB176" s="211"/>
      <c r="AC176" s="211"/>
      <c r="AD176" s="211"/>
      <c r="AE176" s="211"/>
      <c r="AF176" s="211"/>
      <c r="AG176" s="211"/>
      <c r="AH176" s="211"/>
      <c r="AI176" s="211"/>
      <c r="AJ176" s="211"/>
      <c r="AK176" s="211"/>
      <c r="AL176" s="211"/>
      <c r="AM176" s="211"/>
      <c r="AN176" s="211"/>
      <c r="AO176" s="211"/>
      <c r="AP176" s="211"/>
      <c r="AQ176" s="211"/>
      <c r="AR176" s="211"/>
      <c r="AS176" s="211"/>
      <c r="AT176" s="211"/>
      <c r="AU176" s="211"/>
      <c r="AV176" s="211"/>
      <c r="AW176" s="211"/>
      <c r="AX176" s="211"/>
      <c r="AY176" s="211"/>
      <c r="AZ176" s="211"/>
      <c r="BA176" s="211"/>
      <c r="BB176" s="211"/>
      <c r="BC176" s="211"/>
      <c r="BD176" s="211"/>
      <c r="BE176" s="211"/>
      <c r="BF176" s="211"/>
      <c r="BG176" s="211"/>
      <c r="BH176" s="211"/>
      <c r="BI176" s="211"/>
      <c r="BJ176" s="211"/>
      <c r="BK176" s="211"/>
      <c r="BL176" s="211"/>
      <c r="BM176" s="216"/>
    </row>
    <row r="177" spans="1:65">
      <c r="A177" s="29"/>
      <c r="B177" s="3" t="s">
        <v>268</v>
      </c>
      <c r="C177" s="28"/>
      <c r="D177" s="214">
        <v>36.599999999999994</v>
      </c>
      <c r="E177" s="214">
        <v>40</v>
      </c>
      <c r="F177" s="214">
        <v>38.868924499999999</v>
      </c>
      <c r="G177" s="214">
        <v>40</v>
      </c>
      <c r="H177" s="214">
        <v>35.299999999999997</v>
      </c>
      <c r="I177" s="214">
        <v>39.75</v>
      </c>
      <c r="J177" s="214">
        <v>38.1</v>
      </c>
      <c r="K177" s="214">
        <v>39.650000000000006</v>
      </c>
      <c r="L177" s="214">
        <v>38.260000000000005</v>
      </c>
      <c r="M177" s="214">
        <v>39.161480848122785</v>
      </c>
      <c r="N177" s="214">
        <v>38</v>
      </c>
      <c r="O177" s="214">
        <v>39.950000000000003</v>
      </c>
      <c r="P177" s="210"/>
      <c r="Q177" s="211"/>
      <c r="R177" s="211"/>
      <c r="S177" s="211"/>
      <c r="T177" s="211"/>
      <c r="U177" s="211"/>
      <c r="V177" s="211"/>
      <c r="W177" s="211"/>
      <c r="X177" s="211"/>
      <c r="Y177" s="211"/>
      <c r="Z177" s="211"/>
      <c r="AA177" s="211"/>
      <c r="AB177" s="211"/>
      <c r="AC177" s="211"/>
      <c r="AD177" s="211"/>
      <c r="AE177" s="211"/>
      <c r="AF177" s="211"/>
      <c r="AG177" s="211"/>
      <c r="AH177" s="211"/>
      <c r="AI177" s="211"/>
      <c r="AJ177" s="211"/>
      <c r="AK177" s="211"/>
      <c r="AL177" s="211"/>
      <c r="AM177" s="211"/>
      <c r="AN177" s="211"/>
      <c r="AO177" s="211"/>
      <c r="AP177" s="211"/>
      <c r="AQ177" s="211"/>
      <c r="AR177" s="211"/>
      <c r="AS177" s="211"/>
      <c r="AT177" s="211"/>
      <c r="AU177" s="211"/>
      <c r="AV177" s="211"/>
      <c r="AW177" s="211"/>
      <c r="AX177" s="211"/>
      <c r="AY177" s="211"/>
      <c r="AZ177" s="211"/>
      <c r="BA177" s="211"/>
      <c r="BB177" s="211"/>
      <c r="BC177" s="211"/>
      <c r="BD177" s="211"/>
      <c r="BE177" s="211"/>
      <c r="BF177" s="211"/>
      <c r="BG177" s="211"/>
      <c r="BH177" s="211"/>
      <c r="BI177" s="211"/>
      <c r="BJ177" s="211"/>
      <c r="BK177" s="211"/>
      <c r="BL177" s="211"/>
      <c r="BM177" s="216"/>
    </row>
    <row r="178" spans="1:65">
      <c r="A178" s="29"/>
      <c r="B178" s="3" t="s">
        <v>269</v>
      </c>
      <c r="C178" s="28"/>
      <c r="D178" s="23">
        <v>0.38470768123342686</v>
      </c>
      <c r="E178" s="23">
        <v>5.8537737116040613</v>
      </c>
      <c r="F178" s="23">
        <v>0.1786260759206269</v>
      </c>
      <c r="G178" s="23">
        <v>2.679303392052991</v>
      </c>
      <c r="H178" s="23">
        <v>0.32863353450309873</v>
      </c>
      <c r="I178" s="23">
        <v>0.12110601416389787</v>
      </c>
      <c r="J178" s="23">
        <v>0.92664268554101614</v>
      </c>
      <c r="K178" s="23">
        <v>0.744983221287567</v>
      </c>
      <c r="L178" s="23">
        <v>0.68696433677447988</v>
      </c>
      <c r="M178" s="23">
        <v>0.79901894645896399</v>
      </c>
      <c r="N178" s="23">
        <v>2.0736441353327719</v>
      </c>
      <c r="O178" s="23">
        <v>2.1808255317654357</v>
      </c>
      <c r="P178" s="147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86</v>
      </c>
      <c r="C179" s="28"/>
      <c r="D179" s="13">
        <v>1.0511138831514395E-2</v>
      </c>
      <c r="E179" s="13">
        <v>0.1371978213657202</v>
      </c>
      <c r="F179" s="13">
        <v>4.5976480754374438E-3</v>
      </c>
      <c r="G179" s="13">
        <v>6.743213235032694E-2</v>
      </c>
      <c r="H179" s="13">
        <v>9.2834331780536367E-3</v>
      </c>
      <c r="I179" s="13">
        <v>3.0479701551316581E-3</v>
      </c>
      <c r="J179" s="13">
        <v>2.4215401190096242E-2</v>
      </c>
      <c r="K179" s="13">
        <v>1.8932229257625593E-2</v>
      </c>
      <c r="L179" s="13">
        <v>1.7997493758828396E-2</v>
      </c>
      <c r="M179" s="13">
        <v>2.037528364118351E-2</v>
      </c>
      <c r="N179" s="13">
        <v>5.3860886632020051E-2</v>
      </c>
      <c r="O179" s="13">
        <v>5.3980829994193957E-2</v>
      </c>
      <c r="P179" s="147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3" t="s">
        <v>270</v>
      </c>
      <c r="C180" s="28"/>
      <c r="D180" s="13">
        <v>-6.201961100274922E-2</v>
      </c>
      <c r="E180" s="13">
        <v>9.3456191180765869E-2</v>
      </c>
      <c r="F180" s="13">
        <v>-4.3153650061920068E-3</v>
      </c>
      <c r="G180" s="13">
        <v>1.8281078037088561E-2</v>
      </c>
      <c r="H180" s="13">
        <v>-9.277306637970828E-2</v>
      </c>
      <c r="I180" s="13">
        <v>1.8281078037088117E-2</v>
      </c>
      <c r="J180" s="13">
        <v>-1.9306478534750537E-2</v>
      </c>
      <c r="K180" s="13">
        <v>8.4570575694484784E-3</v>
      </c>
      <c r="L180" s="13">
        <v>-2.1783840217894479E-2</v>
      </c>
      <c r="M180" s="13">
        <v>5.0000590586158911E-3</v>
      </c>
      <c r="N180" s="13">
        <v>-1.3326639989230782E-2</v>
      </c>
      <c r="O180" s="13">
        <v>3.5366331024287767E-2</v>
      </c>
      <c r="P180" s="147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9"/>
      <c r="B181" s="45" t="s">
        <v>271</v>
      </c>
      <c r="C181" s="46"/>
      <c r="D181" s="44">
        <v>2.2400000000000002</v>
      </c>
      <c r="E181" s="44">
        <v>3.34</v>
      </c>
      <c r="F181" s="44">
        <v>0.17</v>
      </c>
      <c r="G181" s="44">
        <v>0.64</v>
      </c>
      <c r="H181" s="44">
        <v>3.34</v>
      </c>
      <c r="I181" s="44">
        <v>0.64</v>
      </c>
      <c r="J181" s="44">
        <v>0.7</v>
      </c>
      <c r="K181" s="44">
        <v>0.28999999999999998</v>
      </c>
      <c r="L181" s="44">
        <v>0.79</v>
      </c>
      <c r="M181" s="44">
        <v>0.17</v>
      </c>
      <c r="N181" s="44">
        <v>0.49</v>
      </c>
      <c r="O181" s="44">
        <v>1.26</v>
      </c>
      <c r="P181" s="147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BM182" s="53"/>
    </row>
    <row r="183" spans="1:65" ht="15">
      <c r="B183" s="8" t="s">
        <v>565</v>
      </c>
      <c r="BM183" s="27" t="s">
        <v>66</v>
      </c>
    </row>
    <row r="184" spans="1:65" ht="15">
      <c r="A184" s="24" t="s">
        <v>25</v>
      </c>
      <c r="B184" s="18" t="s">
        <v>118</v>
      </c>
      <c r="C184" s="15" t="s">
        <v>119</v>
      </c>
      <c r="D184" s="16" t="s">
        <v>240</v>
      </c>
      <c r="E184" s="17" t="s">
        <v>240</v>
      </c>
      <c r="F184" s="17" t="s">
        <v>240</v>
      </c>
      <c r="G184" s="17" t="s">
        <v>240</v>
      </c>
      <c r="H184" s="17" t="s">
        <v>240</v>
      </c>
      <c r="I184" s="17" t="s">
        <v>240</v>
      </c>
      <c r="J184" s="17" t="s">
        <v>240</v>
      </c>
      <c r="K184" s="17" t="s">
        <v>240</v>
      </c>
      <c r="L184" s="17" t="s">
        <v>240</v>
      </c>
      <c r="M184" s="17" t="s">
        <v>240</v>
      </c>
      <c r="N184" s="17" t="s">
        <v>240</v>
      </c>
      <c r="O184" s="17" t="s">
        <v>240</v>
      </c>
      <c r="P184" s="17" t="s">
        <v>240</v>
      </c>
      <c r="Q184" s="17" t="s">
        <v>240</v>
      </c>
      <c r="R184" s="17" t="s">
        <v>240</v>
      </c>
      <c r="S184" s="17" t="s">
        <v>240</v>
      </c>
      <c r="T184" s="17" t="s">
        <v>240</v>
      </c>
      <c r="U184" s="17" t="s">
        <v>240</v>
      </c>
      <c r="V184" s="17" t="s">
        <v>240</v>
      </c>
      <c r="W184" s="147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241</v>
      </c>
      <c r="C185" s="9" t="s">
        <v>241</v>
      </c>
      <c r="D185" s="145" t="s">
        <v>243</v>
      </c>
      <c r="E185" s="146" t="s">
        <v>244</v>
      </c>
      <c r="F185" s="146" t="s">
        <v>245</v>
      </c>
      <c r="G185" s="146" t="s">
        <v>246</v>
      </c>
      <c r="H185" s="146" t="s">
        <v>247</v>
      </c>
      <c r="I185" s="146" t="s">
        <v>248</v>
      </c>
      <c r="J185" s="146" t="s">
        <v>249</v>
      </c>
      <c r="K185" s="146" t="s">
        <v>250</v>
      </c>
      <c r="L185" s="146" t="s">
        <v>251</v>
      </c>
      <c r="M185" s="146" t="s">
        <v>252</v>
      </c>
      <c r="N185" s="146" t="s">
        <v>253</v>
      </c>
      <c r="O185" s="146" t="s">
        <v>254</v>
      </c>
      <c r="P185" s="146" t="s">
        <v>256</v>
      </c>
      <c r="Q185" s="146" t="s">
        <v>257</v>
      </c>
      <c r="R185" s="146" t="s">
        <v>258</v>
      </c>
      <c r="S185" s="146" t="s">
        <v>259</v>
      </c>
      <c r="T185" s="146" t="s">
        <v>284</v>
      </c>
      <c r="U185" s="146" t="s">
        <v>286</v>
      </c>
      <c r="V185" s="146" t="s">
        <v>260</v>
      </c>
      <c r="W185" s="147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303</v>
      </c>
      <c r="E186" s="11" t="s">
        <v>104</v>
      </c>
      <c r="F186" s="11" t="s">
        <v>103</v>
      </c>
      <c r="G186" s="11" t="s">
        <v>104</v>
      </c>
      <c r="H186" s="11" t="s">
        <v>104</v>
      </c>
      <c r="I186" s="11" t="s">
        <v>103</v>
      </c>
      <c r="J186" s="11" t="s">
        <v>104</v>
      </c>
      <c r="K186" s="11" t="s">
        <v>103</v>
      </c>
      <c r="L186" s="11" t="s">
        <v>104</v>
      </c>
      <c r="M186" s="11" t="s">
        <v>303</v>
      </c>
      <c r="N186" s="11" t="s">
        <v>103</v>
      </c>
      <c r="O186" s="11" t="s">
        <v>104</v>
      </c>
      <c r="P186" s="11" t="s">
        <v>103</v>
      </c>
      <c r="Q186" s="11" t="s">
        <v>303</v>
      </c>
      <c r="R186" s="11" t="s">
        <v>100</v>
      </c>
      <c r="S186" s="11" t="s">
        <v>99</v>
      </c>
      <c r="T186" s="11" t="s">
        <v>103</v>
      </c>
      <c r="U186" s="11" t="s">
        <v>303</v>
      </c>
      <c r="V186" s="11" t="s">
        <v>104</v>
      </c>
      <c r="W186" s="147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147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8">
        <v>1</v>
      </c>
      <c r="C188" s="14">
        <v>1</v>
      </c>
      <c r="D188" s="219">
        <v>136</v>
      </c>
      <c r="E188" s="236">
        <v>130</v>
      </c>
      <c r="F188" s="219">
        <v>135</v>
      </c>
      <c r="G188" s="236">
        <v>160</v>
      </c>
      <c r="H188" s="219">
        <v>138.10544999999999</v>
      </c>
      <c r="I188" s="219">
        <v>128</v>
      </c>
      <c r="J188" s="236">
        <v>130</v>
      </c>
      <c r="K188" s="236">
        <v>118</v>
      </c>
      <c r="L188" s="236">
        <v>210</v>
      </c>
      <c r="M188" s="219">
        <v>135</v>
      </c>
      <c r="N188" s="219">
        <v>128</v>
      </c>
      <c r="O188" s="236">
        <v>150</v>
      </c>
      <c r="P188" s="219">
        <v>136</v>
      </c>
      <c r="Q188" s="219">
        <v>136.69999999999999</v>
      </c>
      <c r="R188" s="219">
        <v>136.38360720370193</v>
      </c>
      <c r="S188" s="219">
        <v>147</v>
      </c>
      <c r="T188" s="236">
        <v>150.94508644496963</v>
      </c>
      <c r="U188" s="219">
        <v>135</v>
      </c>
      <c r="V188" s="219">
        <v>135</v>
      </c>
      <c r="W188" s="220"/>
      <c r="X188" s="221"/>
      <c r="Y188" s="221"/>
      <c r="Z188" s="221"/>
      <c r="AA188" s="221"/>
      <c r="AB188" s="221"/>
      <c r="AC188" s="221"/>
      <c r="AD188" s="221"/>
      <c r="AE188" s="221"/>
      <c r="AF188" s="221"/>
      <c r="AG188" s="221"/>
      <c r="AH188" s="221"/>
      <c r="AI188" s="221"/>
      <c r="AJ188" s="221"/>
      <c r="AK188" s="221"/>
      <c r="AL188" s="221"/>
      <c r="AM188" s="221"/>
      <c r="AN188" s="221"/>
      <c r="AO188" s="221"/>
      <c r="AP188" s="221"/>
      <c r="AQ188" s="221"/>
      <c r="AR188" s="221"/>
      <c r="AS188" s="221"/>
      <c r="AT188" s="221"/>
      <c r="AU188" s="221"/>
      <c r="AV188" s="221"/>
      <c r="AW188" s="221"/>
      <c r="AX188" s="221"/>
      <c r="AY188" s="221"/>
      <c r="AZ188" s="221"/>
      <c r="BA188" s="221"/>
      <c r="BB188" s="221"/>
      <c r="BC188" s="221"/>
      <c r="BD188" s="221"/>
      <c r="BE188" s="221"/>
      <c r="BF188" s="221"/>
      <c r="BG188" s="221"/>
      <c r="BH188" s="221"/>
      <c r="BI188" s="221"/>
      <c r="BJ188" s="221"/>
      <c r="BK188" s="221"/>
      <c r="BL188" s="221"/>
      <c r="BM188" s="222">
        <v>1</v>
      </c>
    </row>
    <row r="189" spans="1:65">
      <c r="A189" s="29"/>
      <c r="B189" s="19">
        <v>1</v>
      </c>
      <c r="C189" s="9">
        <v>2</v>
      </c>
      <c r="D189" s="223">
        <v>138</v>
      </c>
      <c r="E189" s="237">
        <v>130</v>
      </c>
      <c r="F189" s="223">
        <v>138</v>
      </c>
      <c r="G189" s="237">
        <v>150</v>
      </c>
      <c r="H189" s="223">
        <v>138.01157499999999</v>
      </c>
      <c r="I189" s="223">
        <v>133</v>
      </c>
      <c r="J189" s="237">
        <v>130</v>
      </c>
      <c r="K189" s="237">
        <v>120</v>
      </c>
      <c r="L189" s="237">
        <v>160</v>
      </c>
      <c r="M189" s="223">
        <v>136</v>
      </c>
      <c r="N189" s="223">
        <v>134</v>
      </c>
      <c r="O189" s="237">
        <v>140.00000000000003</v>
      </c>
      <c r="P189" s="223">
        <v>133</v>
      </c>
      <c r="Q189" s="223">
        <v>137.1</v>
      </c>
      <c r="R189" s="223">
        <v>141.07228645218552</v>
      </c>
      <c r="S189" s="223">
        <v>145</v>
      </c>
      <c r="T189" s="237">
        <v>155.64325470932951</v>
      </c>
      <c r="U189" s="223">
        <v>140</v>
      </c>
      <c r="V189" s="223">
        <v>125</v>
      </c>
      <c r="W189" s="220"/>
      <c r="X189" s="221"/>
      <c r="Y189" s="221"/>
      <c r="Z189" s="221"/>
      <c r="AA189" s="221"/>
      <c r="AB189" s="221"/>
      <c r="AC189" s="221"/>
      <c r="AD189" s="221"/>
      <c r="AE189" s="221"/>
      <c r="AF189" s="221"/>
      <c r="AG189" s="221"/>
      <c r="AH189" s="221"/>
      <c r="AI189" s="221"/>
      <c r="AJ189" s="221"/>
      <c r="AK189" s="221"/>
      <c r="AL189" s="221"/>
      <c r="AM189" s="221"/>
      <c r="AN189" s="221"/>
      <c r="AO189" s="221"/>
      <c r="AP189" s="221"/>
      <c r="AQ189" s="221"/>
      <c r="AR189" s="221"/>
      <c r="AS189" s="221"/>
      <c r="AT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G189" s="221"/>
      <c r="BH189" s="221"/>
      <c r="BI189" s="221"/>
      <c r="BJ189" s="221"/>
      <c r="BK189" s="221"/>
      <c r="BL189" s="221"/>
      <c r="BM189" s="222" t="e">
        <v>#N/A</v>
      </c>
    </row>
    <row r="190" spans="1:65">
      <c r="A190" s="29"/>
      <c r="B190" s="19">
        <v>1</v>
      </c>
      <c r="C190" s="9">
        <v>3</v>
      </c>
      <c r="D190" s="223">
        <v>137</v>
      </c>
      <c r="E190" s="237">
        <v>140.00000000000003</v>
      </c>
      <c r="F190" s="223">
        <v>135</v>
      </c>
      <c r="G190" s="237">
        <v>160</v>
      </c>
      <c r="H190" s="223">
        <v>139.45724999999999</v>
      </c>
      <c r="I190" s="223">
        <v>135</v>
      </c>
      <c r="J190" s="237">
        <v>140.00000000000003</v>
      </c>
      <c r="K190" s="237">
        <v>117</v>
      </c>
      <c r="L190" s="237">
        <v>150</v>
      </c>
      <c r="M190" s="223">
        <v>132</v>
      </c>
      <c r="N190" s="223">
        <v>130</v>
      </c>
      <c r="O190" s="237">
        <v>130</v>
      </c>
      <c r="P190" s="223">
        <v>138</v>
      </c>
      <c r="Q190" s="223">
        <v>138.1</v>
      </c>
      <c r="R190" s="223">
        <v>136.82522025739968</v>
      </c>
      <c r="S190" s="223">
        <v>142</v>
      </c>
      <c r="T190" s="237">
        <v>158.33878091242298</v>
      </c>
      <c r="U190" s="223">
        <v>143</v>
      </c>
      <c r="V190" s="223">
        <v>130</v>
      </c>
      <c r="W190" s="220"/>
      <c r="X190" s="221"/>
      <c r="Y190" s="221"/>
      <c r="Z190" s="221"/>
      <c r="AA190" s="221"/>
      <c r="AB190" s="221"/>
      <c r="AC190" s="221"/>
      <c r="AD190" s="221"/>
      <c r="AE190" s="221"/>
      <c r="AF190" s="221"/>
      <c r="AG190" s="221"/>
      <c r="AH190" s="221"/>
      <c r="AI190" s="221"/>
      <c r="AJ190" s="221"/>
      <c r="AK190" s="221"/>
      <c r="AL190" s="221"/>
      <c r="AM190" s="221"/>
      <c r="AN190" s="221"/>
      <c r="AO190" s="221"/>
      <c r="AP190" s="221"/>
      <c r="AQ190" s="221"/>
      <c r="AR190" s="221"/>
      <c r="AS190" s="221"/>
      <c r="AT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G190" s="221"/>
      <c r="BH190" s="221"/>
      <c r="BI190" s="221"/>
      <c r="BJ190" s="221"/>
      <c r="BK190" s="221"/>
      <c r="BL190" s="221"/>
      <c r="BM190" s="222">
        <v>16</v>
      </c>
    </row>
    <row r="191" spans="1:65">
      <c r="A191" s="29"/>
      <c r="B191" s="19">
        <v>1</v>
      </c>
      <c r="C191" s="9">
        <v>4</v>
      </c>
      <c r="D191" s="223">
        <v>143</v>
      </c>
      <c r="E191" s="237">
        <v>140.00000000000003</v>
      </c>
      <c r="F191" s="223">
        <v>135</v>
      </c>
      <c r="G191" s="237">
        <v>140.00000000000003</v>
      </c>
      <c r="H191" s="223">
        <v>139.18539999999999</v>
      </c>
      <c r="I191" s="223">
        <v>134</v>
      </c>
      <c r="J191" s="237">
        <v>130</v>
      </c>
      <c r="K191" s="237">
        <v>120</v>
      </c>
      <c r="L191" s="237">
        <v>140.00000000000003</v>
      </c>
      <c r="M191" s="223">
        <v>132</v>
      </c>
      <c r="N191" s="223">
        <v>135</v>
      </c>
      <c r="O191" s="237">
        <v>140.00000000000003</v>
      </c>
      <c r="P191" s="223">
        <v>135</v>
      </c>
      <c r="Q191" s="223">
        <v>139.80000000000001</v>
      </c>
      <c r="R191" s="223">
        <v>133.83765636722089</v>
      </c>
      <c r="S191" s="223">
        <v>140</v>
      </c>
      <c r="T191" s="237">
        <v>152.66039033000109</v>
      </c>
      <c r="U191" s="223">
        <v>129</v>
      </c>
      <c r="V191" s="223">
        <v>132</v>
      </c>
      <c r="W191" s="220"/>
      <c r="X191" s="221"/>
      <c r="Y191" s="221"/>
      <c r="Z191" s="221"/>
      <c r="AA191" s="221"/>
      <c r="AB191" s="221"/>
      <c r="AC191" s="221"/>
      <c r="AD191" s="221"/>
      <c r="AE191" s="221"/>
      <c r="AF191" s="221"/>
      <c r="AG191" s="221"/>
      <c r="AH191" s="221"/>
      <c r="AI191" s="221"/>
      <c r="AJ191" s="221"/>
      <c r="AK191" s="221"/>
      <c r="AL191" s="221"/>
      <c r="AM191" s="221"/>
      <c r="AN191" s="221"/>
      <c r="AO191" s="221"/>
      <c r="AP191" s="221"/>
      <c r="AQ191" s="221"/>
      <c r="AR191" s="221"/>
      <c r="AS191" s="221"/>
      <c r="AT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G191" s="221"/>
      <c r="BH191" s="221"/>
      <c r="BI191" s="221"/>
      <c r="BJ191" s="221"/>
      <c r="BK191" s="221"/>
      <c r="BL191" s="221"/>
      <c r="BM191" s="222">
        <v>136.13330922536787</v>
      </c>
    </row>
    <row r="192" spans="1:65">
      <c r="A192" s="29"/>
      <c r="B192" s="19">
        <v>1</v>
      </c>
      <c r="C192" s="9">
        <v>5</v>
      </c>
      <c r="D192" s="223">
        <v>139</v>
      </c>
      <c r="E192" s="237">
        <v>140.00000000000003</v>
      </c>
      <c r="F192" s="223">
        <v>134</v>
      </c>
      <c r="G192" s="237">
        <v>150</v>
      </c>
      <c r="H192" s="223">
        <v>138.43780000000001</v>
      </c>
      <c r="I192" s="223">
        <v>135</v>
      </c>
      <c r="J192" s="237">
        <v>130</v>
      </c>
      <c r="K192" s="237">
        <v>120</v>
      </c>
      <c r="L192" s="237">
        <v>160</v>
      </c>
      <c r="M192" s="223">
        <v>134</v>
      </c>
      <c r="N192" s="223">
        <v>135</v>
      </c>
      <c r="O192" s="237">
        <v>150</v>
      </c>
      <c r="P192" s="223">
        <v>136</v>
      </c>
      <c r="Q192" s="223">
        <v>138.69999999999999</v>
      </c>
      <c r="R192" s="223">
        <v>134.86362864904342</v>
      </c>
      <c r="S192" s="223">
        <v>145</v>
      </c>
      <c r="T192" s="237">
        <v>156.37999677313164</v>
      </c>
      <c r="U192" s="223">
        <v>134</v>
      </c>
      <c r="V192" s="223">
        <v>128</v>
      </c>
      <c r="W192" s="220"/>
      <c r="X192" s="221"/>
      <c r="Y192" s="221"/>
      <c r="Z192" s="221"/>
      <c r="AA192" s="221"/>
      <c r="AB192" s="221"/>
      <c r="AC192" s="221"/>
      <c r="AD192" s="221"/>
      <c r="AE192" s="221"/>
      <c r="AF192" s="221"/>
      <c r="AG192" s="221"/>
      <c r="AH192" s="221"/>
      <c r="AI192" s="221"/>
      <c r="AJ192" s="221"/>
      <c r="AK192" s="221"/>
      <c r="AL192" s="221"/>
      <c r="AM192" s="221"/>
      <c r="AN192" s="221"/>
      <c r="AO192" s="221"/>
      <c r="AP192" s="221"/>
      <c r="AQ192" s="221"/>
      <c r="AR192" s="221"/>
      <c r="AS192" s="221"/>
      <c r="AT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G192" s="221"/>
      <c r="BH192" s="221"/>
      <c r="BI192" s="221"/>
      <c r="BJ192" s="221"/>
      <c r="BK192" s="221"/>
      <c r="BL192" s="221"/>
      <c r="BM192" s="222">
        <v>85</v>
      </c>
    </row>
    <row r="193" spans="1:65">
      <c r="A193" s="29"/>
      <c r="B193" s="19">
        <v>1</v>
      </c>
      <c r="C193" s="9">
        <v>6</v>
      </c>
      <c r="D193" s="223">
        <v>142</v>
      </c>
      <c r="E193" s="237">
        <v>130</v>
      </c>
      <c r="F193" s="223">
        <v>139</v>
      </c>
      <c r="G193" s="237">
        <v>140.00000000000003</v>
      </c>
      <c r="H193" s="223">
        <v>139.14869999999999</v>
      </c>
      <c r="I193" s="223">
        <v>138</v>
      </c>
      <c r="J193" s="237">
        <v>130</v>
      </c>
      <c r="K193" s="237">
        <v>117</v>
      </c>
      <c r="L193" s="237">
        <v>150</v>
      </c>
      <c r="M193" s="223">
        <v>136</v>
      </c>
      <c r="N193" s="223">
        <v>135</v>
      </c>
      <c r="O193" s="237">
        <v>150</v>
      </c>
      <c r="P193" s="223">
        <v>138</v>
      </c>
      <c r="Q193" s="223">
        <v>137.19999999999999</v>
      </c>
      <c r="R193" s="223">
        <v>135.66969029693627</v>
      </c>
      <c r="S193" s="223">
        <v>144</v>
      </c>
      <c r="T193" s="237">
        <v>152.95267648494055</v>
      </c>
      <c r="U193" s="223">
        <v>131</v>
      </c>
      <c r="V193" s="223">
        <v>126</v>
      </c>
      <c r="W193" s="220"/>
      <c r="X193" s="221"/>
      <c r="Y193" s="221"/>
      <c r="Z193" s="221"/>
      <c r="AA193" s="221"/>
      <c r="AB193" s="221"/>
      <c r="AC193" s="221"/>
      <c r="AD193" s="221"/>
      <c r="AE193" s="221"/>
      <c r="AF193" s="221"/>
      <c r="AG193" s="221"/>
      <c r="AH193" s="221"/>
      <c r="AI193" s="221"/>
      <c r="AJ193" s="221"/>
      <c r="AK193" s="221"/>
      <c r="AL193" s="221"/>
      <c r="AM193" s="221"/>
      <c r="AN193" s="221"/>
      <c r="AO193" s="221"/>
      <c r="AP193" s="221"/>
      <c r="AQ193" s="221"/>
      <c r="AR193" s="221"/>
      <c r="AS193" s="221"/>
      <c r="AT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G193" s="221"/>
      <c r="BH193" s="221"/>
      <c r="BI193" s="221"/>
      <c r="BJ193" s="221"/>
      <c r="BK193" s="221"/>
      <c r="BL193" s="221"/>
      <c r="BM193" s="224"/>
    </row>
    <row r="194" spans="1:65">
      <c r="A194" s="29"/>
      <c r="B194" s="20" t="s">
        <v>267</v>
      </c>
      <c r="C194" s="12"/>
      <c r="D194" s="225">
        <v>139.16666666666666</v>
      </c>
      <c r="E194" s="225">
        <v>135</v>
      </c>
      <c r="F194" s="225">
        <v>136</v>
      </c>
      <c r="G194" s="225">
        <v>150</v>
      </c>
      <c r="H194" s="225">
        <v>138.72436250000001</v>
      </c>
      <c r="I194" s="225">
        <v>133.83333333333334</v>
      </c>
      <c r="J194" s="225">
        <v>131.66666666666666</v>
      </c>
      <c r="K194" s="225">
        <v>118.66666666666667</v>
      </c>
      <c r="L194" s="225">
        <v>161.66666666666666</v>
      </c>
      <c r="M194" s="225">
        <v>134.16666666666666</v>
      </c>
      <c r="N194" s="225">
        <v>132.83333333333334</v>
      </c>
      <c r="O194" s="225">
        <v>143.33333333333334</v>
      </c>
      <c r="P194" s="225">
        <v>136</v>
      </c>
      <c r="Q194" s="225">
        <v>137.93333333333337</v>
      </c>
      <c r="R194" s="225">
        <v>136.44201487108128</v>
      </c>
      <c r="S194" s="225">
        <v>143.83333333333334</v>
      </c>
      <c r="T194" s="225">
        <v>154.48669760913256</v>
      </c>
      <c r="U194" s="225">
        <v>135.33333333333334</v>
      </c>
      <c r="V194" s="225">
        <v>129.33333333333334</v>
      </c>
      <c r="W194" s="220"/>
      <c r="X194" s="221"/>
      <c r="Y194" s="221"/>
      <c r="Z194" s="221"/>
      <c r="AA194" s="221"/>
      <c r="AB194" s="221"/>
      <c r="AC194" s="221"/>
      <c r="AD194" s="221"/>
      <c r="AE194" s="221"/>
      <c r="AF194" s="221"/>
      <c r="AG194" s="221"/>
      <c r="AH194" s="221"/>
      <c r="AI194" s="221"/>
      <c r="AJ194" s="221"/>
      <c r="AK194" s="221"/>
      <c r="AL194" s="221"/>
      <c r="AM194" s="221"/>
      <c r="AN194" s="221"/>
      <c r="AO194" s="221"/>
      <c r="AP194" s="221"/>
      <c r="AQ194" s="221"/>
      <c r="AR194" s="221"/>
      <c r="AS194" s="221"/>
      <c r="AT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G194" s="221"/>
      <c r="BH194" s="221"/>
      <c r="BI194" s="221"/>
      <c r="BJ194" s="221"/>
      <c r="BK194" s="221"/>
      <c r="BL194" s="221"/>
      <c r="BM194" s="224"/>
    </row>
    <row r="195" spans="1:65">
      <c r="A195" s="29"/>
      <c r="B195" s="3" t="s">
        <v>268</v>
      </c>
      <c r="C195" s="28"/>
      <c r="D195" s="223">
        <v>138.5</v>
      </c>
      <c r="E195" s="223">
        <v>135</v>
      </c>
      <c r="F195" s="223">
        <v>135</v>
      </c>
      <c r="G195" s="223">
        <v>150</v>
      </c>
      <c r="H195" s="223">
        <v>138.79325</v>
      </c>
      <c r="I195" s="223">
        <v>134.5</v>
      </c>
      <c r="J195" s="223">
        <v>130</v>
      </c>
      <c r="K195" s="223">
        <v>119</v>
      </c>
      <c r="L195" s="223">
        <v>155</v>
      </c>
      <c r="M195" s="223">
        <v>134.5</v>
      </c>
      <c r="N195" s="223">
        <v>134.5</v>
      </c>
      <c r="O195" s="223">
        <v>145</v>
      </c>
      <c r="P195" s="223">
        <v>136</v>
      </c>
      <c r="Q195" s="223">
        <v>137.64999999999998</v>
      </c>
      <c r="R195" s="223">
        <v>136.02664875031911</v>
      </c>
      <c r="S195" s="223">
        <v>144.5</v>
      </c>
      <c r="T195" s="223">
        <v>154.29796559713503</v>
      </c>
      <c r="U195" s="223">
        <v>134.5</v>
      </c>
      <c r="V195" s="223">
        <v>129</v>
      </c>
      <c r="W195" s="220"/>
      <c r="X195" s="221"/>
      <c r="Y195" s="221"/>
      <c r="Z195" s="221"/>
      <c r="AA195" s="221"/>
      <c r="AB195" s="221"/>
      <c r="AC195" s="221"/>
      <c r="AD195" s="221"/>
      <c r="AE195" s="221"/>
      <c r="AF195" s="221"/>
      <c r="AG195" s="221"/>
      <c r="AH195" s="221"/>
      <c r="AI195" s="221"/>
      <c r="AJ195" s="221"/>
      <c r="AK195" s="221"/>
      <c r="AL195" s="221"/>
      <c r="AM195" s="221"/>
      <c r="AN195" s="221"/>
      <c r="AO195" s="221"/>
      <c r="AP195" s="221"/>
      <c r="AQ195" s="221"/>
      <c r="AR195" s="221"/>
      <c r="AS195" s="221"/>
      <c r="AT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G195" s="221"/>
      <c r="BH195" s="221"/>
      <c r="BI195" s="221"/>
      <c r="BJ195" s="221"/>
      <c r="BK195" s="221"/>
      <c r="BL195" s="221"/>
      <c r="BM195" s="224"/>
    </row>
    <row r="196" spans="1:65">
      <c r="A196" s="29"/>
      <c r="B196" s="3" t="s">
        <v>269</v>
      </c>
      <c r="C196" s="28"/>
      <c r="D196" s="223">
        <v>2.7868739954771309</v>
      </c>
      <c r="E196" s="223">
        <v>5.4772255750516763</v>
      </c>
      <c r="F196" s="223">
        <v>2</v>
      </c>
      <c r="G196" s="223">
        <v>8.9442719099991468</v>
      </c>
      <c r="H196" s="223">
        <v>0.61692442765503741</v>
      </c>
      <c r="I196" s="223">
        <v>3.3115957885386109</v>
      </c>
      <c r="J196" s="223">
        <v>4.0824829046386419</v>
      </c>
      <c r="K196" s="223">
        <v>1.505545305418162</v>
      </c>
      <c r="L196" s="223">
        <v>24.832774042918938</v>
      </c>
      <c r="M196" s="223">
        <v>1.8348478592697182</v>
      </c>
      <c r="N196" s="223">
        <v>3.0605010483034745</v>
      </c>
      <c r="O196" s="223">
        <v>8.1649658092772555</v>
      </c>
      <c r="P196" s="223">
        <v>1.8973665961010275</v>
      </c>
      <c r="Q196" s="223">
        <v>1.1707547423208167</v>
      </c>
      <c r="R196" s="223">
        <v>2.508391686673789</v>
      </c>
      <c r="S196" s="223">
        <v>2.4832774042918899</v>
      </c>
      <c r="T196" s="223">
        <v>2.7565333501085658</v>
      </c>
      <c r="U196" s="223">
        <v>5.3166405433005028</v>
      </c>
      <c r="V196" s="223">
        <v>3.7771241264574114</v>
      </c>
      <c r="W196" s="220"/>
      <c r="X196" s="221"/>
      <c r="Y196" s="221"/>
      <c r="Z196" s="221"/>
      <c r="AA196" s="221"/>
      <c r="AB196" s="221"/>
      <c r="AC196" s="221"/>
      <c r="AD196" s="221"/>
      <c r="AE196" s="221"/>
      <c r="AF196" s="221"/>
      <c r="AG196" s="221"/>
      <c r="AH196" s="221"/>
      <c r="AI196" s="221"/>
      <c r="AJ196" s="221"/>
      <c r="AK196" s="221"/>
      <c r="AL196" s="221"/>
      <c r="AM196" s="221"/>
      <c r="AN196" s="221"/>
      <c r="AO196" s="221"/>
      <c r="AP196" s="221"/>
      <c r="AQ196" s="221"/>
      <c r="AR196" s="221"/>
      <c r="AS196" s="221"/>
      <c r="AT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G196" s="221"/>
      <c r="BH196" s="221"/>
      <c r="BI196" s="221"/>
      <c r="BJ196" s="221"/>
      <c r="BK196" s="221"/>
      <c r="BL196" s="221"/>
      <c r="BM196" s="224"/>
    </row>
    <row r="197" spans="1:65">
      <c r="A197" s="29"/>
      <c r="B197" s="3" t="s">
        <v>86</v>
      </c>
      <c r="C197" s="28"/>
      <c r="D197" s="13">
        <v>2.0025441883668008E-2</v>
      </c>
      <c r="E197" s="13">
        <v>4.057204129667908E-2</v>
      </c>
      <c r="F197" s="13">
        <v>1.4705882352941176E-2</v>
      </c>
      <c r="G197" s="13">
        <v>5.9628479399994314E-2</v>
      </c>
      <c r="H197" s="13">
        <v>4.4471238976141435E-3</v>
      </c>
      <c r="I197" s="13">
        <v>2.4744177747486506E-2</v>
      </c>
      <c r="J197" s="13">
        <v>3.1006199275736522E-2</v>
      </c>
      <c r="K197" s="13">
        <v>1.2687179540040691E-2</v>
      </c>
      <c r="L197" s="13">
        <v>0.15360478789434395</v>
      </c>
      <c r="M197" s="13">
        <v>1.367588466536436E-2</v>
      </c>
      <c r="N197" s="13">
        <v>2.3040158456487887E-2</v>
      </c>
      <c r="O197" s="13">
        <v>5.6964877739143639E-2</v>
      </c>
      <c r="P197" s="13">
        <v>1.3951224971331085E-2</v>
      </c>
      <c r="Q197" s="13">
        <v>8.4878304179856184E-3</v>
      </c>
      <c r="R197" s="13">
        <v>1.8384305516477972E-2</v>
      </c>
      <c r="S197" s="13">
        <v>1.7264964572133647E-2</v>
      </c>
      <c r="T197" s="13">
        <v>1.7843176097160691E-2</v>
      </c>
      <c r="U197" s="13">
        <v>3.9285521255915043E-2</v>
      </c>
      <c r="V197" s="13">
        <v>2.9204567988072767E-2</v>
      </c>
      <c r="W197" s="147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270</v>
      </c>
      <c r="C198" s="28"/>
      <c r="D198" s="13">
        <v>2.2282257432507446E-2</v>
      </c>
      <c r="E198" s="13">
        <v>-8.3249957840345612E-3</v>
      </c>
      <c r="F198" s="13">
        <v>-9.7925501206452825E-4</v>
      </c>
      <c r="G198" s="13">
        <v>0.10186111579551715</v>
      </c>
      <c r="H198" s="13">
        <v>1.9033205681812104E-2</v>
      </c>
      <c r="I198" s="13">
        <v>-1.6895026684666359E-2</v>
      </c>
      <c r="J198" s="13">
        <v>-3.2810798357268411E-2</v>
      </c>
      <c r="K198" s="13">
        <v>-0.12830542839287973</v>
      </c>
      <c r="L198" s="13">
        <v>0.18756142480183513</v>
      </c>
      <c r="M198" s="13">
        <v>-1.4446446427343052E-2</v>
      </c>
      <c r="N198" s="13">
        <v>-2.4240767456636503E-2</v>
      </c>
      <c r="O198" s="13">
        <v>5.2889510649049676E-2</v>
      </c>
      <c r="P198" s="13">
        <v>-9.7925501206452825E-4</v>
      </c>
      <c r="Q198" s="13">
        <v>1.3222510480411342E-2</v>
      </c>
      <c r="R198" s="13">
        <v>2.2676716482543657E-3</v>
      </c>
      <c r="S198" s="13">
        <v>5.6562381035034859E-2</v>
      </c>
      <c r="T198" s="13">
        <v>0.13481923335442292</v>
      </c>
      <c r="U198" s="13">
        <v>-5.8764155267111429E-3</v>
      </c>
      <c r="V198" s="13">
        <v>-4.9950860158531896E-2</v>
      </c>
      <c r="W198" s="147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271</v>
      </c>
      <c r="C199" s="46"/>
      <c r="D199" s="44">
        <v>0.87</v>
      </c>
      <c r="E199" s="44" t="s">
        <v>272</v>
      </c>
      <c r="F199" s="44">
        <v>0</v>
      </c>
      <c r="G199" s="44" t="s">
        <v>272</v>
      </c>
      <c r="H199" s="44">
        <v>0.75</v>
      </c>
      <c r="I199" s="44">
        <v>0.6</v>
      </c>
      <c r="J199" s="44" t="s">
        <v>272</v>
      </c>
      <c r="K199" s="44">
        <v>4.78</v>
      </c>
      <c r="L199" s="44" t="s">
        <v>272</v>
      </c>
      <c r="M199" s="44">
        <v>0.51</v>
      </c>
      <c r="N199" s="44">
        <v>0.87</v>
      </c>
      <c r="O199" s="44" t="s">
        <v>272</v>
      </c>
      <c r="P199" s="44">
        <v>0</v>
      </c>
      <c r="Q199" s="44">
        <v>0.53</v>
      </c>
      <c r="R199" s="44">
        <v>0.12</v>
      </c>
      <c r="S199" s="44">
        <v>2.16</v>
      </c>
      <c r="T199" s="44">
        <v>5.0999999999999996</v>
      </c>
      <c r="U199" s="44">
        <v>0.18</v>
      </c>
      <c r="V199" s="44">
        <v>1.84</v>
      </c>
      <c r="W199" s="147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 t="s">
        <v>310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3"/>
    </row>
    <row r="201" spans="1:65">
      <c r="BM201" s="53"/>
    </row>
    <row r="202" spans="1:65" ht="15">
      <c r="B202" s="8" t="s">
        <v>566</v>
      </c>
      <c r="BM202" s="27" t="s">
        <v>66</v>
      </c>
    </row>
    <row r="203" spans="1:65" ht="15">
      <c r="A203" s="24" t="s">
        <v>51</v>
      </c>
      <c r="B203" s="18" t="s">
        <v>118</v>
      </c>
      <c r="C203" s="15" t="s">
        <v>119</v>
      </c>
      <c r="D203" s="16" t="s">
        <v>240</v>
      </c>
      <c r="E203" s="17" t="s">
        <v>240</v>
      </c>
      <c r="F203" s="17" t="s">
        <v>240</v>
      </c>
      <c r="G203" s="17" t="s">
        <v>240</v>
      </c>
      <c r="H203" s="17" t="s">
        <v>240</v>
      </c>
      <c r="I203" s="17" t="s">
        <v>240</v>
      </c>
      <c r="J203" s="17" t="s">
        <v>240</v>
      </c>
      <c r="K203" s="17" t="s">
        <v>240</v>
      </c>
      <c r="L203" s="17" t="s">
        <v>240</v>
      </c>
      <c r="M203" s="17" t="s">
        <v>240</v>
      </c>
      <c r="N203" s="17" t="s">
        <v>240</v>
      </c>
      <c r="O203" s="17" t="s">
        <v>240</v>
      </c>
      <c r="P203" s="17" t="s">
        <v>240</v>
      </c>
      <c r="Q203" s="17" t="s">
        <v>240</v>
      </c>
      <c r="R203" s="17" t="s">
        <v>240</v>
      </c>
      <c r="S203" s="17" t="s">
        <v>240</v>
      </c>
      <c r="T203" s="17" t="s">
        <v>240</v>
      </c>
      <c r="U203" s="17" t="s">
        <v>240</v>
      </c>
      <c r="V203" s="17" t="s">
        <v>240</v>
      </c>
      <c r="W203" s="17" t="s">
        <v>240</v>
      </c>
      <c r="X203" s="17" t="s">
        <v>240</v>
      </c>
      <c r="Y203" s="147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241</v>
      </c>
      <c r="C204" s="9" t="s">
        <v>241</v>
      </c>
      <c r="D204" s="145" t="s">
        <v>243</v>
      </c>
      <c r="E204" s="146" t="s">
        <v>244</v>
      </c>
      <c r="F204" s="146" t="s">
        <v>245</v>
      </c>
      <c r="G204" s="146" t="s">
        <v>246</v>
      </c>
      <c r="H204" s="146" t="s">
        <v>283</v>
      </c>
      <c r="I204" s="146" t="s">
        <v>247</v>
      </c>
      <c r="J204" s="146" t="s">
        <v>248</v>
      </c>
      <c r="K204" s="146" t="s">
        <v>249</v>
      </c>
      <c r="L204" s="146" t="s">
        <v>250</v>
      </c>
      <c r="M204" s="146" t="s">
        <v>251</v>
      </c>
      <c r="N204" s="146" t="s">
        <v>252</v>
      </c>
      <c r="O204" s="146" t="s">
        <v>253</v>
      </c>
      <c r="P204" s="146" t="s">
        <v>254</v>
      </c>
      <c r="Q204" s="146" t="s">
        <v>256</v>
      </c>
      <c r="R204" s="146" t="s">
        <v>257</v>
      </c>
      <c r="S204" s="146" t="s">
        <v>258</v>
      </c>
      <c r="T204" s="146" t="s">
        <v>259</v>
      </c>
      <c r="U204" s="146" t="s">
        <v>284</v>
      </c>
      <c r="V204" s="146" t="s">
        <v>286</v>
      </c>
      <c r="W204" s="146" t="s">
        <v>275</v>
      </c>
      <c r="X204" s="146" t="s">
        <v>260</v>
      </c>
      <c r="Y204" s="147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1</v>
      </c>
    </row>
    <row r="205" spans="1:65">
      <c r="A205" s="29"/>
      <c r="B205" s="19"/>
      <c r="C205" s="9"/>
      <c r="D205" s="10" t="s">
        <v>303</v>
      </c>
      <c r="E205" s="11" t="s">
        <v>104</v>
      </c>
      <c r="F205" s="11" t="s">
        <v>104</v>
      </c>
      <c r="G205" s="11" t="s">
        <v>104</v>
      </c>
      <c r="H205" s="11" t="s">
        <v>103</v>
      </c>
      <c r="I205" s="11" t="s">
        <v>104</v>
      </c>
      <c r="J205" s="11" t="s">
        <v>103</v>
      </c>
      <c r="K205" s="11" t="s">
        <v>104</v>
      </c>
      <c r="L205" s="11" t="s">
        <v>103</v>
      </c>
      <c r="M205" s="11" t="s">
        <v>104</v>
      </c>
      <c r="N205" s="11" t="s">
        <v>303</v>
      </c>
      <c r="O205" s="11" t="s">
        <v>104</v>
      </c>
      <c r="P205" s="11" t="s">
        <v>104</v>
      </c>
      <c r="Q205" s="11" t="s">
        <v>104</v>
      </c>
      <c r="R205" s="11" t="s">
        <v>303</v>
      </c>
      <c r="S205" s="11" t="s">
        <v>100</v>
      </c>
      <c r="T205" s="11" t="s">
        <v>99</v>
      </c>
      <c r="U205" s="11" t="s">
        <v>104</v>
      </c>
      <c r="V205" s="11" t="s">
        <v>303</v>
      </c>
      <c r="W205" s="11" t="s">
        <v>104</v>
      </c>
      <c r="X205" s="11" t="s">
        <v>104</v>
      </c>
      <c r="Y205" s="147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3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147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27">
        <v>0.26900000000000002</v>
      </c>
      <c r="E207" s="227">
        <v>0.26</v>
      </c>
      <c r="F207" s="227">
        <v>0.26769999999999999</v>
      </c>
      <c r="G207" s="227">
        <v>0.27400000000000002</v>
      </c>
      <c r="H207" s="227">
        <v>0.27560000000000001</v>
      </c>
      <c r="I207" s="232">
        <v>0.22485120000000003</v>
      </c>
      <c r="J207" s="227">
        <v>0.25330000000000003</v>
      </c>
      <c r="K207" s="227">
        <v>0.27400000000000002</v>
      </c>
      <c r="L207" s="227">
        <v>0.25259999999999999</v>
      </c>
      <c r="M207" s="232">
        <v>0.253</v>
      </c>
      <c r="N207" s="232">
        <v>0.26</v>
      </c>
      <c r="O207" s="227">
        <v>0.25390000000000001</v>
      </c>
      <c r="P207" s="227">
        <v>0.28699999999999998</v>
      </c>
      <c r="Q207" s="227">
        <v>0.27330000000000004</v>
      </c>
      <c r="R207" s="232">
        <v>0.253</v>
      </c>
      <c r="S207" s="227">
        <v>0.27659843240903426</v>
      </c>
      <c r="T207" s="227">
        <v>0.27999999999999997</v>
      </c>
      <c r="U207" s="232">
        <v>0.30657897427529368</v>
      </c>
      <c r="V207" s="227">
        <v>0.26300000000000001</v>
      </c>
      <c r="W207" s="227">
        <v>0.27</v>
      </c>
      <c r="X207" s="232">
        <v>0.25940000000000002</v>
      </c>
      <c r="Y207" s="228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  <c r="AJ207" s="229"/>
      <c r="AK207" s="229"/>
      <c r="AL207" s="229"/>
      <c r="AM207" s="229"/>
      <c r="AN207" s="229"/>
      <c r="AO207" s="229"/>
      <c r="AP207" s="229"/>
      <c r="AQ207" s="229"/>
      <c r="AR207" s="229"/>
      <c r="AS207" s="229"/>
      <c r="AT207" s="229"/>
      <c r="AU207" s="229"/>
      <c r="AV207" s="229"/>
      <c r="AW207" s="229"/>
      <c r="AX207" s="229"/>
      <c r="AY207" s="229"/>
      <c r="AZ207" s="229"/>
      <c r="BA207" s="229"/>
      <c r="BB207" s="229"/>
      <c r="BC207" s="229"/>
      <c r="BD207" s="229"/>
      <c r="BE207" s="229"/>
      <c r="BF207" s="229"/>
      <c r="BG207" s="229"/>
      <c r="BH207" s="229"/>
      <c r="BI207" s="229"/>
      <c r="BJ207" s="229"/>
      <c r="BK207" s="229"/>
      <c r="BL207" s="229"/>
      <c r="BM207" s="230">
        <v>1</v>
      </c>
    </row>
    <row r="208" spans="1:65">
      <c r="A208" s="29"/>
      <c r="B208" s="19">
        <v>1</v>
      </c>
      <c r="C208" s="9">
        <v>2</v>
      </c>
      <c r="D208" s="23">
        <v>0.26800000000000002</v>
      </c>
      <c r="E208" s="23">
        <v>0.26</v>
      </c>
      <c r="F208" s="23">
        <v>0.27699999999999997</v>
      </c>
      <c r="G208" s="23">
        <v>0.28100000000000003</v>
      </c>
      <c r="H208" s="23">
        <v>0.27279999999999999</v>
      </c>
      <c r="I208" s="233">
        <v>0.2240152</v>
      </c>
      <c r="J208" s="23">
        <v>0.2732</v>
      </c>
      <c r="K208" s="23">
        <v>0.28100000000000003</v>
      </c>
      <c r="L208" s="23">
        <v>0.26129999999999998</v>
      </c>
      <c r="M208" s="233">
        <v>0.26700000000000002</v>
      </c>
      <c r="N208" s="233">
        <v>0.25</v>
      </c>
      <c r="O208" s="23">
        <v>0.25609999999999999</v>
      </c>
      <c r="P208" s="23">
        <v>0.26700000000000002</v>
      </c>
      <c r="Q208" s="23">
        <v>0.27750000000000002</v>
      </c>
      <c r="R208" s="233">
        <v>0.246</v>
      </c>
      <c r="S208" s="23">
        <v>0.27954504026505383</v>
      </c>
      <c r="T208" s="23">
        <v>0.27999999999999997</v>
      </c>
      <c r="U208" s="233">
        <v>0.30698532531075751</v>
      </c>
      <c r="V208" s="23">
        <v>0.26300000000000001</v>
      </c>
      <c r="W208" s="23">
        <v>0.28000000000000003</v>
      </c>
      <c r="X208" s="233">
        <v>0.24</v>
      </c>
      <c r="Y208" s="228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  <c r="AJ208" s="229"/>
      <c r="AK208" s="229"/>
      <c r="AL208" s="229"/>
      <c r="AM208" s="229"/>
      <c r="AN208" s="229"/>
      <c r="AO208" s="229"/>
      <c r="AP208" s="229"/>
      <c r="AQ208" s="229"/>
      <c r="AR208" s="229"/>
      <c r="AS208" s="229"/>
      <c r="AT208" s="229"/>
      <c r="AU208" s="229"/>
      <c r="AV208" s="229"/>
      <c r="AW208" s="229"/>
      <c r="AX208" s="229"/>
      <c r="AY208" s="229"/>
      <c r="AZ208" s="229"/>
      <c r="BA208" s="229"/>
      <c r="BB208" s="229"/>
      <c r="BC208" s="229"/>
      <c r="BD208" s="229"/>
      <c r="BE208" s="229"/>
      <c r="BF208" s="229"/>
      <c r="BG208" s="229"/>
      <c r="BH208" s="229"/>
      <c r="BI208" s="229"/>
      <c r="BJ208" s="229"/>
      <c r="BK208" s="229"/>
      <c r="BL208" s="229"/>
      <c r="BM208" s="230" t="e">
        <v>#N/A</v>
      </c>
    </row>
    <row r="209" spans="1:65">
      <c r="A209" s="29"/>
      <c r="B209" s="19">
        <v>1</v>
      </c>
      <c r="C209" s="9">
        <v>3</v>
      </c>
      <c r="D209" s="23">
        <v>0.27299999999999996</v>
      </c>
      <c r="E209" s="23">
        <v>0.26700000000000002</v>
      </c>
      <c r="F209" s="23">
        <v>0.2767</v>
      </c>
      <c r="G209" s="23">
        <v>0.28100000000000003</v>
      </c>
      <c r="H209" s="23">
        <v>0.27200000000000002</v>
      </c>
      <c r="I209" s="233">
        <v>0.22423479999999998</v>
      </c>
      <c r="J209" s="23">
        <v>0.27210000000000001</v>
      </c>
      <c r="K209" s="23">
        <v>0.28100000000000003</v>
      </c>
      <c r="L209" s="23">
        <v>0.25279999999999997</v>
      </c>
      <c r="M209" s="233">
        <v>0.23300000000000001</v>
      </c>
      <c r="N209" s="233">
        <v>0.251</v>
      </c>
      <c r="O209" s="23">
        <v>0.26129999999999998</v>
      </c>
      <c r="P209" s="23">
        <v>0.28699999999999998</v>
      </c>
      <c r="Q209" s="23">
        <v>0.27650000000000002</v>
      </c>
      <c r="R209" s="233">
        <v>0.253</v>
      </c>
      <c r="S209" s="23">
        <v>0.2751921249241947</v>
      </c>
      <c r="T209" s="23">
        <v>0.26700000000000002</v>
      </c>
      <c r="U209" s="233">
        <v>0.31220317792075092</v>
      </c>
      <c r="V209" s="23">
        <v>0.27900000000000003</v>
      </c>
      <c r="W209" s="23">
        <v>0.27</v>
      </c>
      <c r="X209" s="233">
        <v>0.248</v>
      </c>
      <c r="Y209" s="228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  <c r="AJ209" s="229"/>
      <c r="AK209" s="229"/>
      <c r="AL209" s="229"/>
      <c r="AM209" s="229"/>
      <c r="AN209" s="229"/>
      <c r="AO209" s="229"/>
      <c r="AP209" s="229"/>
      <c r="AQ209" s="229"/>
      <c r="AR209" s="229"/>
      <c r="AS209" s="229"/>
      <c r="AT209" s="229"/>
      <c r="AU209" s="229"/>
      <c r="AV209" s="229"/>
      <c r="AW209" s="229"/>
      <c r="AX209" s="229"/>
      <c r="AY209" s="229"/>
      <c r="AZ209" s="229"/>
      <c r="BA209" s="229"/>
      <c r="BB209" s="229"/>
      <c r="BC209" s="229"/>
      <c r="BD209" s="229"/>
      <c r="BE209" s="229"/>
      <c r="BF209" s="229"/>
      <c r="BG209" s="229"/>
      <c r="BH209" s="229"/>
      <c r="BI209" s="229"/>
      <c r="BJ209" s="229"/>
      <c r="BK209" s="229"/>
      <c r="BL209" s="229"/>
      <c r="BM209" s="230">
        <v>16</v>
      </c>
    </row>
    <row r="210" spans="1:65">
      <c r="A210" s="29"/>
      <c r="B210" s="19">
        <v>1</v>
      </c>
      <c r="C210" s="9">
        <v>4</v>
      </c>
      <c r="D210" s="23">
        <v>0.27299999999999996</v>
      </c>
      <c r="E210" s="23">
        <v>0.26700000000000002</v>
      </c>
      <c r="F210" s="23">
        <v>0.2747</v>
      </c>
      <c r="G210" s="23">
        <v>0.28100000000000003</v>
      </c>
      <c r="H210" s="23">
        <v>0.27560000000000001</v>
      </c>
      <c r="I210" s="233">
        <v>0.22189560000000003</v>
      </c>
      <c r="J210" s="23">
        <v>0.27239999999999998</v>
      </c>
      <c r="K210" s="23">
        <v>0.27400000000000002</v>
      </c>
      <c r="L210" s="23">
        <v>0.24629999999999999</v>
      </c>
      <c r="M210" s="233">
        <v>0.253</v>
      </c>
      <c r="N210" s="233">
        <v>0.24399999999999999</v>
      </c>
      <c r="O210" s="23">
        <v>0.25819999999999999</v>
      </c>
      <c r="P210" s="23">
        <v>0.28699999999999998</v>
      </c>
      <c r="Q210" s="23">
        <v>0.27599999999999997</v>
      </c>
      <c r="R210" s="233">
        <v>0.253</v>
      </c>
      <c r="S210" s="23">
        <v>0.27384768455147618</v>
      </c>
      <c r="T210" s="23">
        <v>0.27100000000000002</v>
      </c>
      <c r="U210" s="233">
        <v>0.30687100976192816</v>
      </c>
      <c r="V210" s="23">
        <v>0.26700000000000002</v>
      </c>
      <c r="W210" s="23">
        <v>0.28000000000000003</v>
      </c>
      <c r="X210" s="233">
        <v>0.25509999999999999</v>
      </c>
      <c r="Y210" s="228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  <c r="AJ210" s="229"/>
      <c r="AK210" s="229"/>
      <c r="AL210" s="229"/>
      <c r="AM210" s="229"/>
      <c r="AN210" s="229"/>
      <c r="AO210" s="229"/>
      <c r="AP210" s="229"/>
      <c r="AQ210" s="229"/>
      <c r="AR210" s="229"/>
      <c r="AS210" s="229"/>
      <c r="AT210" s="229"/>
      <c r="AU210" s="229"/>
      <c r="AV210" s="229"/>
      <c r="AW210" s="229"/>
      <c r="AX210" s="229"/>
      <c r="AY210" s="229"/>
      <c r="AZ210" s="229"/>
      <c r="BA210" s="229"/>
      <c r="BB210" s="229"/>
      <c r="BC210" s="229"/>
      <c r="BD210" s="229"/>
      <c r="BE210" s="229"/>
      <c r="BF210" s="229"/>
      <c r="BG210" s="229"/>
      <c r="BH210" s="229"/>
      <c r="BI210" s="229"/>
      <c r="BJ210" s="229"/>
      <c r="BK210" s="229"/>
      <c r="BL210" s="229"/>
      <c r="BM210" s="230">
        <v>0.27204003357444229</v>
      </c>
    </row>
    <row r="211" spans="1:65">
      <c r="A211" s="29"/>
      <c r="B211" s="19">
        <v>1</v>
      </c>
      <c r="C211" s="9">
        <v>5</v>
      </c>
      <c r="D211" s="23">
        <v>0.27100000000000002</v>
      </c>
      <c r="E211" s="23">
        <v>0.26700000000000002</v>
      </c>
      <c r="F211" s="23">
        <v>0.27599999999999997</v>
      </c>
      <c r="G211" s="23">
        <v>0.28100000000000003</v>
      </c>
      <c r="H211" s="23">
        <v>0.28029999999999999</v>
      </c>
      <c r="I211" s="233">
        <v>0.22287080000000004</v>
      </c>
      <c r="J211" s="23">
        <v>0.28560000000000002</v>
      </c>
      <c r="K211" s="23">
        <v>0.27400000000000002</v>
      </c>
      <c r="L211" s="23">
        <v>0.25730000000000003</v>
      </c>
      <c r="M211" s="233">
        <v>0.253</v>
      </c>
      <c r="N211" s="233">
        <v>0.252</v>
      </c>
      <c r="O211" s="23">
        <v>0.2606</v>
      </c>
      <c r="P211" s="23">
        <v>0.28699999999999998</v>
      </c>
      <c r="Q211" s="23">
        <v>0.27290000000000003</v>
      </c>
      <c r="R211" s="233">
        <v>0.253</v>
      </c>
      <c r="S211" s="23">
        <v>0.27246827255237971</v>
      </c>
      <c r="T211" s="23">
        <v>0.28100000000000003</v>
      </c>
      <c r="U211" s="233">
        <v>0.31363494973450678</v>
      </c>
      <c r="V211" s="23">
        <v>0.26900000000000002</v>
      </c>
      <c r="W211" s="23">
        <v>0.28000000000000003</v>
      </c>
      <c r="X211" s="233">
        <v>0.25319999999999998</v>
      </c>
      <c r="Y211" s="228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  <c r="AJ211" s="229"/>
      <c r="AK211" s="229"/>
      <c r="AL211" s="229"/>
      <c r="AM211" s="229"/>
      <c r="AN211" s="229"/>
      <c r="AO211" s="229"/>
      <c r="AP211" s="229"/>
      <c r="AQ211" s="229"/>
      <c r="AR211" s="229"/>
      <c r="AS211" s="229"/>
      <c r="AT211" s="229"/>
      <c r="AU211" s="229"/>
      <c r="AV211" s="229"/>
      <c r="AW211" s="229"/>
      <c r="AX211" s="229"/>
      <c r="AY211" s="229"/>
      <c r="AZ211" s="229"/>
      <c r="BA211" s="229"/>
      <c r="BB211" s="229"/>
      <c r="BC211" s="229"/>
      <c r="BD211" s="229"/>
      <c r="BE211" s="229"/>
      <c r="BF211" s="229"/>
      <c r="BG211" s="229"/>
      <c r="BH211" s="229"/>
      <c r="BI211" s="229"/>
      <c r="BJ211" s="229"/>
      <c r="BK211" s="229"/>
      <c r="BL211" s="229"/>
      <c r="BM211" s="230">
        <v>86</v>
      </c>
    </row>
    <row r="212" spans="1:65">
      <c r="A212" s="29"/>
      <c r="B212" s="19">
        <v>1</v>
      </c>
      <c r="C212" s="9">
        <v>6</v>
      </c>
      <c r="D212" s="23">
        <v>0.27899999999999997</v>
      </c>
      <c r="E212" s="23">
        <v>0.26</v>
      </c>
      <c r="F212" s="23">
        <v>0.27239999999999998</v>
      </c>
      <c r="G212" s="23">
        <v>0.28100000000000003</v>
      </c>
      <c r="H212" s="23">
        <v>0.27629999999999999</v>
      </c>
      <c r="I212" s="233">
        <v>0.22361480000000003</v>
      </c>
      <c r="J212" s="23">
        <v>0.28509999999999996</v>
      </c>
      <c r="K212" s="23">
        <v>0.27400000000000002</v>
      </c>
      <c r="L212" s="23">
        <v>0.25319999999999998</v>
      </c>
      <c r="M212" s="233">
        <v>0.23899999999999999</v>
      </c>
      <c r="N212" s="233">
        <v>0.254</v>
      </c>
      <c r="O212" s="23">
        <v>0.248</v>
      </c>
      <c r="P212" s="23">
        <v>0.28699999999999998</v>
      </c>
      <c r="Q212" s="23">
        <v>0.2828</v>
      </c>
      <c r="R212" s="233">
        <v>0.253</v>
      </c>
      <c r="S212" s="23">
        <v>0.27706155936851251</v>
      </c>
      <c r="T212" s="23">
        <v>0.27299999999999996</v>
      </c>
      <c r="U212" s="233">
        <v>0.31092191890843934</v>
      </c>
      <c r="V212" s="23">
        <v>0.26700000000000002</v>
      </c>
      <c r="W212" s="23">
        <v>0.28000000000000003</v>
      </c>
      <c r="X212" s="233">
        <v>0.2422</v>
      </c>
      <c r="Y212" s="228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  <c r="AJ212" s="229"/>
      <c r="AK212" s="229"/>
      <c r="AL212" s="229"/>
      <c r="AM212" s="229"/>
      <c r="AN212" s="229"/>
      <c r="AO212" s="229"/>
      <c r="AP212" s="229"/>
      <c r="AQ212" s="229"/>
      <c r="AR212" s="229"/>
      <c r="AS212" s="229"/>
      <c r="AT212" s="229"/>
      <c r="AU212" s="229"/>
      <c r="AV212" s="229"/>
      <c r="AW212" s="229"/>
      <c r="AX212" s="229"/>
      <c r="AY212" s="229"/>
      <c r="AZ212" s="229"/>
      <c r="BA212" s="229"/>
      <c r="BB212" s="229"/>
      <c r="BC212" s="229"/>
      <c r="BD212" s="229"/>
      <c r="BE212" s="229"/>
      <c r="BF212" s="229"/>
      <c r="BG212" s="229"/>
      <c r="BH212" s="229"/>
      <c r="BI212" s="229"/>
      <c r="BJ212" s="229"/>
      <c r="BK212" s="229"/>
      <c r="BL212" s="229"/>
      <c r="BM212" s="54"/>
    </row>
    <row r="213" spans="1:65">
      <c r="A213" s="29"/>
      <c r="B213" s="20" t="s">
        <v>267</v>
      </c>
      <c r="C213" s="12"/>
      <c r="D213" s="231">
        <v>0.27216666666666667</v>
      </c>
      <c r="E213" s="231">
        <v>0.26350000000000001</v>
      </c>
      <c r="F213" s="231">
        <v>0.27408333333333329</v>
      </c>
      <c r="G213" s="231">
        <v>0.27983333333333338</v>
      </c>
      <c r="H213" s="231">
        <v>0.27543333333333336</v>
      </c>
      <c r="I213" s="231">
        <v>0.22358039999999998</v>
      </c>
      <c r="J213" s="231">
        <v>0.27361666666666667</v>
      </c>
      <c r="K213" s="231">
        <v>0.27633333333333338</v>
      </c>
      <c r="L213" s="231">
        <v>0.25391666666666662</v>
      </c>
      <c r="M213" s="231">
        <v>0.24966666666666662</v>
      </c>
      <c r="N213" s="231">
        <v>0.2518333333333333</v>
      </c>
      <c r="O213" s="231">
        <v>0.25635000000000002</v>
      </c>
      <c r="P213" s="231">
        <v>0.28366666666666662</v>
      </c>
      <c r="Q213" s="231">
        <v>0.27650000000000002</v>
      </c>
      <c r="R213" s="231">
        <v>0.25183333333333335</v>
      </c>
      <c r="S213" s="231">
        <v>0.27578551901177523</v>
      </c>
      <c r="T213" s="231">
        <v>0.27533333333333332</v>
      </c>
      <c r="U213" s="231">
        <v>0.30953255931861273</v>
      </c>
      <c r="V213" s="231">
        <v>0.26800000000000002</v>
      </c>
      <c r="W213" s="231">
        <v>0.27666666666666667</v>
      </c>
      <c r="X213" s="231">
        <v>0.24965000000000001</v>
      </c>
      <c r="Y213" s="228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  <c r="AJ213" s="229"/>
      <c r="AK213" s="229"/>
      <c r="AL213" s="229"/>
      <c r="AM213" s="229"/>
      <c r="AN213" s="229"/>
      <c r="AO213" s="229"/>
      <c r="AP213" s="229"/>
      <c r="AQ213" s="229"/>
      <c r="AR213" s="229"/>
      <c r="AS213" s="229"/>
      <c r="AT213" s="229"/>
      <c r="AU213" s="229"/>
      <c r="AV213" s="229"/>
      <c r="AW213" s="229"/>
      <c r="AX213" s="229"/>
      <c r="AY213" s="229"/>
      <c r="AZ213" s="229"/>
      <c r="BA213" s="229"/>
      <c r="BB213" s="229"/>
      <c r="BC213" s="229"/>
      <c r="BD213" s="229"/>
      <c r="BE213" s="229"/>
      <c r="BF213" s="229"/>
      <c r="BG213" s="229"/>
      <c r="BH213" s="229"/>
      <c r="BI213" s="229"/>
      <c r="BJ213" s="229"/>
      <c r="BK213" s="229"/>
      <c r="BL213" s="229"/>
      <c r="BM213" s="54"/>
    </row>
    <row r="214" spans="1:65">
      <c r="A214" s="29"/>
      <c r="B214" s="3" t="s">
        <v>268</v>
      </c>
      <c r="C214" s="28"/>
      <c r="D214" s="23">
        <v>0.27200000000000002</v>
      </c>
      <c r="E214" s="23">
        <v>0.26350000000000001</v>
      </c>
      <c r="F214" s="23">
        <v>0.27534999999999998</v>
      </c>
      <c r="G214" s="23">
        <v>0.28100000000000003</v>
      </c>
      <c r="H214" s="23">
        <v>0.27560000000000001</v>
      </c>
      <c r="I214" s="23">
        <v>0.22381500000000001</v>
      </c>
      <c r="J214" s="23">
        <v>0.27279999999999999</v>
      </c>
      <c r="K214" s="23">
        <v>0.27400000000000002</v>
      </c>
      <c r="L214" s="23">
        <v>0.253</v>
      </c>
      <c r="M214" s="23">
        <v>0.253</v>
      </c>
      <c r="N214" s="23">
        <v>0.2515</v>
      </c>
      <c r="O214" s="23">
        <v>0.25714999999999999</v>
      </c>
      <c r="P214" s="23">
        <v>0.28699999999999998</v>
      </c>
      <c r="Q214" s="23">
        <v>0.27625</v>
      </c>
      <c r="R214" s="23">
        <v>0.253</v>
      </c>
      <c r="S214" s="23">
        <v>0.27589527866661445</v>
      </c>
      <c r="T214" s="23">
        <v>0.27649999999999997</v>
      </c>
      <c r="U214" s="23">
        <v>0.30895362210959842</v>
      </c>
      <c r="V214" s="23">
        <v>0.26700000000000002</v>
      </c>
      <c r="W214" s="23">
        <v>0.28000000000000003</v>
      </c>
      <c r="X214" s="23">
        <v>0.25059999999999999</v>
      </c>
      <c r="Y214" s="228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  <c r="AJ214" s="229"/>
      <c r="AK214" s="229"/>
      <c r="AL214" s="229"/>
      <c r="AM214" s="229"/>
      <c r="AN214" s="229"/>
      <c r="AO214" s="229"/>
      <c r="AP214" s="229"/>
      <c r="AQ214" s="229"/>
      <c r="AR214" s="229"/>
      <c r="AS214" s="229"/>
      <c r="AT214" s="229"/>
      <c r="AU214" s="229"/>
      <c r="AV214" s="229"/>
      <c r="AW214" s="229"/>
      <c r="AX214" s="229"/>
      <c r="AY214" s="229"/>
      <c r="AZ214" s="229"/>
      <c r="BA214" s="229"/>
      <c r="BB214" s="229"/>
      <c r="BC214" s="229"/>
      <c r="BD214" s="229"/>
      <c r="BE214" s="229"/>
      <c r="BF214" s="229"/>
      <c r="BG214" s="229"/>
      <c r="BH214" s="229"/>
      <c r="BI214" s="229"/>
      <c r="BJ214" s="229"/>
      <c r="BK214" s="229"/>
      <c r="BL214" s="229"/>
      <c r="BM214" s="54"/>
    </row>
    <row r="215" spans="1:65">
      <c r="A215" s="29"/>
      <c r="B215" s="3" t="s">
        <v>269</v>
      </c>
      <c r="C215" s="28"/>
      <c r="D215" s="23">
        <v>3.9200340134578557E-3</v>
      </c>
      <c r="E215" s="23">
        <v>3.8340579025361661E-3</v>
      </c>
      <c r="F215" s="23">
        <v>3.549319183543041E-3</v>
      </c>
      <c r="G215" s="23">
        <v>2.8577380332470434E-3</v>
      </c>
      <c r="H215" s="23">
        <v>2.9398412655561252E-3</v>
      </c>
      <c r="I215" s="23">
        <v>1.055981969543033E-3</v>
      </c>
      <c r="J215" s="23">
        <v>1.1765953708334331E-2</v>
      </c>
      <c r="K215" s="23">
        <v>3.6147844564602591E-3</v>
      </c>
      <c r="L215" s="23">
        <v>5.0491253367951445E-3</v>
      </c>
      <c r="M215" s="23">
        <v>1.2044362443345299E-2</v>
      </c>
      <c r="N215" s="23">
        <v>5.231315959361155E-3</v>
      </c>
      <c r="O215" s="23">
        <v>4.9350785201453416E-3</v>
      </c>
      <c r="P215" s="23">
        <v>8.1649658092772456E-3</v>
      </c>
      <c r="Q215" s="23">
        <v>3.5816197453107592E-3</v>
      </c>
      <c r="R215" s="23">
        <v>2.8577380332470434E-3</v>
      </c>
      <c r="S215" s="23">
        <v>2.5113562172017381E-3</v>
      </c>
      <c r="T215" s="23">
        <v>5.8195074247453767E-3</v>
      </c>
      <c r="U215" s="23">
        <v>3.1044497951788208E-3</v>
      </c>
      <c r="V215" s="23">
        <v>5.8991524815010556E-3</v>
      </c>
      <c r="W215" s="23">
        <v>5.1639777949432277E-3</v>
      </c>
      <c r="X215" s="23">
        <v>7.5988814966414676E-3</v>
      </c>
      <c r="Y215" s="228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  <c r="AJ215" s="229"/>
      <c r="AK215" s="229"/>
      <c r="AL215" s="229"/>
      <c r="AM215" s="229"/>
      <c r="AN215" s="229"/>
      <c r="AO215" s="229"/>
      <c r="AP215" s="229"/>
      <c r="AQ215" s="229"/>
      <c r="AR215" s="229"/>
      <c r="AS215" s="229"/>
      <c r="AT215" s="229"/>
      <c r="AU215" s="229"/>
      <c r="AV215" s="229"/>
      <c r="AW215" s="229"/>
      <c r="AX215" s="229"/>
      <c r="AY215" s="229"/>
      <c r="AZ215" s="229"/>
      <c r="BA215" s="229"/>
      <c r="BB215" s="229"/>
      <c r="BC215" s="229"/>
      <c r="BD215" s="229"/>
      <c r="BE215" s="229"/>
      <c r="BF215" s="229"/>
      <c r="BG215" s="229"/>
      <c r="BH215" s="229"/>
      <c r="BI215" s="229"/>
      <c r="BJ215" s="229"/>
      <c r="BK215" s="229"/>
      <c r="BL215" s="229"/>
      <c r="BM215" s="54"/>
    </row>
    <row r="216" spans="1:65">
      <c r="A216" s="29"/>
      <c r="B216" s="3" t="s">
        <v>86</v>
      </c>
      <c r="C216" s="28"/>
      <c r="D216" s="13">
        <v>1.4403064348283609E-2</v>
      </c>
      <c r="E216" s="13">
        <v>1.4550504373951294E-2</v>
      </c>
      <c r="F216" s="13">
        <v>1.2949781150050623E-2</v>
      </c>
      <c r="G216" s="13">
        <v>1.0212286003265193E-2</v>
      </c>
      <c r="H216" s="13">
        <v>1.0673513005770754E-2</v>
      </c>
      <c r="I216" s="13">
        <v>4.7230525106093067E-3</v>
      </c>
      <c r="J216" s="13">
        <v>4.3001597277216294E-2</v>
      </c>
      <c r="K216" s="13">
        <v>1.3081246525187908E-2</v>
      </c>
      <c r="L216" s="13">
        <v>1.9884970148192238E-2</v>
      </c>
      <c r="M216" s="13">
        <v>4.8241772136229509E-2</v>
      </c>
      <c r="N216" s="13">
        <v>2.0772929024597573E-2</v>
      </c>
      <c r="O216" s="13">
        <v>1.925133029118526E-2</v>
      </c>
      <c r="P216" s="13">
        <v>2.8783663252446228E-2</v>
      </c>
      <c r="Q216" s="13">
        <v>1.2953416800400575E-2</v>
      </c>
      <c r="R216" s="13">
        <v>1.1347735406672574E-2</v>
      </c>
      <c r="S216" s="13">
        <v>9.1061931975279335E-3</v>
      </c>
      <c r="T216" s="13">
        <v>2.1136225513603064E-2</v>
      </c>
      <c r="U216" s="13">
        <v>1.0029477357770629E-2</v>
      </c>
      <c r="V216" s="13">
        <v>2.201176299067558E-2</v>
      </c>
      <c r="W216" s="13">
        <v>1.8664979981722511E-2</v>
      </c>
      <c r="X216" s="13">
        <v>3.0438139381700251E-2</v>
      </c>
      <c r="Y216" s="147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3" t="s">
        <v>270</v>
      </c>
      <c r="C217" s="28"/>
      <c r="D217" s="13">
        <v>4.6549432655362821E-4</v>
      </c>
      <c r="E217" s="13">
        <v>-3.1392561830813515E-2</v>
      </c>
      <c r="F217" s="13">
        <v>7.5110259767405818E-3</v>
      </c>
      <c r="G217" s="13">
        <v>2.8647620927301887E-2</v>
      </c>
      <c r="H217" s="13">
        <v>1.2473530878176931E-2</v>
      </c>
      <c r="I217" s="13">
        <v>-0.17813419935923358</v>
      </c>
      <c r="J217" s="13">
        <v>5.7955921836516655E-3</v>
      </c>
      <c r="K217" s="13">
        <v>1.5781867479134348E-2</v>
      </c>
      <c r="L217" s="13">
        <v>-6.6620220081748727E-2</v>
      </c>
      <c r="M217" s="13">
        <v>-8.2242920697380817E-2</v>
      </c>
      <c r="N217" s="13">
        <v>-7.4278406658038976E-2</v>
      </c>
      <c r="O217" s="13">
        <v>-5.7675458160641568E-2</v>
      </c>
      <c r="P217" s="13">
        <v>4.2738684227675572E-2</v>
      </c>
      <c r="Q217" s="13">
        <v>1.6394522405237533E-2</v>
      </c>
      <c r="R217" s="13">
        <v>-7.4278406658038754E-2</v>
      </c>
      <c r="S217" s="13">
        <v>1.3768140622979264E-2</v>
      </c>
      <c r="T217" s="13">
        <v>1.2105937922514798E-2</v>
      </c>
      <c r="U217" s="13">
        <v>0.13781988353530639</v>
      </c>
      <c r="V217" s="13">
        <v>-1.4850878826026648E-2</v>
      </c>
      <c r="W217" s="13">
        <v>1.7007177331340495E-2</v>
      </c>
      <c r="X217" s="13">
        <v>-8.2304186189990913E-2</v>
      </c>
      <c r="Y217" s="147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9"/>
      <c r="B218" s="45" t="s">
        <v>271</v>
      </c>
      <c r="C218" s="46"/>
      <c r="D218" s="44">
        <v>0.17</v>
      </c>
      <c r="E218" s="44">
        <v>1.19</v>
      </c>
      <c r="F218" s="44">
        <v>0.05</v>
      </c>
      <c r="G218" s="44">
        <v>0.67</v>
      </c>
      <c r="H218" s="44">
        <v>0.21</v>
      </c>
      <c r="I218" s="44">
        <v>5.84</v>
      </c>
      <c r="J218" s="44">
        <v>0</v>
      </c>
      <c r="K218" s="44">
        <v>0.27</v>
      </c>
      <c r="L218" s="44">
        <v>2.2999999999999998</v>
      </c>
      <c r="M218" s="44">
        <v>2.79</v>
      </c>
      <c r="N218" s="44">
        <v>2.54</v>
      </c>
      <c r="O218" s="44">
        <v>2.02</v>
      </c>
      <c r="P218" s="44">
        <v>1.21</v>
      </c>
      <c r="Q218" s="44">
        <v>0.34</v>
      </c>
      <c r="R218" s="44">
        <v>2.52</v>
      </c>
      <c r="S218" s="44">
        <v>0.25</v>
      </c>
      <c r="T218" s="44">
        <v>0.2</v>
      </c>
      <c r="U218" s="44">
        <v>4.1900000000000004</v>
      </c>
      <c r="V218" s="44">
        <v>0.66</v>
      </c>
      <c r="W218" s="44">
        <v>0.36</v>
      </c>
      <c r="X218" s="44">
        <v>2.8</v>
      </c>
      <c r="Y218" s="147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BM219" s="53"/>
    </row>
    <row r="220" spans="1:65" ht="15">
      <c r="B220" s="8" t="s">
        <v>567</v>
      </c>
      <c r="BM220" s="27" t="s">
        <v>66</v>
      </c>
    </row>
    <row r="221" spans="1:65" ht="15">
      <c r="A221" s="24" t="s">
        <v>28</v>
      </c>
      <c r="B221" s="18" t="s">
        <v>118</v>
      </c>
      <c r="C221" s="15" t="s">
        <v>119</v>
      </c>
      <c r="D221" s="16" t="s">
        <v>240</v>
      </c>
      <c r="E221" s="17" t="s">
        <v>240</v>
      </c>
      <c r="F221" s="17" t="s">
        <v>240</v>
      </c>
      <c r="G221" s="17" t="s">
        <v>240</v>
      </c>
      <c r="H221" s="17" t="s">
        <v>240</v>
      </c>
      <c r="I221" s="17" t="s">
        <v>240</v>
      </c>
      <c r="J221" s="17" t="s">
        <v>240</v>
      </c>
      <c r="K221" s="17" t="s">
        <v>240</v>
      </c>
      <c r="L221" s="17" t="s">
        <v>240</v>
      </c>
      <c r="M221" s="17" t="s">
        <v>240</v>
      </c>
      <c r="N221" s="17" t="s">
        <v>240</v>
      </c>
      <c r="O221" s="147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241</v>
      </c>
      <c r="C222" s="9" t="s">
        <v>241</v>
      </c>
      <c r="D222" s="145" t="s">
        <v>243</v>
      </c>
      <c r="E222" s="146" t="s">
        <v>245</v>
      </c>
      <c r="F222" s="146" t="s">
        <v>247</v>
      </c>
      <c r="G222" s="146" t="s">
        <v>250</v>
      </c>
      <c r="H222" s="146" t="s">
        <v>253</v>
      </c>
      <c r="I222" s="146" t="s">
        <v>256</v>
      </c>
      <c r="J222" s="146" t="s">
        <v>257</v>
      </c>
      <c r="K222" s="146" t="s">
        <v>258</v>
      </c>
      <c r="L222" s="146" t="s">
        <v>259</v>
      </c>
      <c r="M222" s="146" t="s">
        <v>284</v>
      </c>
      <c r="N222" s="146" t="s">
        <v>286</v>
      </c>
      <c r="O222" s="147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303</v>
      </c>
      <c r="E223" s="11" t="s">
        <v>103</v>
      </c>
      <c r="F223" s="11" t="s">
        <v>103</v>
      </c>
      <c r="G223" s="11" t="s">
        <v>103</v>
      </c>
      <c r="H223" s="11" t="s">
        <v>103</v>
      </c>
      <c r="I223" s="11" t="s">
        <v>103</v>
      </c>
      <c r="J223" s="11" t="s">
        <v>303</v>
      </c>
      <c r="K223" s="11" t="s">
        <v>100</v>
      </c>
      <c r="L223" s="11" t="s">
        <v>99</v>
      </c>
      <c r="M223" s="11" t="s">
        <v>103</v>
      </c>
      <c r="N223" s="11" t="s">
        <v>303</v>
      </c>
      <c r="O223" s="147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147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3.9</v>
      </c>
      <c r="E225" s="21">
        <v>3.9</v>
      </c>
      <c r="F225" s="21">
        <v>4.104776666666667</v>
      </c>
      <c r="G225" s="21">
        <v>3.4</v>
      </c>
      <c r="H225" s="21">
        <v>3.9</v>
      </c>
      <c r="I225" s="21">
        <v>3.6</v>
      </c>
      <c r="J225" s="21">
        <v>3.84</v>
      </c>
      <c r="K225" s="21">
        <v>3.7859631161297522</v>
      </c>
      <c r="L225" s="141">
        <v>3.5</v>
      </c>
      <c r="M225" s="141">
        <v>4.4671474945255722</v>
      </c>
      <c r="N225" s="21">
        <v>3.6</v>
      </c>
      <c r="O225" s="147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3.6</v>
      </c>
      <c r="E226" s="11">
        <v>3.7</v>
      </c>
      <c r="F226" s="11">
        <v>4.1121466666666668</v>
      </c>
      <c r="G226" s="11">
        <v>3.4</v>
      </c>
      <c r="H226" s="11">
        <v>4</v>
      </c>
      <c r="I226" s="11">
        <v>3.7</v>
      </c>
      <c r="J226" s="11">
        <v>3.8</v>
      </c>
      <c r="K226" s="11">
        <v>4.0188087463800484</v>
      </c>
      <c r="L226" s="142">
        <v>3.2</v>
      </c>
      <c r="M226" s="142">
        <v>4.1704597140267223</v>
      </c>
      <c r="N226" s="11">
        <v>4.0999999999999996</v>
      </c>
      <c r="O226" s="147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 t="e">
        <v>#N/A</v>
      </c>
    </row>
    <row r="227" spans="1:65">
      <c r="A227" s="29"/>
      <c r="B227" s="19">
        <v>1</v>
      </c>
      <c r="C227" s="9">
        <v>3</v>
      </c>
      <c r="D227" s="11">
        <v>3.6</v>
      </c>
      <c r="E227" s="11">
        <v>3.8</v>
      </c>
      <c r="F227" s="11">
        <v>4.1386266666666698</v>
      </c>
      <c r="G227" s="11">
        <v>3.5</v>
      </c>
      <c r="H227" s="11">
        <v>4</v>
      </c>
      <c r="I227" s="11">
        <v>3.7</v>
      </c>
      <c r="J227" s="11">
        <v>3.81</v>
      </c>
      <c r="K227" s="11">
        <v>3.8719674513635933</v>
      </c>
      <c r="L227" s="142">
        <v>3.1</v>
      </c>
      <c r="M227" s="142">
        <v>4.4417363753422325</v>
      </c>
      <c r="N227" s="11">
        <v>4</v>
      </c>
      <c r="O227" s="147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3.9</v>
      </c>
      <c r="E228" s="11">
        <v>3.7</v>
      </c>
      <c r="F228" s="11">
        <v>4.1122666666666996</v>
      </c>
      <c r="G228" s="11">
        <v>3.5</v>
      </c>
      <c r="H228" s="11">
        <v>4</v>
      </c>
      <c r="I228" s="11">
        <v>3.6</v>
      </c>
      <c r="J228" s="11">
        <v>3.72</v>
      </c>
      <c r="K228" s="11">
        <v>3.8586430704546029</v>
      </c>
      <c r="L228" s="142">
        <v>3.3</v>
      </c>
      <c r="M228" s="142">
        <v>4.155358796319482</v>
      </c>
      <c r="N228" s="11">
        <v>3.6</v>
      </c>
      <c r="O228" s="147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3.8004603153312857</v>
      </c>
    </row>
    <row r="229" spans="1:65">
      <c r="A229" s="29"/>
      <c r="B229" s="19">
        <v>1</v>
      </c>
      <c r="C229" s="9">
        <v>5</v>
      </c>
      <c r="D229" s="11">
        <v>3.5</v>
      </c>
      <c r="E229" s="11">
        <v>3.8</v>
      </c>
      <c r="F229" s="11">
        <v>4.18631666666667</v>
      </c>
      <c r="G229" s="11">
        <v>3.4</v>
      </c>
      <c r="H229" s="11">
        <v>4.0999999999999996</v>
      </c>
      <c r="I229" s="11">
        <v>3.8</v>
      </c>
      <c r="J229" s="11">
        <v>3.67</v>
      </c>
      <c r="K229" s="11">
        <v>3.4808215760579224</v>
      </c>
      <c r="L229" s="142">
        <v>3.2</v>
      </c>
      <c r="M229" s="142">
        <v>4.6189581467202103</v>
      </c>
      <c r="N229" s="11">
        <v>3.8</v>
      </c>
      <c r="O229" s="147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87</v>
      </c>
    </row>
    <row r="230" spans="1:65">
      <c r="A230" s="29"/>
      <c r="B230" s="19">
        <v>1</v>
      </c>
      <c r="C230" s="9">
        <v>6</v>
      </c>
      <c r="D230" s="11">
        <v>3.5</v>
      </c>
      <c r="E230" s="11">
        <v>4</v>
      </c>
      <c r="F230" s="11">
        <v>4.2023466666666698</v>
      </c>
      <c r="G230" s="11">
        <v>3.3</v>
      </c>
      <c r="H230" s="11">
        <v>3.9</v>
      </c>
      <c r="I230" s="11">
        <v>4</v>
      </c>
      <c r="J230" s="11">
        <v>3.67</v>
      </c>
      <c r="K230" s="11">
        <v>3.7421730675034999</v>
      </c>
      <c r="L230" s="142">
        <v>3.4</v>
      </c>
      <c r="M230" s="142">
        <v>4.1147465487173527</v>
      </c>
      <c r="N230" s="11">
        <v>4.3</v>
      </c>
      <c r="O230" s="147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20" t="s">
        <v>267</v>
      </c>
      <c r="C231" s="12"/>
      <c r="D231" s="22">
        <v>3.6666666666666665</v>
      </c>
      <c r="E231" s="22">
        <v>3.8166666666666664</v>
      </c>
      <c r="F231" s="22">
        <v>4.1427466666666737</v>
      </c>
      <c r="G231" s="22">
        <v>3.4166666666666665</v>
      </c>
      <c r="H231" s="22">
        <v>3.9833333333333329</v>
      </c>
      <c r="I231" s="22">
        <v>3.7333333333333329</v>
      </c>
      <c r="J231" s="22">
        <v>3.7516666666666665</v>
      </c>
      <c r="K231" s="22">
        <v>3.7930628379815698</v>
      </c>
      <c r="L231" s="22">
        <v>3.2833333333333332</v>
      </c>
      <c r="M231" s="22">
        <v>4.3280678459419288</v>
      </c>
      <c r="N231" s="22">
        <v>3.9</v>
      </c>
      <c r="O231" s="147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268</v>
      </c>
      <c r="C232" s="28"/>
      <c r="D232" s="11">
        <v>3.6</v>
      </c>
      <c r="E232" s="11">
        <v>3.8</v>
      </c>
      <c r="F232" s="11">
        <v>4.1254466666666847</v>
      </c>
      <c r="G232" s="11">
        <v>3.4</v>
      </c>
      <c r="H232" s="11">
        <v>4</v>
      </c>
      <c r="I232" s="11">
        <v>3.7</v>
      </c>
      <c r="J232" s="11">
        <v>3.76</v>
      </c>
      <c r="K232" s="11">
        <v>3.8223030932921773</v>
      </c>
      <c r="L232" s="11">
        <v>3.25</v>
      </c>
      <c r="M232" s="11">
        <v>4.306098044684477</v>
      </c>
      <c r="N232" s="11">
        <v>3.9</v>
      </c>
      <c r="O232" s="147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9"/>
      <c r="B233" s="3" t="s">
        <v>269</v>
      </c>
      <c r="C233" s="28"/>
      <c r="D233" s="23">
        <v>0.18618986725025249</v>
      </c>
      <c r="E233" s="23">
        <v>0.11690451944500115</v>
      </c>
      <c r="F233" s="23">
        <v>4.1891742861806539E-2</v>
      </c>
      <c r="G233" s="23">
        <v>7.5277265270908167E-2</v>
      </c>
      <c r="H233" s="23">
        <v>7.5277265270908028E-2</v>
      </c>
      <c r="I233" s="23">
        <v>0.15055453054181614</v>
      </c>
      <c r="J233" s="23">
        <v>7.4677082606825651E-2</v>
      </c>
      <c r="K233" s="23">
        <v>0.17979026697805059</v>
      </c>
      <c r="L233" s="23">
        <v>0.14719601443879737</v>
      </c>
      <c r="M233" s="23">
        <v>0.2083533370166758</v>
      </c>
      <c r="N233" s="23">
        <v>0.2828427124746189</v>
      </c>
      <c r="O233" s="228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  <c r="AJ233" s="229"/>
      <c r="AK233" s="229"/>
      <c r="AL233" s="229"/>
      <c r="AM233" s="229"/>
      <c r="AN233" s="229"/>
      <c r="AO233" s="229"/>
      <c r="AP233" s="229"/>
      <c r="AQ233" s="229"/>
      <c r="AR233" s="229"/>
      <c r="AS233" s="229"/>
      <c r="AT233" s="229"/>
      <c r="AU233" s="229"/>
      <c r="AV233" s="229"/>
      <c r="AW233" s="229"/>
      <c r="AX233" s="229"/>
      <c r="AY233" s="229"/>
      <c r="AZ233" s="229"/>
      <c r="BA233" s="229"/>
      <c r="BB233" s="229"/>
      <c r="BC233" s="229"/>
      <c r="BD233" s="229"/>
      <c r="BE233" s="229"/>
      <c r="BF233" s="229"/>
      <c r="BG233" s="229"/>
      <c r="BH233" s="229"/>
      <c r="BI233" s="229"/>
      <c r="BJ233" s="229"/>
      <c r="BK233" s="229"/>
      <c r="BL233" s="229"/>
      <c r="BM233" s="54"/>
    </row>
    <row r="234" spans="1:65">
      <c r="A234" s="29"/>
      <c r="B234" s="3" t="s">
        <v>86</v>
      </c>
      <c r="C234" s="28"/>
      <c r="D234" s="13">
        <v>5.0779054704614315E-2</v>
      </c>
      <c r="E234" s="13">
        <v>3.0630005094760129E-2</v>
      </c>
      <c r="F234" s="13">
        <v>1.0112069656316534E-2</v>
      </c>
      <c r="G234" s="13">
        <v>2.2032370323192635E-2</v>
      </c>
      <c r="H234" s="13">
        <v>1.8898058227006201E-2</v>
      </c>
      <c r="I234" s="13">
        <v>4.0327106395129327E-2</v>
      </c>
      <c r="J234" s="13">
        <v>1.9905042009815813E-2</v>
      </c>
      <c r="K234" s="13">
        <v>4.7399759681736167E-2</v>
      </c>
      <c r="L234" s="13">
        <v>4.4831273433136261E-2</v>
      </c>
      <c r="M234" s="13">
        <v>4.8140034868453252E-2</v>
      </c>
      <c r="N234" s="13">
        <v>7.2523772429389469E-2</v>
      </c>
      <c r="O234" s="147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3" t="s">
        <v>270</v>
      </c>
      <c r="C235" s="28"/>
      <c r="D235" s="13">
        <v>-3.5204590382088119E-2</v>
      </c>
      <c r="E235" s="13">
        <v>4.2643127386445823E-3</v>
      </c>
      <c r="F235" s="13">
        <v>9.0064445602703547E-2</v>
      </c>
      <c r="G235" s="13">
        <v>-0.10098609558330929</v>
      </c>
      <c r="H235" s="13">
        <v>4.8118649539458769E-2</v>
      </c>
      <c r="I235" s="13">
        <v>-1.7662855661762511E-2</v>
      </c>
      <c r="J235" s="13">
        <v>-1.2838878613672833E-2</v>
      </c>
      <c r="K235" s="13">
        <v>-1.9464687790250457E-3</v>
      </c>
      <c r="L235" s="13">
        <v>-0.13606956502396073</v>
      </c>
      <c r="M235" s="13">
        <v>0.13882727007627005</v>
      </c>
      <c r="N235" s="13">
        <v>2.6191481139051787E-2</v>
      </c>
      <c r="O235" s="147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9"/>
      <c r="B236" s="45" t="s">
        <v>271</v>
      </c>
      <c r="C236" s="46"/>
      <c r="D236" s="44">
        <v>0.67</v>
      </c>
      <c r="E236" s="44">
        <v>0.13</v>
      </c>
      <c r="F236" s="44">
        <v>1.87</v>
      </c>
      <c r="G236" s="44">
        <v>2.0099999999999998</v>
      </c>
      <c r="H236" s="44">
        <v>1.02</v>
      </c>
      <c r="I236" s="44">
        <v>0.32</v>
      </c>
      <c r="J236" s="44">
        <v>0.22</v>
      </c>
      <c r="K236" s="44">
        <v>0</v>
      </c>
      <c r="L236" s="44">
        <v>2.72</v>
      </c>
      <c r="M236" s="44">
        <v>2.85</v>
      </c>
      <c r="N236" s="44">
        <v>0.56999999999999995</v>
      </c>
      <c r="O236" s="147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3"/>
    </row>
    <row r="238" spans="1:65" ht="15">
      <c r="B238" s="8" t="s">
        <v>568</v>
      </c>
      <c r="BM238" s="27" t="s">
        <v>66</v>
      </c>
    </row>
    <row r="239" spans="1:65" ht="15">
      <c r="A239" s="24" t="s">
        <v>0</v>
      </c>
      <c r="B239" s="18" t="s">
        <v>118</v>
      </c>
      <c r="C239" s="15" t="s">
        <v>119</v>
      </c>
      <c r="D239" s="16" t="s">
        <v>240</v>
      </c>
      <c r="E239" s="17" t="s">
        <v>240</v>
      </c>
      <c r="F239" s="17" t="s">
        <v>240</v>
      </c>
      <c r="G239" s="17" t="s">
        <v>240</v>
      </c>
      <c r="H239" s="17" t="s">
        <v>240</v>
      </c>
      <c r="I239" s="17" t="s">
        <v>240</v>
      </c>
      <c r="J239" s="17" t="s">
        <v>240</v>
      </c>
      <c r="K239" s="17" t="s">
        <v>240</v>
      </c>
      <c r="L239" s="17" t="s">
        <v>240</v>
      </c>
      <c r="M239" s="17" t="s">
        <v>240</v>
      </c>
      <c r="N239" s="17" t="s">
        <v>240</v>
      </c>
      <c r="O239" s="17" t="s">
        <v>240</v>
      </c>
      <c r="P239" s="17" t="s">
        <v>240</v>
      </c>
      <c r="Q239" s="17" t="s">
        <v>240</v>
      </c>
      <c r="R239" s="17" t="s">
        <v>240</v>
      </c>
      <c r="S239" s="17" t="s">
        <v>240</v>
      </c>
      <c r="T239" s="17" t="s">
        <v>240</v>
      </c>
      <c r="U239" s="17" t="s">
        <v>240</v>
      </c>
      <c r="V239" s="17" t="s">
        <v>240</v>
      </c>
      <c r="W239" s="17" t="s">
        <v>240</v>
      </c>
      <c r="X239" s="147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241</v>
      </c>
      <c r="C240" s="9" t="s">
        <v>241</v>
      </c>
      <c r="D240" s="145" t="s">
        <v>243</v>
      </c>
      <c r="E240" s="146" t="s">
        <v>244</v>
      </c>
      <c r="F240" s="146" t="s">
        <v>245</v>
      </c>
      <c r="G240" s="146" t="s">
        <v>246</v>
      </c>
      <c r="H240" s="146" t="s">
        <v>283</v>
      </c>
      <c r="I240" s="146" t="s">
        <v>247</v>
      </c>
      <c r="J240" s="146" t="s">
        <v>248</v>
      </c>
      <c r="K240" s="146" t="s">
        <v>249</v>
      </c>
      <c r="L240" s="146" t="s">
        <v>250</v>
      </c>
      <c r="M240" s="146" t="s">
        <v>251</v>
      </c>
      <c r="N240" s="146" t="s">
        <v>252</v>
      </c>
      <c r="O240" s="146" t="s">
        <v>253</v>
      </c>
      <c r="P240" s="146" t="s">
        <v>254</v>
      </c>
      <c r="Q240" s="146" t="s">
        <v>256</v>
      </c>
      <c r="R240" s="146" t="s">
        <v>257</v>
      </c>
      <c r="S240" s="146" t="s">
        <v>258</v>
      </c>
      <c r="T240" s="146" t="s">
        <v>259</v>
      </c>
      <c r="U240" s="146" t="s">
        <v>284</v>
      </c>
      <c r="V240" s="146" t="s">
        <v>286</v>
      </c>
      <c r="W240" s="146" t="s">
        <v>260</v>
      </c>
      <c r="X240" s="147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3</v>
      </c>
    </row>
    <row r="241" spans="1:65">
      <c r="A241" s="29"/>
      <c r="B241" s="19"/>
      <c r="C241" s="9"/>
      <c r="D241" s="10" t="s">
        <v>303</v>
      </c>
      <c r="E241" s="11" t="s">
        <v>104</v>
      </c>
      <c r="F241" s="11" t="s">
        <v>104</v>
      </c>
      <c r="G241" s="11" t="s">
        <v>104</v>
      </c>
      <c r="H241" s="11" t="s">
        <v>103</v>
      </c>
      <c r="I241" s="11" t="s">
        <v>104</v>
      </c>
      <c r="J241" s="11" t="s">
        <v>103</v>
      </c>
      <c r="K241" s="11" t="s">
        <v>104</v>
      </c>
      <c r="L241" s="11" t="s">
        <v>103</v>
      </c>
      <c r="M241" s="11" t="s">
        <v>104</v>
      </c>
      <c r="N241" s="11" t="s">
        <v>303</v>
      </c>
      <c r="O241" s="11" t="s">
        <v>104</v>
      </c>
      <c r="P241" s="11" t="s">
        <v>104</v>
      </c>
      <c r="Q241" s="11" t="s">
        <v>104</v>
      </c>
      <c r="R241" s="11" t="s">
        <v>303</v>
      </c>
      <c r="S241" s="11" t="s">
        <v>100</v>
      </c>
      <c r="T241" s="11" t="s">
        <v>99</v>
      </c>
      <c r="U241" s="11" t="s">
        <v>104</v>
      </c>
      <c r="V241" s="11" t="s">
        <v>303</v>
      </c>
      <c r="W241" s="11" t="s">
        <v>104</v>
      </c>
      <c r="X241" s="147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0</v>
      </c>
    </row>
    <row r="242" spans="1:65">
      <c r="A242" s="29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147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0</v>
      </c>
    </row>
    <row r="243" spans="1:65">
      <c r="A243" s="29"/>
      <c r="B243" s="18">
        <v>1</v>
      </c>
      <c r="C243" s="14">
        <v>1</v>
      </c>
      <c r="D243" s="219">
        <v>221</v>
      </c>
      <c r="E243" s="219">
        <v>260</v>
      </c>
      <c r="F243" s="219">
        <v>236</v>
      </c>
      <c r="G243" s="219">
        <v>240</v>
      </c>
      <c r="H243" s="236">
        <v>291</v>
      </c>
      <c r="I243" s="219">
        <v>253.79999999999998</v>
      </c>
      <c r="J243" s="219">
        <v>260</v>
      </c>
      <c r="K243" s="219">
        <v>250</v>
      </c>
      <c r="L243" s="219">
        <v>228</v>
      </c>
      <c r="M243" s="235">
        <v>640</v>
      </c>
      <c r="N243" s="219">
        <v>270</v>
      </c>
      <c r="O243" s="219">
        <v>228</v>
      </c>
      <c r="P243" s="219">
        <v>250</v>
      </c>
      <c r="Q243" s="219">
        <v>265</v>
      </c>
      <c r="R243" s="219">
        <v>260.3</v>
      </c>
      <c r="S243" s="219">
        <v>263.67958917899637</v>
      </c>
      <c r="T243" s="219">
        <v>273</v>
      </c>
      <c r="U243" s="219">
        <v>248.02145731199667</v>
      </c>
      <c r="V243" s="219">
        <v>241</v>
      </c>
      <c r="W243" s="219">
        <v>265</v>
      </c>
      <c r="X243" s="220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2">
        <v>1</v>
      </c>
    </row>
    <row r="244" spans="1:65">
      <c r="A244" s="29"/>
      <c r="B244" s="19">
        <v>1</v>
      </c>
      <c r="C244" s="9">
        <v>2</v>
      </c>
      <c r="D244" s="223">
        <v>224</v>
      </c>
      <c r="E244" s="238">
        <v>300</v>
      </c>
      <c r="F244" s="223">
        <v>242</v>
      </c>
      <c r="G244" s="223">
        <v>240</v>
      </c>
      <c r="H244" s="237">
        <v>367</v>
      </c>
      <c r="I244" s="223">
        <v>252.32750000000001</v>
      </c>
      <c r="J244" s="223">
        <v>271</v>
      </c>
      <c r="K244" s="223">
        <v>250</v>
      </c>
      <c r="L244" s="223">
        <v>239</v>
      </c>
      <c r="M244" s="223">
        <v>260</v>
      </c>
      <c r="N244" s="223">
        <v>260</v>
      </c>
      <c r="O244" s="223">
        <v>231.99999999999997</v>
      </c>
      <c r="P244" s="223">
        <v>230</v>
      </c>
      <c r="Q244" s="223">
        <v>267</v>
      </c>
      <c r="R244" s="223">
        <v>260.10000000000002</v>
      </c>
      <c r="S244" s="223">
        <v>260.89664824039806</v>
      </c>
      <c r="T244" s="238">
        <v>497.99999999999994</v>
      </c>
      <c r="U244" s="223">
        <v>252.28649453274608</v>
      </c>
      <c r="V244" s="223">
        <v>238</v>
      </c>
      <c r="W244" s="223">
        <v>236</v>
      </c>
      <c r="X244" s="220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2" t="e">
        <v>#N/A</v>
      </c>
    </row>
    <row r="245" spans="1:65">
      <c r="A245" s="29"/>
      <c r="B245" s="19">
        <v>1</v>
      </c>
      <c r="C245" s="9">
        <v>3</v>
      </c>
      <c r="D245" s="223">
        <v>222</v>
      </c>
      <c r="E245" s="223">
        <v>250</v>
      </c>
      <c r="F245" s="223">
        <v>243</v>
      </c>
      <c r="G245" s="223">
        <v>250</v>
      </c>
      <c r="H245" s="237">
        <v>478</v>
      </c>
      <c r="I245" s="223">
        <v>253.91</v>
      </c>
      <c r="J245" s="223">
        <v>268</v>
      </c>
      <c r="K245" s="223">
        <v>250</v>
      </c>
      <c r="L245" s="223">
        <v>231.99999999999997</v>
      </c>
      <c r="M245" s="223">
        <v>230</v>
      </c>
      <c r="N245" s="223">
        <v>260</v>
      </c>
      <c r="O245" s="223">
        <v>221</v>
      </c>
      <c r="P245" s="223">
        <v>260</v>
      </c>
      <c r="Q245" s="223">
        <v>268</v>
      </c>
      <c r="R245" s="223">
        <v>260.60000000000002</v>
      </c>
      <c r="S245" s="223">
        <v>262.90559815656979</v>
      </c>
      <c r="T245" s="223">
        <v>236</v>
      </c>
      <c r="U245" s="223">
        <v>253.15815346561132</v>
      </c>
      <c r="V245" s="223">
        <v>252</v>
      </c>
      <c r="W245" s="223">
        <v>238</v>
      </c>
      <c r="X245" s="220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2">
        <v>16</v>
      </c>
    </row>
    <row r="246" spans="1:65">
      <c r="A246" s="29"/>
      <c r="B246" s="19">
        <v>1</v>
      </c>
      <c r="C246" s="9">
        <v>4</v>
      </c>
      <c r="D246" s="223">
        <v>230.99999999999997</v>
      </c>
      <c r="E246" s="223">
        <v>230</v>
      </c>
      <c r="F246" s="223">
        <v>246.00000000000003</v>
      </c>
      <c r="G246" s="223">
        <v>240</v>
      </c>
      <c r="H246" s="237">
        <v>336</v>
      </c>
      <c r="I246" s="223">
        <v>252.965</v>
      </c>
      <c r="J246" s="223">
        <v>267</v>
      </c>
      <c r="K246" s="223">
        <v>240</v>
      </c>
      <c r="L246" s="223">
        <v>229</v>
      </c>
      <c r="M246" s="223">
        <v>260</v>
      </c>
      <c r="N246" s="223">
        <v>260</v>
      </c>
      <c r="O246" s="223">
        <v>239</v>
      </c>
      <c r="P246" s="223">
        <v>260</v>
      </c>
      <c r="Q246" s="223">
        <v>264</v>
      </c>
      <c r="R246" s="223">
        <v>264.5</v>
      </c>
      <c r="S246" s="223">
        <v>256.13034582793</v>
      </c>
      <c r="T246" s="223">
        <v>248</v>
      </c>
      <c r="U246" s="223">
        <v>248.93638876601131</v>
      </c>
      <c r="V246" s="223">
        <v>243</v>
      </c>
      <c r="W246" s="223">
        <v>240</v>
      </c>
      <c r="X246" s="220"/>
      <c r="Y246" s="221"/>
      <c r="Z246" s="221"/>
      <c r="AA246" s="221"/>
      <c r="AB246" s="221"/>
      <c r="AC246" s="221"/>
      <c r="AD246" s="221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249.33960975712543</v>
      </c>
    </row>
    <row r="247" spans="1:65">
      <c r="A247" s="29"/>
      <c r="B247" s="19">
        <v>1</v>
      </c>
      <c r="C247" s="9">
        <v>5</v>
      </c>
      <c r="D247" s="223">
        <v>225</v>
      </c>
      <c r="E247" s="223">
        <v>270</v>
      </c>
      <c r="F247" s="223">
        <v>243</v>
      </c>
      <c r="G247" s="223">
        <v>250</v>
      </c>
      <c r="H247" s="237">
        <v>677</v>
      </c>
      <c r="I247" s="223">
        <v>253.96499999999997</v>
      </c>
      <c r="J247" s="223">
        <v>272</v>
      </c>
      <c r="K247" s="223">
        <v>240</v>
      </c>
      <c r="L247" s="223">
        <v>233.00000000000003</v>
      </c>
      <c r="M247" s="223">
        <v>250</v>
      </c>
      <c r="N247" s="223">
        <v>260</v>
      </c>
      <c r="O247" s="223">
        <v>226</v>
      </c>
      <c r="P247" s="223">
        <v>270</v>
      </c>
      <c r="Q247" s="223">
        <v>269</v>
      </c>
      <c r="R247" s="223">
        <v>261.39999999999998</v>
      </c>
      <c r="S247" s="223">
        <v>269.05168025286332</v>
      </c>
      <c r="T247" s="223">
        <v>246.00000000000003</v>
      </c>
      <c r="U247" s="223">
        <v>251.37644586466911</v>
      </c>
      <c r="V247" s="223">
        <v>243.99999999999997</v>
      </c>
      <c r="W247" s="223">
        <v>253.00000000000003</v>
      </c>
      <c r="X247" s="220"/>
      <c r="Y247" s="221"/>
      <c r="Z247" s="221"/>
      <c r="AA247" s="221"/>
      <c r="AB247" s="221"/>
      <c r="AC247" s="221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2">
        <v>88</v>
      </c>
    </row>
    <row r="248" spans="1:65">
      <c r="A248" s="29"/>
      <c r="B248" s="19">
        <v>1</v>
      </c>
      <c r="C248" s="9">
        <v>6</v>
      </c>
      <c r="D248" s="223">
        <v>231.99999999999997</v>
      </c>
      <c r="E248" s="223">
        <v>270</v>
      </c>
      <c r="F248" s="223">
        <v>241</v>
      </c>
      <c r="G248" s="223">
        <v>240</v>
      </c>
      <c r="H248" s="237">
        <v>805</v>
      </c>
      <c r="I248" s="223">
        <v>252.11750000000001</v>
      </c>
      <c r="J248" s="223">
        <v>268</v>
      </c>
      <c r="K248" s="223">
        <v>240</v>
      </c>
      <c r="L248" s="223">
        <v>230.99999999999997</v>
      </c>
      <c r="M248" s="223">
        <v>250</v>
      </c>
      <c r="N248" s="223">
        <v>270</v>
      </c>
      <c r="O248" s="223">
        <v>215.99999999999997</v>
      </c>
      <c r="P248" s="223">
        <v>260</v>
      </c>
      <c r="Q248" s="223">
        <v>271</v>
      </c>
      <c r="R248" s="223">
        <v>258.7</v>
      </c>
      <c r="S248" s="223">
        <v>260.45029802102772</v>
      </c>
      <c r="T248" s="223">
        <v>231.99999999999997</v>
      </c>
      <c r="U248" s="223">
        <v>250.13741269348247</v>
      </c>
      <c r="V248" s="223">
        <v>247</v>
      </c>
      <c r="W248" s="223">
        <v>238</v>
      </c>
      <c r="X248" s="220"/>
      <c r="Y248" s="221"/>
      <c r="Z248" s="221"/>
      <c r="AA248" s="221"/>
      <c r="AB248" s="221"/>
      <c r="AC248" s="221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4"/>
    </row>
    <row r="249" spans="1:65">
      <c r="A249" s="29"/>
      <c r="B249" s="20" t="s">
        <v>267</v>
      </c>
      <c r="C249" s="12"/>
      <c r="D249" s="225">
        <v>225.83333333333334</v>
      </c>
      <c r="E249" s="225">
        <v>263.33333333333331</v>
      </c>
      <c r="F249" s="225">
        <v>241.83333333333334</v>
      </c>
      <c r="G249" s="225">
        <v>243.33333333333334</v>
      </c>
      <c r="H249" s="225">
        <v>492.33333333333331</v>
      </c>
      <c r="I249" s="225">
        <v>253.18083333333334</v>
      </c>
      <c r="J249" s="225">
        <v>267.66666666666669</v>
      </c>
      <c r="K249" s="225">
        <v>245</v>
      </c>
      <c r="L249" s="225">
        <v>232</v>
      </c>
      <c r="M249" s="225">
        <v>315</v>
      </c>
      <c r="N249" s="225">
        <v>263.33333333333331</v>
      </c>
      <c r="O249" s="225">
        <v>227</v>
      </c>
      <c r="P249" s="225">
        <v>255</v>
      </c>
      <c r="Q249" s="225">
        <v>267.33333333333331</v>
      </c>
      <c r="R249" s="225">
        <v>260.93333333333334</v>
      </c>
      <c r="S249" s="225">
        <v>262.18569327963087</v>
      </c>
      <c r="T249" s="225">
        <v>288.83333333333331</v>
      </c>
      <c r="U249" s="225">
        <v>250.65272543908614</v>
      </c>
      <c r="V249" s="225">
        <v>244.16666666666666</v>
      </c>
      <c r="W249" s="225">
        <v>245</v>
      </c>
      <c r="X249" s="220"/>
      <c r="Y249" s="221"/>
      <c r="Z249" s="221"/>
      <c r="AA249" s="221"/>
      <c r="AB249" s="221"/>
      <c r="AC249" s="221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4"/>
    </row>
    <row r="250" spans="1:65">
      <c r="A250" s="29"/>
      <c r="B250" s="3" t="s">
        <v>268</v>
      </c>
      <c r="C250" s="28"/>
      <c r="D250" s="223">
        <v>224.5</v>
      </c>
      <c r="E250" s="223">
        <v>265</v>
      </c>
      <c r="F250" s="223">
        <v>242.5</v>
      </c>
      <c r="G250" s="223">
        <v>240</v>
      </c>
      <c r="H250" s="223">
        <v>422.5</v>
      </c>
      <c r="I250" s="223">
        <v>253.38249999999999</v>
      </c>
      <c r="J250" s="223">
        <v>268</v>
      </c>
      <c r="K250" s="223">
        <v>245</v>
      </c>
      <c r="L250" s="223">
        <v>231.49999999999997</v>
      </c>
      <c r="M250" s="223">
        <v>255</v>
      </c>
      <c r="N250" s="223">
        <v>260</v>
      </c>
      <c r="O250" s="223">
        <v>227</v>
      </c>
      <c r="P250" s="223">
        <v>260</v>
      </c>
      <c r="Q250" s="223">
        <v>267.5</v>
      </c>
      <c r="R250" s="223">
        <v>260.45000000000005</v>
      </c>
      <c r="S250" s="223">
        <v>261.9011231984839</v>
      </c>
      <c r="T250" s="223">
        <v>247</v>
      </c>
      <c r="U250" s="223">
        <v>250.75692927907579</v>
      </c>
      <c r="V250" s="223">
        <v>243.5</v>
      </c>
      <c r="W250" s="223">
        <v>239</v>
      </c>
      <c r="X250" s="220"/>
      <c r="Y250" s="221"/>
      <c r="Z250" s="221"/>
      <c r="AA250" s="221"/>
      <c r="AB250" s="221"/>
      <c r="AC250" s="221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4"/>
    </row>
    <row r="251" spans="1:65">
      <c r="A251" s="29"/>
      <c r="B251" s="3" t="s">
        <v>269</v>
      </c>
      <c r="C251" s="28"/>
      <c r="D251" s="223">
        <v>4.622409184253006</v>
      </c>
      <c r="E251" s="223">
        <v>23.380903889000244</v>
      </c>
      <c r="F251" s="223">
        <v>3.311595788538618</v>
      </c>
      <c r="G251" s="223">
        <v>5.1639777949432224</v>
      </c>
      <c r="H251" s="223">
        <v>206.277159827904</v>
      </c>
      <c r="I251" s="223">
        <v>0.8289038947107471</v>
      </c>
      <c r="J251" s="223">
        <v>4.2268979957726289</v>
      </c>
      <c r="K251" s="223">
        <v>5.4772255750516612</v>
      </c>
      <c r="L251" s="223">
        <v>3.8987177379235884</v>
      </c>
      <c r="M251" s="223">
        <v>159.59323293924464</v>
      </c>
      <c r="N251" s="223">
        <v>5.1639777949432224</v>
      </c>
      <c r="O251" s="223">
        <v>8.099382692526639</v>
      </c>
      <c r="P251" s="223">
        <v>13.784048752090222</v>
      </c>
      <c r="Q251" s="223">
        <v>2.5819888974716112</v>
      </c>
      <c r="R251" s="223">
        <v>1.9561867668161594</v>
      </c>
      <c r="S251" s="223">
        <v>4.271585927595333</v>
      </c>
      <c r="T251" s="223">
        <v>103.4648088321176</v>
      </c>
      <c r="U251" s="223">
        <v>1.9801551989509494</v>
      </c>
      <c r="V251" s="223">
        <v>4.875106836436168</v>
      </c>
      <c r="W251" s="223">
        <v>11.558546621439914</v>
      </c>
      <c r="X251" s="220"/>
      <c r="Y251" s="221"/>
      <c r="Z251" s="221"/>
      <c r="AA251" s="221"/>
      <c r="AB251" s="221"/>
      <c r="AC251" s="221"/>
      <c r="AD251" s="221"/>
      <c r="AE251" s="221"/>
      <c r="AF251" s="221"/>
      <c r="AG251" s="221"/>
      <c r="AH251" s="221"/>
      <c r="AI251" s="221"/>
      <c r="AJ251" s="221"/>
      <c r="AK251" s="221"/>
      <c r="AL251" s="221"/>
      <c r="AM251" s="221"/>
      <c r="AN251" s="221"/>
      <c r="AO251" s="221"/>
      <c r="AP251" s="221"/>
      <c r="AQ251" s="221"/>
      <c r="AR251" s="221"/>
      <c r="AS251" s="221"/>
      <c r="AT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G251" s="221"/>
      <c r="BH251" s="221"/>
      <c r="BI251" s="221"/>
      <c r="BJ251" s="221"/>
      <c r="BK251" s="221"/>
      <c r="BL251" s="221"/>
      <c r="BM251" s="224"/>
    </row>
    <row r="252" spans="1:65">
      <c r="A252" s="29"/>
      <c r="B252" s="3" t="s">
        <v>86</v>
      </c>
      <c r="C252" s="28"/>
      <c r="D252" s="13">
        <v>2.046823255019781E-2</v>
      </c>
      <c r="E252" s="13">
        <v>8.8788242616456625E-2</v>
      </c>
      <c r="F252" s="13">
        <v>1.3693711048402279E-2</v>
      </c>
      <c r="G252" s="13">
        <v>2.1221826554561188E-2</v>
      </c>
      <c r="H252" s="13">
        <v>0.41897865909526882</v>
      </c>
      <c r="I252" s="13">
        <v>3.2739598957691523E-3</v>
      </c>
      <c r="J252" s="13">
        <v>1.579164880114307E-2</v>
      </c>
      <c r="K252" s="13">
        <v>2.2356022755312902E-2</v>
      </c>
      <c r="L252" s="13">
        <v>1.6804817835877537E-2</v>
      </c>
      <c r="M252" s="13">
        <v>0.50664518393410996</v>
      </c>
      <c r="N252" s="13">
        <v>1.9610042259278062E-2</v>
      </c>
      <c r="O252" s="13">
        <v>3.5680099967077702E-2</v>
      </c>
      <c r="P252" s="13">
        <v>5.405509314545185E-2</v>
      </c>
      <c r="Q252" s="13">
        <v>9.6583125840583959E-3</v>
      </c>
      <c r="R252" s="13">
        <v>7.4968833679719959E-3</v>
      </c>
      <c r="S252" s="13">
        <v>1.629221592590686E-2</v>
      </c>
      <c r="T252" s="13">
        <v>0.35821630293866452</v>
      </c>
      <c r="U252" s="13">
        <v>7.8999946858035203E-3</v>
      </c>
      <c r="V252" s="13">
        <v>1.9966307862537207E-2</v>
      </c>
      <c r="W252" s="13">
        <v>4.7177741311999651E-2</v>
      </c>
      <c r="X252" s="147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3" t="s">
        <v>270</v>
      </c>
      <c r="C253" s="28"/>
      <c r="D253" s="13">
        <v>-9.4274136574966527E-2</v>
      </c>
      <c r="E253" s="13">
        <v>5.6123147019596198E-2</v>
      </c>
      <c r="F253" s="13">
        <v>-3.0104628907953068E-2</v>
      </c>
      <c r="G253" s="13">
        <v>-2.4088737564170515E-2</v>
      </c>
      <c r="H253" s="13">
        <v>0.97454922550372602</v>
      </c>
      <c r="I253" s="13">
        <v>1.5405589107761575E-2</v>
      </c>
      <c r="J253" s="13">
        <v>7.3502388679412389E-2</v>
      </c>
      <c r="K253" s="13">
        <v>-1.7404413848856715E-2</v>
      </c>
      <c r="L253" s="13">
        <v>-6.9542138828305067E-2</v>
      </c>
      <c r="M253" s="13">
        <v>0.26333718219432711</v>
      </c>
      <c r="N253" s="13">
        <v>5.6123147019596198E-2</v>
      </c>
      <c r="O253" s="13">
        <v>-8.95951099742468E-2</v>
      </c>
      <c r="P253" s="13">
        <v>2.2701528443026753E-2</v>
      </c>
      <c r="Q253" s="13">
        <v>7.2165523936349452E-2</v>
      </c>
      <c r="R253" s="13">
        <v>4.649772086954429E-2</v>
      </c>
      <c r="S253" s="13">
        <v>5.1520428443031729E-2</v>
      </c>
      <c r="T253" s="13">
        <v>0.15839329986389883</v>
      </c>
      <c r="U253" s="13">
        <v>5.2663741763283589E-3</v>
      </c>
      <c r="V253" s="13">
        <v>-2.0746575706513615E-2</v>
      </c>
      <c r="W253" s="13">
        <v>-1.7404413848856715E-2</v>
      </c>
      <c r="X253" s="147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9"/>
      <c r="B254" s="45" t="s">
        <v>271</v>
      </c>
      <c r="C254" s="46"/>
      <c r="D254" s="44">
        <v>1.84</v>
      </c>
      <c r="E254" s="44">
        <v>0.6</v>
      </c>
      <c r="F254" s="44">
        <v>0.8</v>
      </c>
      <c r="G254" s="44">
        <v>0.7</v>
      </c>
      <c r="H254" s="44">
        <v>15.54</v>
      </c>
      <c r="I254" s="44">
        <v>0.06</v>
      </c>
      <c r="J254" s="44">
        <v>0.89</v>
      </c>
      <c r="K254" s="44">
        <v>0.59</v>
      </c>
      <c r="L254" s="44">
        <v>1.44</v>
      </c>
      <c r="M254" s="44">
        <v>3.97</v>
      </c>
      <c r="N254" s="44">
        <v>0.6</v>
      </c>
      <c r="O254" s="44">
        <v>1.77</v>
      </c>
      <c r="P254" s="44">
        <v>0.06</v>
      </c>
      <c r="Q254" s="44">
        <v>0.86</v>
      </c>
      <c r="R254" s="44">
        <v>0.45</v>
      </c>
      <c r="S254" s="44">
        <v>0.53</v>
      </c>
      <c r="T254" s="44">
        <v>2.27</v>
      </c>
      <c r="U254" s="44">
        <v>0.22</v>
      </c>
      <c r="V254" s="44">
        <v>0.65</v>
      </c>
      <c r="W254" s="44">
        <v>0.59</v>
      </c>
      <c r="X254" s="147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BM255" s="53"/>
    </row>
    <row r="256" spans="1:65" ht="15">
      <c r="B256" s="8" t="s">
        <v>569</v>
      </c>
      <c r="BM256" s="27" t="s">
        <v>66</v>
      </c>
    </row>
    <row r="257" spans="1:65" ht="15">
      <c r="A257" s="24" t="s">
        <v>33</v>
      </c>
      <c r="B257" s="18" t="s">
        <v>118</v>
      </c>
      <c r="C257" s="15" t="s">
        <v>119</v>
      </c>
      <c r="D257" s="16" t="s">
        <v>240</v>
      </c>
      <c r="E257" s="17" t="s">
        <v>240</v>
      </c>
      <c r="F257" s="17" t="s">
        <v>240</v>
      </c>
      <c r="G257" s="17" t="s">
        <v>240</v>
      </c>
      <c r="H257" s="17" t="s">
        <v>240</v>
      </c>
      <c r="I257" s="17" t="s">
        <v>240</v>
      </c>
      <c r="J257" s="17" t="s">
        <v>240</v>
      </c>
      <c r="K257" s="17" t="s">
        <v>240</v>
      </c>
      <c r="L257" s="17" t="s">
        <v>240</v>
      </c>
      <c r="M257" s="17" t="s">
        <v>240</v>
      </c>
      <c r="N257" s="17" t="s">
        <v>240</v>
      </c>
      <c r="O257" s="17" t="s">
        <v>240</v>
      </c>
      <c r="P257" s="147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241</v>
      </c>
      <c r="C258" s="9" t="s">
        <v>241</v>
      </c>
      <c r="D258" s="145" t="s">
        <v>243</v>
      </c>
      <c r="E258" s="146" t="s">
        <v>283</v>
      </c>
      <c r="F258" s="146" t="s">
        <v>247</v>
      </c>
      <c r="G258" s="146" t="s">
        <v>248</v>
      </c>
      <c r="H258" s="146" t="s">
        <v>250</v>
      </c>
      <c r="I258" s="146" t="s">
        <v>252</v>
      </c>
      <c r="J258" s="146" t="s">
        <v>253</v>
      </c>
      <c r="K258" s="146" t="s">
        <v>256</v>
      </c>
      <c r="L258" s="146" t="s">
        <v>257</v>
      </c>
      <c r="M258" s="146" t="s">
        <v>258</v>
      </c>
      <c r="N258" s="146" t="s">
        <v>259</v>
      </c>
      <c r="O258" s="146" t="s">
        <v>286</v>
      </c>
      <c r="P258" s="147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303</v>
      </c>
      <c r="E259" s="11" t="s">
        <v>103</v>
      </c>
      <c r="F259" s="11" t="s">
        <v>103</v>
      </c>
      <c r="G259" s="11" t="s">
        <v>99</v>
      </c>
      <c r="H259" s="11" t="s">
        <v>103</v>
      </c>
      <c r="I259" s="11" t="s">
        <v>303</v>
      </c>
      <c r="J259" s="11" t="s">
        <v>103</v>
      </c>
      <c r="K259" s="11" t="s">
        <v>103</v>
      </c>
      <c r="L259" s="11" t="s">
        <v>303</v>
      </c>
      <c r="M259" s="11" t="s">
        <v>100</v>
      </c>
      <c r="N259" s="11" t="s">
        <v>99</v>
      </c>
      <c r="O259" s="11" t="s">
        <v>303</v>
      </c>
      <c r="P259" s="147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147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3</v>
      </c>
    </row>
    <row r="261" spans="1:65">
      <c r="A261" s="29"/>
      <c r="B261" s="18">
        <v>1</v>
      </c>
      <c r="C261" s="14">
        <v>1</v>
      </c>
      <c r="D261" s="21">
        <v>2.9</v>
      </c>
      <c r="E261" s="141">
        <v>3</v>
      </c>
      <c r="F261" s="21">
        <v>3.1108118635567577</v>
      </c>
      <c r="G261" s="21">
        <v>2.79</v>
      </c>
      <c r="H261" s="141">
        <v>2.7</v>
      </c>
      <c r="I261" s="21">
        <v>3.2</v>
      </c>
      <c r="J261" s="21">
        <v>2.96</v>
      </c>
      <c r="K261" s="21">
        <v>3.15</v>
      </c>
      <c r="L261" s="21">
        <v>3.06</v>
      </c>
      <c r="M261" s="21">
        <v>3.0869917780541969</v>
      </c>
      <c r="N261" s="21">
        <v>2.88</v>
      </c>
      <c r="O261" s="21">
        <v>2.99</v>
      </c>
      <c r="P261" s="147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2.9</v>
      </c>
      <c r="E262" s="142">
        <v>3</v>
      </c>
      <c r="F262" s="11">
        <v>3.1339888782655576</v>
      </c>
      <c r="G262" s="11">
        <v>2.63</v>
      </c>
      <c r="H262" s="142">
        <v>2.61</v>
      </c>
      <c r="I262" s="11">
        <v>3.1</v>
      </c>
      <c r="J262" s="11">
        <v>2.97</v>
      </c>
      <c r="K262" s="11">
        <v>3.08</v>
      </c>
      <c r="L262" s="11">
        <v>3.03</v>
      </c>
      <c r="M262" s="11">
        <v>3.4891273295765171</v>
      </c>
      <c r="N262" s="11">
        <v>3.39</v>
      </c>
      <c r="O262" s="11">
        <v>3.23</v>
      </c>
      <c r="P262" s="147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 t="e">
        <v>#N/A</v>
      </c>
    </row>
    <row r="263" spans="1:65">
      <c r="A263" s="29"/>
      <c r="B263" s="19">
        <v>1</v>
      </c>
      <c r="C263" s="9">
        <v>3</v>
      </c>
      <c r="D263" s="11">
        <v>3</v>
      </c>
      <c r="E263" s="142">
        <v>3</v>
      </c>
      <c r="F263" s="11">
        <v>3.0934711133909598</v>
      </c>
      <c r="G263" s="11">
        <v>2.73</v>
      </c>
      <c r="H263" s="142">
        <v>2.78</v>
      </c>
      <c r="I263" s="11">
        <v>3.3</v>
      </c>
      <c r="J263" s="11">
        <v>2.98</v>
      </c>
      <c r="K263" s="11">
        <v>3.14</v>
      </c>
      <c r="L263" s="11">
        <v>3.07</v>
      </c>
      <c r="M263" s="11">
        <v>3.1645853418522876</v>
      </c>
      <c r="N263" s="11">
        <v>3.29</v>
      </c>
      <c r="O263" s="11">
        <v>3.39</v>
      </c>
      <c r="P263" s="147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3</v>
      </c>
      <c r="E264" s="142">
        <v>3</v>
      </c>
      <c r="F264" s="11">
        <v>3.0752873196542501</v>
      </c>
      <c r="G264" s="11">
        <v>2.97</v>
      </c>
      <c r="H264" s="142">
        <v>2.76</v>
      </c>
      <c r="I264" s="11">
        <v>3.2</v>
      </c>
      <c r="J264" s="11">
        <v>2.98</v>
      </c>
      <c r="K264" s="11">
        <v>3.1</v>
      </c>
      <c r="L264" s="11">
        <v>3.04</v>
      </c>
      <c r="M264" s="11">
        <v>3.5379408475897516</v>
      </c>
      <c r="N264" s="11">
        <v>3.25</v>
      </c>
      <c r="O264" s="11">
        <v>3.18</v>
      </c>
      <c r="P264" s="147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3.0867226182741865</v>
      </c>
    </row>
    <row r="265" spans="1:65">
      <c r="A265" s="29"/>
      <c r="B265" s="19">
        <v>1</v>
      </c>
      <c r="C265" s="9">
        <v>5</v>
      </c>
      <c r="D265" s="11">
        <v>2.9</v>
      </c>
      <c r="E265" s="142">
        <v>3</v>
      </c>
      <c r="F265" s="11">
        <v>3.1246421854839199</v>
      </c>
      <c r="G265" s="11">
        <v>2.91</v>
      </c>
      <c r="H265" s="142">
        <v>2.83</v>
      </c>
      <c r="I265" s="11">
        <v>3.2</v>
      </c>
      <c r="J265" s="11">
        <v>2.99</v>
      </c>
      <c r="K265" s="11">
        <v>3.05</v>
      </c>
      <c r="L265" s="11">
        <v>3.01</v>
      </c>
      <c r="M265" s="11">
        <v>3.3507841611907789</v>
      </c>
      <c r="N265" s="11">
        <v>2.88</v>
      </c>
      <c r="O265" s="11">
        <v>2.92</v>
      </c>
      <c r="P265" s="147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89</v>
      </c>
    </row>
    <row r="266" spans="1:65">
      <c r="A266" s="29"/>
      <c r="B266" s="19">
        <v>1</v>
      </c>
      <c r="C266" s="9">
        <v>6</v>
      </c>
      <c r="D266" s="11">
        <v>3</v>
      </c>
      <c r="E266" s="142">
        <v>3</v>
      </c>
      <c r="F266" s="11">
        <v>3.1600663997732799</v>
      </c>
      <c r="G266" s="11">
        <v>3.08</v>
      </c>
      <c r="H266" s="142">
        <v>2.79</v>
      </c>
      <c r="I266" s="11">
        <v>3.2</v>
      </c>
      <c r="J266" s="11">
        <v>3.17</v>
      </c>
      <c r="K266" s="11">
        <v>3.11</v>
      </c>
      <c r="L266" s="11">
        <v>2.98</v>
      </c>
      <c r="M266" s="11">
        <v>3.2156598780629224</v>
      </c>
      <c r="N266" s="11">
        <v>3.28</v>
      </c>
      <c r="O266" s="11">
        <v>3.1</v>
      </c>
      <c r="P266" s="147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20" t="s">
        <v>267</v>
      </c>
      <c r="C267" s="12"/>
      <c r="D267" s="22">
        <v>2.9500000000000006</v>
      </c>
      <c r="E267" s="22">
        <v>3</v>
      </c>
      <c r="F267" s="22">
        <v>3.1163779600207877</v>
      </c>
      <c r="G267" s="22">
        <v>2.8516666666666666</v>
      </c>
      <c r="H267" s="22">
        <v>2.7449999999999997</v>
      </c>
      <c r="I267" s="22">
        <v>3.1999999999999997</v>
      </c>
      <c r="J267" s="22">
        <v>3.0083333333333333</v>
      </c>
      <c r="K267" s="22">
        <v>3.105</v>
      </c>
      <c r="L267" s="22">
        <v>3.0316666666666663</v>
      </c>
      <c r="M267" s="22">
        <v>3.307514889387742</v>
      </c>
      <c r="N267" s="22">
        <v>3.1616666666666666</v>
      </c>
      <c r="O267" s="22">
        <v>3.1350000000000002</v>
      </c>
      <c r="P267" s="147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268</v>
      </c>
      <c r="C268" s="28"/>
      <c r="D268" s="11">
        <v>2.95</v>
      </c>
      <c r="E268" s="11">
        <v>3</v>
      </c>
      <c r="F268" s="11">
        <v>3.117727024520339</v>
      </c>
      <c r="G268" s="11">
        <v>2.85</v>
      </c>
      <c r="H268" s="11">
        <v>2.7699999999999996</v>
      </c>
      <c r="I268" s="11">
        <v>3.2</v>
      </c>
      <c r="J268" s="11">
        <v>2.98</v>
      </c>
      <c r="K268" s="11">
        <v>3.105</v>
      </c>
      <c r="L268" s="11">
        <v>3.0350000000000001</v>
      </c>
      <c r="M268" s="11">
        <v>3.2832220196268507</v>
      </c>
      <c r="N268" s="11">
        <v>3.2649999999999997</v>
      </c>
      <c r="O268" s="11">
        <v>3.14</v>
      </c>
      <c r="P268" s="147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9"/>
      <c r="B269" s="3" t="s">
        <v>269</v>
      </c>
      <c r="C269" s="28"/>
      <c r="D269" s="23">
        <v>5.4772255750516662E-2</v>
      </c>
      <c r="E269" s="23">
        <v>0</v>
      </c>
      <c r="F269" s="23">
        <v>3.010404427992381E-2</v>
      </c>
      <c r="G269" s="23">
        <v>0.16570053309107577</v>
      </c>
      <c r="H269" s="23">
        <v>7.86765530510838E-2</v>
      </c>
      <c r="I269" s="23">
        <v>6.3245553203367499E-2</v>
      </c>
      <c r="J269" s="23">
        <v>7.9854033502802207E-2</v>
      </c>
      <c r="K269" s="23">
        <v>3.7282703764614539E-2</v>
      </c>
      <c r="L269" s="23">
        <v>3.311595788538612E-2</v>
      </c>
      <c r="M269" s="23">
        <v>0.1819055094401488</v>
      </c>
      <c r="N269" s="23">
        <v>0.22319647547993829</v>
      </c>
      <c r="O269" s="23">
        <v>0.1700294092208757</v>
      </c>
      <c r="P269" s="228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  <c r="AJ269" s="229"/>
      <c r="AK269" s="229"/>
      <c r="AL269" s="229"/>
      <c r="AM269" s="229"/>
      <c r="AN269" s="229"/>
      <c r="AO269" s="229"/>
      <c r="AP269" s="229"/>
      <c r="AQ269" s="229"/>
      <c r="AR269" s="229"/>
      <c r="AS269" s="229"/>
      <c r="AT269" s="229"/>
      <c r="AU269" s="229"/>
      <c r="AV269" s="229"/>
      <c r="AW269" s="229"/>
      <c r="AX269" s="229"/>
      <c r="AY269" s="229"/>
      <c r="AZ269" s="229"/>
      <c r="BA269" s="229"/>
      <c r="BB269" s="229"/>
      <c r="BC269" s="229"/>
      <c r="BD269" s="229"/>
      <c r="BE269" s="229"/>
      <c r="BF269" s="229"/>
      <c r="BG269" s="229"/>
      <c r="BH269" s="229"/>
      <c r="BI269" s="229"/>
      <c r="BJ269" s="229"/>
      <c r="BK269" s="229"/>
      <c r="BL269" s="229"/>
      <c r="BM269" s="54"/>
    </row>
    <row r="270" spans="1:65">
      <c r="A270" s="29"/>
      <c r="B270" s="3" t="s">
        <v>86</v>
      </c>
      <c r="C270" s="28"/>
      <c r="D270" s="13">
        <v>1.8566866356107339E-2</v>
      </c>
      <c r="E270" s="13">
        <v>0</v>
      </c>
      <c r="F270" s="13">
        <v>9.6599464718724309E-3</v>
      </c>
      <c r="G270" s="13">
        <v>5.8106557483720317E-2</v>
      </c>
      <c r="H270" s="13">
        <v>2.8661767960321972E-2</v>
      </c>
      <c r="I270" s="13">
        <v>1.9764235376052344E-2</v>
      </c>
      <c r="J270" s="13">
        <v>2.6544277064643393E-2</v>
      </c>
      <c r="K270" s="13">
        <v>1.2007312001486165E-2</v>
      </c>
      <c r="L270" s="13">
        <v>1.0923350594409936E-2</v>
      </c>
      <c r="M270" s="13">
        <v>5.4997638868927827E-2</v>
      </c>
      <c r="N270" s="13">
        <v>7.0594562618852386E-2</v>
      </c>
      <c r="O270" s="13">
        <v>5.4235856210805643E-2</v>
      </c>
      <c r="P270" s="147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3" t="s">
        <v>270</v>
      </c>
      <c r="C271" s="28"/>
      <c r="D271" s="13">
        <v>-4.4293781846400093E-2</v>
      </c>
      <c r="E271" s="13">
        <v>-2.809537136922069E-2</v>
      </c>
      <c r="F271" s="13">
        <v>9.6073879690496966E-3</v>
      </c>
      <c r="G271" s="13">
        <v>-7.6150655784853694E-2</v>
      </c>
      <c r="H271" s="13">
        <v>-0.11070726480283699</v>
      </c>
      <c r="I271" s="13">
        <v>3.6698270539497813E-2</v>
      </c>
      <c r="J271" s="13">
        <v>-2.5395636289690771E-2</v>
      </c>
      <c r="K271" s="13">
        <v>5.9212906328565129E-3</v>
      </c>
      <c r="L271" s="13">
        <v>-1.7836378067006997E-2</v>
      </c>
      <c r="M271" s="13">
        <v>7.1529676753722127E-2</v>
      </c>
      <c r="N271" s="13">
        <v>2.4279489173660185E-2</v>
      </c>
      <c r="O271" s="13">
        <v>1.5640336919164444E-2</v>
      </c>
      <c r="P271" s="147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9"/>
      <c r="B272" s="45" t="s">
        <v>271</v>
      </c>
      <c r="C272" s="46"/>
      <c r="D272" s="44">
        <v>1.1000000000000001</v>
      </c>
      <c r="E272" s="44" t="s">
        <v>272</v>
      </c>
      <c r="F272" s="44">
        <v>0.08</v>
      </c>
      <c r="G272" s="44">
        <v>1.8</v>
      </c>
      <c r="H272" s="44">
        <v>2.56</v>
      </c>
      <c r="I272" s="44">
        <v>0.67</v>
      </c>
      <c r="J272" s="44">
        <v>0.69</v>
      </c>
      <c r="K272" s="44">
        <v>0</v>
      </c>
      <c r="L272" s="44">
        <v>0.52</v>
      </c>
      <c r="M272" s="44">
        <v>1.44</v>
      </c>
      <c r="N272" s="44">
        <v>0.4</v>
      </c>
      <c r="O272" s="44">
        <v>0.21</v>
      </c>
      <c r="P272" s="147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30" t="s">
        <v>311</v>
      </c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BM273" s="53"/>
    </row>
    <row r="274" spans="1:65">
      <c r="BM274" s="53"/>
    </row>
    <row r="275" spans="1:65" ht="15">
      <c r="B275" s="8" t="s">
        <v>570</v>
      </c>
      <c r="BM275" s="27" t="s">
        <v>66</v>
      </c>
    </row>
    <row r="276" spans="1:65" ht="15">
      <c r="A276" s="24" t="s">
        <v>36</v>
      </c>
      <c r="B276" s="18" t="s">
        <v>118</v>
      </c>
      <c r="C276" s="15" t="s">
        <v>119</v>
      </c>
      <c r="D276" s="16" t="s">
        <v>240</v>
      </c>
      <c r="E276" s="17" t="s">
        <v>240</v>
      </c>
      <c r="F276" s="17" t="s">
        <v>240</v>
      </c>
      <c r="G276" s="17" t="s">
        <v>240</v>
      </c>
      <c r="H276" s="17" t="s">
        <v>240</v>
      </c>
      <c r="I276" s="17" t="s">
        <v>240</v>
      </c>
      <c r="J276" s="17" t="s">
        <v>240</v>
      </c>
      <c r="K276" s="17" t="s">
        <v>240</v>
      </c>
      <c r="L276" s="17" t="s">
        <v>240</v>
      </c>
      <c r="M276" s="17" t="s">
        <v>240</v>
      </c>
      <c r="N276" s="17" t="s">
        <v>240</v>
      </c>
      <c r="O276" s="17" t="s">
        <v>240</v>
      </c>
      <c r="P276" s="147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241</v>
      </c>
      <c r="C277" s="9" t="s">
        <v>241</v>
      </c>
      <c r="D277" s="145" t="s">
        <v>243</v>
      </c>
      <c r="E277" s="146" t="s">
        <v>283</v>
      </c>
      <c r="F277" s="146" t="s">
        <v>247</v>
      </c>
      <c r="G277" s="146" t="s">
        <v>248</v>
      </c>
      <c r="H277" s="146" t="s">
        <v>250</v>
      </c>
      <c r="I277" s="146" t="s">
        <v>252</v>
      </c>
      <c r="J277" s="146" t="s">
        <v>253</v>
      </c>
      <c r="K277" s="146" t="s">
        <v>256</v>
      </c>
      <c r="L277" s="146" t="s">
        <v>257</v>
      </c>
      <c r="M277" s="146" t="s">
        <v>258</v>
      </c>
      <c r="N277" s="146" t="s">
        <v>259</v>
      </c>
      <c r="O277" s="146" t="s">
        <v>286</v>
      </c>
      <c r="P277" s="147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303</v>
      </c>
      <c r="E278" s="11" t="s">
        <v>103</v>
      </c>
      <c r="F278" s="11" t="s">
        <v>103</v>
      </c>
      <c r="G278" s="11" t="s">
        <v>99</v>
      </c>
      <c r="H278" s="11" t="s">
        <v>103</v>
      </c>
      <c r="I278" s="11" t="s">
        <v>303</v>
      </c>
      <c r="J278" s="11" t="s">
        <v>103</v>
      </c>
      <c r="K278" s="11" t="s">
        <v>103</v>
      </c>
      <c r="L278" s="11" t="s">
        <v>303</v>
      </c>
      <c r="M278" s="11" t="s">
        <v>100</v>
      </c>
      <c r="N278" s="11" t="s">
        <v>99</v>
      </c>
      <c r="O278" s="11" t="s">
        <v>303</v>
      </c>
      <c r="P278" s="147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147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1.7</v>
      </c>
      <c r="E280" s="141" t="s">
        <v>109</v>
      </c>
      <c r="F280" s="21">
        <v>1.5386983333333335</v>
      </c>
      <c r="G280" s="21">
        <v>1.72</v>
      </c>
      <c r="H280" s="21">
        <v>1.58</v>
      </c>
      <c r="I280" s="21">
        <v>1.8</v>
      </c>
      <c r="J280" s="21">
        <v>1.68</v>
      </c>
      <c r="K280" s="21">
        <v>1.7</v>
      </c>
      <c r="L280" s="21">
        <v>1.67</v>
      </c>
      <c r="M280" s="21">
        <v>1.4924317846129882</v>
      </c>
      <c r="N280" s="21">
        <v>1.61</v>
      </c>
      <c r="O280" s="21">
        <v>1.75</v>
      </c>
      <c r="P280" s="147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1.6</v>
      </c>
      <c r="E281" s="142" t="s">
        <v>109</v>
      </c>
      <c r="F281" s="11">
        <v>1.5364483333333301</v>
      </c>
      <c r="G281" s="11">
        <v>1.87</v>
      </c>
      <c r="H281" s="11">
        <v>1.57</v>
      </c>
      <c r="I281" s="11">
        <v>1.7</v>
      </c>
      <c r="J281" s="11">
        <v>1.69</v>
      </c>
      <c r="K281" s="11">
        <v>1.64</v>
      </c>
      <c r="L281" s="11">
        <v>1.67</v>
      </c>
      <c r="M281" s="11">
        <v>1.7359366260240039</v>
      </c>
      <c r="N281" s="11">
        <v>1.71</v>
      </c>
      <c r="O281" s="11">
        <v>1.78</v>
      </c>
      <c r="P281" s="147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 t="e">
        <v>#N/A</v>
      </c>
    </row>
    <row r="282" spans="1:65">
      <c r="A282" s="29"/>
      <c r="B282" s="19">
        <v>1</v>
      </c>
      <c r="C282" s="9">
        <v>3</v>
      </c>
      <c r="D282" s="11">
        <v>1.6</v>
      </c>
      <c r="E282" s="142" t="s">
        <v>109</v>
      </c>
      <c r="F282" s="11">
        <v>1.57416333333333</v>
      </c>
      <c r="G282" s="11">
        <v>1.42</v>
      </c>
      <c r="H282" s="11">
        <v>1.51</v>
      </c>
      <c r="I282" s="11">
        <v>1.8</v>
      </c>
      <c r="J282" s="11">
        <v>1.69</v>
      </c>
      <c r="K282" s="11">
        <v>1.57</v>
      </c>
      <c r="L282" s="11">
        <v>1.71</v>
      </c>
      <c r="M282" s="11">
        <v>1.6359737375327437</v>
      </c>
      <c r="N282" s="11">
        <v>1.66</v>
      </c>
      <c r="O282" s="11">
        <v>1.79</v>
      </c>
      <c r="P282" s="147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1.7</v>
      </c>
      <c r="E283" s="142" t="s">
        <v>109</v>
      </c>
      <c r="F283" s="11">
        <v>1.5937983333333301</v>
      </c>
      <c r="G283" s="11">
        <v>1.77</v>
      </c>
      <c r="H283" s="11">
        <v>1.58</v>
      </c>
      <c r="I283" s="11">
        <v>1.7</v>
      </c>
      <c r="J283" s="11">
        <v>1.75</v>
      </c>
      <c r="K283" s="11">
        <v>1.62</v>
      </c>
      <c r="L283" s="11">
        <v>1.64</v>
      </c>
      <c r="M283" s="11">
        <v>1.6127277236267552</v>
      </c>
      <c r="N283" s="11">
        <v>1.61</v>
      </c>
      <c r="O283" s="11">
        <v>1.54</v>
      </c>
      <c r="P283" s="147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1.6450995267087014</v>
      </c>
    </row>
    <row r="284" spans="1:65">
      <c r="A284" s="29"/>
      <c r="B284" s="19">
        <v>1</v>
      </c>
      <c r="C284" s="9">
        <v>5</v>
      </c>
      <c r="D284" s="11">
        <v>1.7</v>
      </c>
      <c r="E284" s="142" t="s">
        <v>109</v>
      </c>
      <c r="F284" s="11">
        <v>1.53935333333333</v>
      </c>
      <c r="G284" s="11">
        <v>1.53</v>
      </c>
      <c r="H284" s="11">
        <v>1.45</v>
      </c>
      <c r="I284" s="11">
        <v>1.7</v>
      </c>
      <c r="J284" s="11">
        <v>1.74</v>
      </c>
      <c r="K284" s="11">
        <v>1.61</v>
      </c>
      <c r="L284" s="11">
        <v>1.64</v>
      </c>
      <c r="M284" s="11">
        <v>1.5760359491249001</v>
      </c>
      <c r="N284" s="148">
        <v>1.9699999999999998</v>
      </c>
      <c r="O284" s="11">
        <v>1.56</v>
      </c>
      <c r="P284" s="147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90</v>
      </c>
    </row>
    <row r="285" spans="1:65">
      <c r="A285" s="29"/>
      <c r="B285" s="19">
        <v>1</v>
      </c>
      <c r="C285" s="9">
        <v>6</v>
      </c>
      <c r="D285" s="11">
        <v>1.7</v>
      </c>
      <c r="E285" s="142" t="s">
        <v>109</v>
      </c>
      <c r="F285" s="11">
        <v>1.5940333333333334</v>
      </c>
      <c r="G285" s="11">
        <v>1.95</v>
      </c>
      <c r="H285" s="11">
        <v>1.5</v>
      </c>
      <c r="I285" s="11">
        <v>1.7</v>
      </c>
      <c r="J285" s="11">
        <v>1.77</v>
      </c>
      <c r="K285" s="11">
        <v>1.64</v>
      </c>
      <c r="L285" s="11">
        <v>1.65</v>
      </c>
      <c r="M285" s="11">
        <v>1.4949679418529245</v>
      </c>
      <c r="N285" s="11">
        <v>1.47</v>
      </c>
      <c r="O285" s="11">
        <v>1.63</v>
      </c>
      <c r="P285" s="147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9"/>
      <c r="B286" s="20" t="s">
        <v>267</v>
      </c>
      <c r="C286" s="12"/>
      <c r="D286" s="22">
        <v>1.6666666666666667</v>
      </c>
      <c r="E286" s="22" t="s">
        <v>652</v>
      </c>
      <c r="F286" s="22">
        <v>1.5627491666666646</v>
      </c>
      <c r="G286" s="22">
        <v>1.7099999999999997</v>
      </c>
      <c r="H286" s="22">
        <v>1.531666666666667</v>
      </c>
      <c r="I286" s="22">
        <v>1.7333333333333332</v>
      </c>
      <c r="J286" s="22">
        <v>1.72</v>
      </c>
      <c r="K286" s="22">
        <v>1.6300000000000001</v>
      </c>
      <c r="L286" s="22">
        <v>1.6633333333333333</v>
      </c>
      <c r="M286" s="22">
        <v>1.5913456271290525</v>
      </c>
      <c r="N286" s="22">
        <v>1.6716666666666669</v>
      </c>
      <c r="O286" s="22">
        <v>1.675</v>
      </c>
      <c r="P286" s="147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9"/>
      <c r="B287" s="3" t="s">
        <v>268</v>
      </c>
      <c r="C287" s="28"/>
      <c r="D287" s="11">
        <v>1.7</v>
      </c>
      <c r="E287" s="11" t="s">
        <v>652</v>
      </c>
      <c r="F287" s="11">
        <v>1.5567583333333301</v>
      </c>
      <c r="G287" s="11">
        <v>1.7450000000000001</v>
      </c>
      <c r="H287" s="11">
        <v>1.54</v>
      </c>
      <c r="I287" s="11">
        <v>1.7</v>
      </c>
      <c r="J287" s="11">
        <v>1.7149999999999999</v>
      </c>
      <c r="K287" s="11">
        <v>1.63</v>
      </c>
      <c r="L287" s="11">
        <v>1.66</v>
      </c>
      <c r="M287" s="11">
        <v>1.5943818363758275</v>
      </c>
      <c r="N287" s="11">
        <v>1.635</v>
      </c>
      <c r="O287" s="11">
        <v>1.69</v>
      </c>
      <c r="P287" s="147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269</v>
      </c>
      <c r="C288" s="28"/>
      <c r="D288" s="23">
        <v>5.1639777949432156E-2</v>
      </c>
      <c r="E288" s="23" t="s">
        <v>652</v>
      </c>
      <c r="F288" s="23">
        <v>2.7894710863650765E-2</v>
      </c>
      <c r="G288" s="23">
        <v>0.20169283576766386</v>
      </c>
      <c r="H288" s="23">
        <v>5.34477938428395E-2</v>
      </c>
      <c r="I288" s="23">
        <v>5.1639777949432267E-2</v>
      </c>
      <c r="J288" s="23">
        <v>3.7947331922020586E-2</v>
      </c>
      <c r="K288" s="23">
        <v>4.2895221179054373E-2</v>
      </c>
      <c r="L288" s="23">
        <v>2.6583202716502538E-2</v>
      </c>
      <c r="M288" s="23">
        <v>9.237143709107154E-2</v>
      </c>
      <c r="N288" s="23">
        <v>0.16666333329999924</v>
      </c>
      <c r="O288" s="23">
        <v>0.11256109452204167</v>
      </c>
      <c r="P288" s="228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  <c r="AJ288" s="229"/>
      <c r="AK288" s="229"/>
      <c r="AL288" s="229"/>
      <c r="AM288" s="229"/>
      <c r="AN288" s="229"/>
      <c r="AO288" s="229"/>
      <c r="AP288" s="229"/>
      <c r="AQ288" s="229"/>
      <c r="AR288" s="229"/>
      <c r="AS288" s="229"/>
      <c r="AT288" s="229"/>
      <c r="AU288" s="229"/>
      <c r="AV288" s="229"/>
      <c r="AW288" s="229"/>
      <c r="AX288" s="229"/>
      <c r="AY288" s="229"/>
      <c r="AZ288" s="229"/>
      <c r="BA288" s="229"/>
      <c r="BB288" s="229"/>
      <c r="BC288" s="229"/>
      <c r="BD288" s="229"/>
      <c r="BE288" s="229"/>
      <c r="BF288" s="229"/>
      <c r="BG288" s="229"/>
      <c r="BH288" s="229"/>
      <c r="BI288" s="229"/>
      <c r="BJ288" s="229"/>
      <c r="BK288" s="229"/>
      <c r="BL288" s="229"/>
      <c r="BM288" s="54"/>
    </row>
    <row r="289" spans="1:65">
      <c r="A289" s="29"/>
      <c r="B289" s="3" t="s">
        <v>86</v>
      </c>
      <c r="C289" s="28"/>
      <c r="D289" s="13">
        <v>3.0983866769659293E-2</v>
      </c>
      <c r="E289" s="13" t="s">
        <v>652</v>
      </c>
      <c r="F289" s="13">
        <v>1.7849768509651507E-2</v>
      </c>
      <c r="G289" s="13">
        <v>0.11794902676471573</v>
      </c>
      <c r="H289" s="13">
        <v>3.4895186404465393E-2</v>
      </c>
      <c r="I289" s="13">
        <v>2.9792179586210926E-2</v>
      </c>
      <c r="J289" s="13">
        <v>2.2062402280244527E-2</v>
      </c>
      <c r="K289" s="13">
        <v>2.6316086612916793E-2</v>
      </c>
      <c r="L289" s="13">
        <v>1.598188540070293E-2</v>
      </c>
      <c r="M289" s="13">
        <v>5.8046118653506402E-2</v>
      </c>
      <c r="N289" s="13">
        <v>9.9698903270188974E-2</v>
      </c>
      <c r="O289" s="13">
        <v>6.7200653445995032E-2</v>
      </c>
      <c r="P289" s="147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9"/>
      <c r="B290" s="3" t="s">
        <v>270</v>
      </c>
      <c r="C290" s="28"/>
      <c r="D290" s="13">
        <v>1.3109930194384001E-2</v>
      </c>
      <c r="E290" s="13" t="s">
        <v>652</v>
      </c>
      <c r="F290" s="13">
        <v>-5.0057980508202204E-2</v>
      </c>
      <c r="G290" s="13">
        <v>3.945078837943794E-2</v>
      </c>
      <c r="H290" s="13">
        <v>-6.8951974151360895E-2</v>
      </c>
      <c r="I290" s="13">
        <v>5.3634327402159343E-2</v>
      </c>
      <c r="J290" s="13">
        <v>4.5529447960604319E-2</v>
      </c>
      <c r="K290" s="13">
        <v>-9.1784882698923154E-3</v>
      </c>
      <c r="L290" s="13">
        <v>1.1083710333995356E-2</v>
      </c>
      <c r="M290" s="13">
        <v>-3.2675165670488449E-2</v>
      </c>
      <c r="N290" s="13">
        <v>1.6149259984967301E-2</v>
      </c>
      <c r="O290" s="13">
        <v>1.8175479845355946E-2</v>
      </c>
      <c r="P290" s="147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A291" s="29"/>
      <c r="B291" s="45" t="s">
        <v>271</v>
      </c>
      <c r="C291" s="46"/>
      <c r="D291" s="44">
        <v>0.02</v>
      </c>
      <c r="E291" s="44">
        <v>8.9700000000000006</v>
      </c>
      <c r="F291" s="44">
        <v>1.38</v>
      </c>
      <c r="G291" s="44">
        <v>0.61</v>
      </c>
      <c r="H291" s="44">
        <v>1.8</v>
      </c>
      <c r="I291" s="44">
        <v>0.92</v>
      </c>
      <c r="J291" s="44">
        <v>0.74</v>
      </c>
      <c r="K291" s="44">
        <v>0.47</v>
      </c>
      <c r="L291" s="44">
        <v>0.02</v>
      </c>
      <c r="M291" s="44">
        <v>0.99</v>
      </c>
      <c r="N291" s="44">
        <v>0.09</v>
      </c>
      <c r="O291" s="44">
        <v>0.13</v>
      </c>
      <c r="P291" s="147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3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BM292" s="53"/>
    </row>
    <row r="293" spans="1:65" ht="15">
      <c r="B293" s="8" t="s">
        <v>571</v>
      </c>
      <c r="BM293" s="27" t="s">
        <v>66</v>
      </c>
    </row>
    <row r="294" spans="1:65" ht="15">
      <c r="A294" s="24" t="s">
        <v>39</v>
      </c>
      <c r="B294" s="18" t="s">
        <v>118</v>
      </c>
      <c r="C294" s="15" t="s">
        <v>119</v>
      </c>
      <c r="D294" s="16" t="s">
        <v>240</v>
      </c>
      <c r="E294" s="17" t="s">
        <v>240</v>
      </c>
      <c r="F294" s="17" t="s">
        <v>240</v>
      </c>
      <c r="G294" s="17" t="s">
        <v>240</v>
      </c>
      <c r="H294" s="17" t="s">
        <v>240</v>
      </c>
      <c r="I294" s="17" t="s">
        <v>240</v>
      </c>
      <c r="J294" s="17" t="s">
        <v>240</v>
      </c>
      <c r="K294" s="17" t="s">
        <v>240</v>
      </c>
      <c r="L294" s="17" t="s">
        <v>240</v>
      </c>
      <c r="M294" s="17" t="s">
        <v>240</v>
      </c>
      <c r="N294" s="17" t="s">
        <v>240</v>
      </c>
      <c r="O294" s="17" t="s">
        <v>240</v>
      </c>
      <c r="P294" s="147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241</v>
      </c>
      <c r="C295" s="9" t="s">
        <v>241</v>
      </c>
      <c r="D295" s="145" t="s">
        <v>243</v>
      </c>
      <c r="E295" s="146" t="s">
        <v>283</v>
      </c>
      <c r="F295" s="146" t="s">
        <v>247</v>
      </c>
      <c r="G295" s="146" t="s">
        <v>248</v>
      </c>
      <c r="H295" s="146" t="s">
        <v>250</v>
      </c>
      <c r="I295" s="146" t="s">
        <v>252</v>
      </c>
      <c r="J295" s="146" t="s">
        <v>253</v>
      </c>
      <c r="K295" s="146" t="s">
        <v>256</v>
      </c>
      <c r="L295" s="146" t="s">
        <v>257</v>
      </c>
      <c r="M295" s="146" t="s">
        <v>258</v>
      </c>
      <c r="N295" s="146" t="s">
        <v>259</v>
      </c>
      <c r="O295" s="146" t="s">
        <v>286</v>
      </c>
      <c r="P295" s="147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303</v>
      </c>
      <c r="E296" s="11" t="s">
        <v>103</v>
      </c>
      <c r="F296" s="11" t="s">
        <v>103</v>
      </c>
      <c r="G296" s="11" t="s">
        <v>99</v>
      </c>
      <c r="H296" s="11" t="s">
        <v>103</v>
      </c>
      <c r="I296" s="11" t="s">
        <v>303</v>
      </c>
      <c r="J296" s="11" t="s">
        <v>103</v>
      </c>
      <c r="K296" s="11" t="s">
        <v>103</v>
      </c>
      <c r="L296" s="11" t="s">
        <v>303</v>
      </c>
      <c r="M296" s="11" t="s">
        <v>100</v>
      </c>
      <c r="N296" s="11" t="s">
        <v>99</v>
      </c>
      <c r="O296" s="11" t="s">
        <v>303</v>
      </c>
      <c r="P296" s="147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147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1.3</v>
      </c>
      <c r="E298" s="141" t="s">
        <v>109</v>
      </c>
      <c r="F298" s="21">
        <v>1.251385339083845</v>
      </c>
      <c r="G298" s="141">
        <v>1.56</v>
      </c>
      <c r="H298" s="141">
        <v>1.0900000000000001</v>
      </c>
      <c r="I298" s="21">
        <v>1.3</v>
      </c>
      <c r="J298" s="141">
        <v>1.08</v>
      </c>
      <c r="K298" s="21">
        <v>1.24</v>
      </c>
      <c r="L298" s="21">
        <v>1.21</v>
      </c>
      <c r="M298" s="21">
        <v>1.3570870879385029</v>
      </c>
      <c r="N298" s="21">
        <v>1.38</v>
      </c>
      <c r="O298" s="21">
        <v>1.23</v>
      </c>
      <c r="P298" s="147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1.2</v>
      </c>
      <c r="E299" s="142" t="s">
        <v>109</v>
      </c>
      <c r="F299" s="11">
        <v>1.2706268456294001</v>
      </c>
      <c r="G299" s="142">
        <v>1.43</v>
      </c>
      <c r="H299" s="142">
        <v>1.1100000000000001</v>
      </c>
      <c r="I299" s="11">
        <v>1.3</v>
      </c>
      <c r="J299" s="142">
        <v>1.1000000000000001</v>
      </c>
      <c r="K299" s="11">
        <v>1.2</v>
      </c>
      <c r="L299" s="11">
        <v>1.2</v>
      </c>
      <c r="M299" s="11">
        <v>1.3296174002279688</v>
      </c>
      <c r="N299" s="11">
        <v>1.21</v>
      </c>
      <c r="O299" s="11">
        <v>1.3</v>
      </c>
      <c r="P299" s="147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1">
        <v>1.3</v>
      </c>
      <c r="E300" s="142" t="s">
        <v>109</v>
      </c>
      <c r="F300" s="11">
        <v>1.2986553031649621</v>
      </c>
      <c r="G300" s="142">
        <v>1.07</v>
      </c>
      <c r="H300" s="142">
        <v>1.07</v>
      </c>
      <c r="I300" s="11">
        <v>1.2</v>
      </c>
      <c r="J300" s="142">
        <v>1.06</v>
      </c>
      <c r="K300" s="11">
        <v>1.24</v>
      </c>
      <c r="L300" s="11">
        <v>1.21</v>
      </c>
      <c r="M300" s="11">
        <v>1.2250922154667991</v>
      </c>
      <c r="N300" s="11">
        <v>1.19</v>
      </c>
      <c r="O300" s="11">
        <v>1.3</v>
      </c>
      <c r="P300" s="147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1.2</v>
      </c>
      <c r="E301" s="142" t="s">
        <v>109</v>
      </c>
      <c r="F301" s="11">
        <v>1.2405494086344799</v>
      </c>
      <c r="G301" s="142">
        <v>1.28</v>
      </c>
      <c r="H301" s="142">
        <v>1.04</v>
      </c>
      <c r="I301" s="11">
        <v>1.3</v>
      </c>
      <c r="J301" s="142">
        <v>1.0900000000000001</v>
      </c>
      <c r="K301" s="11">
        <v>1.24</v>
      </c>
      <c r="L301" s="11">
        <v>1.21</v>
      </c>
      <c r="M301" s="11">
        <v>1.0997952513842091</v>
      </c>
      <c r="N301" s="11">
        <v>1.27</v>
      </c>
      <c r="O301" s="11">
        <v>1.17</v>
      </c>
      <c r="P301" s="147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1.2506346323897777</v>
      </c>
    </row>
    <row r="302" spans="1:65">
      <c r="A302" s="29"/>
      <c r="B302" s="19">
        <v>1</v>
      </c>
      <c r="C302" s="9">
        <v>5</v>
      </c>
      <c r="D302" s="11">
        <v>1.3</v>
      </c>
      <c r="E302" s="142" t="s">
        <v>109</v>
      </c>
      <c r="F302" s="11">
        <v>1.326855477335604</v>
      </c>
      <c r="G302" s="142">
        <v>1.35</v>
      </c>
      <c r="H302" s="142">
        <v>1.04</v>
      </c>
      <c r="I302" s="11">
        <v>1.2</v>
      </c>
      <c r="J302" s="142">
        <v>1.1200000000000001</v>
      </c>
      <c r="K302" s="11">
        <v>1.28</v>
      </c>
      <c r="L302" s="11">
        <v>1.18</v>
      </c>
      <c r="M302" s="11">
        <v>1.259929470273824</v>
      </c>
      <c r="N302" s="11">
        <v>1.26</v>
      </c>
      <c r="O302" s="11">
        <v>1.19</v>
      </c>
      <c r="P302" s="147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91</v>
      </c>
    </row>
    <row r="303" spans="1:65">
      <c r="A303" s="29"/>
      <c r="B303" s="19">
        <v>1</v>
      </c>
      <c r="C303" s="9">
        <v>6</v>
      </c>
      <c r="D303" s="11">
        <v>1.3</v>
      </c>
      <c r="E303" s="142" t="s">
        <v>109</v>
      </c>
      <c r="F303" s="11">
        <v>1.2565861908776108</v>
      </c>
      <c r="G303" s="142">
        <v>1.32</v>
      </c>
      <c r="H303" s="142">
        <v>1.08</v>
      </c>
      <c r="I303" s="11">
        <v>1.3</v>
      </c>
      <c r="J303" s="142">
        <v>1.1299999999999999</v>
      </c>
      <c r="K303" s="11">
        <v>1.26</v>
      </c>
      <c r="L303" s="11">
        <v>1.1599999999999999</v>
      </c>
      <c r="M303" s="11">
        <v>1.2722823646921226</v>
      </c>
      <c r="N303" s="148">
        <v>1.52</v>
      </c>
      <c r="O303" s="11">
        <v>1.25</v>
      </c>
      <c r="P303" s="147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9"/>
      <c r="B304" s="20" t="s">
        <v>267</v>
      </c>
      <c r="C304" s="12"/>
      <c r="D304" s="22">
        <v>1.2666666666666666</v>
      </c>
      <c r="E304" s="22" t="s">
        <v>652</v>
      </c>
      <c r="F304" s="22">
        <v>1.2741097607876504</v>
      </c>
      <c r="G304" s="22">
        <v>1.3350000000000002</v>
      </c>
      <c r="H304" s="22">
        <v>1.0716666666666668</v>
      </c>
      <c r="I304" s="22">
        <v>1.2666666666666666</v>
      </c>
      <c r="J304" s="22">
        <v>1.0966666666666667</v>
      </c>
      <c r="K304" s="22">
        <v>1.2433333333333334</v>
      </c>
      <c r="L304" s="22">
        <v>1.1950000000000001</v>
      </c>
      <c r="M304" s="22">
        <v>1.2573006316639044</v>
      </c>
      <c r="N304" s="22">
        <v>1.3049999999999999</v>
      </c>
      <c r="O304" s="22">
        <v>1.24</v>
      </c>
      <c r="P304" s="147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9"/>
      <c r="B305" s="3" t="s">
        <v>268</v>
      </c>
      <c r="C305" s="28"/>
      <c r="D305" s="11">
        <v>1.3</v>
      </c>
      <c r="E305" s="11" t="s">
        <v>652</v>
      </c>
      <c r="F305" s="11">
        <v>1.2636065182535055</v>
      </c>
      <c r="G305" s="11">
        <v>1.335</v>
      </c>
      <c r="H305" s="11">
        <v>1.0750000000000002</v>
      </c>
      <c r="I305" s="11">
        <v>1.3</v>
      </c>
      <c r="J305" s="11">
        <v>1.0950000000000002</v>
      </c>
      <c r="K305" s="11">
        <v>1.24</v>
      </c>
      <c r="L305" s="11">
        <v>1.2050000000000001</v>
      </c>
      <c r="M305" s="11">
        <v>1.2661059174829732</v>
      </c>
      <c r="N305" s="11">
        <v>1.2650000000000001</v>
      </c>
      <c r="O305" s="11">
        <v>1.24</v>
      </c>
      <c r="P305" s="147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269</v>
      </c>
      <c r="C306" s="28"/>
      <c r="D306" s="23">
        <v>5.1639777949432274E-2</v>
      </c>
      <c r="E306" s="23" t="s">
        <v>652</v>
      </c>
      <c r="F306" s="23">
        <v>3.2700143863788396E-2</v>
      </c>
      <c r="G306" s="23">
        <v>0.16330952207388064</v>
      </c>
      <c r="H306" s="23">
        <v>2.7868739954771331E-2</v>
      </c>
      <c r="I306" s="23">
        <v>5.1639777949432274E-2</v>
      </c>
      <c r="J306" s="23">
        <v>2.5819888974716078E-2</v>
      </c>
      <c r="K306" s="23">
        <v>2.6583202716502538E-2</v>
      </c>
      <c r="L306" s="23">
        <v>2.073644135332774E-2</v>
      </c>
      <c r="M306" s="23">
        <v>9.0844638674314734E-2</v>
      </c>
      <c r="N306" s="23">
        <v>0.12437845472588893</v>
      </c>
      <c r="O306" s="23">
        <v>5.4405882034941823E-2</v>
      </c>
      <c r="P306" s="228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  <c r="AJ306" s="229"/>
      <c r="AK306" s="229"/>
      <c r="AL306" s="229"/>
      <c r="AM306" s="229"/>
      <c r="AN306" s="229"/>
      <c r="AO306" s="229"/>
      <c r="AP306" s="229"/>
      <c r="AQ306" s="229"/>
      <c r="AR306" s="229"/>
      <c r="AS306" s="229"/>
      <c r="AT306" s="229"/>
      <c r="AU306" s="229"/>
      <c r="AV306" s="229"/>
      <c r="AW306" s="229"/>
      <c r="AX306" s="229"/>
      <c r="AY306" s="229"/>
      <c r="AZ306" s="229"/>
      <c r="BA306" s="229"/>
      <c r="BB306" s="229"/>
      <c r="BC306" s="229"/>
      <c r="BD306" s="229"/>
      <c r="BE306" s="229"/>
      <c r="BF306" s="229"/>
      <c r="BG306" s="229"/>
      <c r="BH306" s="229"/>
      <c r="BI306" s="229"/>
      <c r="BJ306" s="229"/>
      <c r="BK306" s="229"/>
      <c r="BL306" s="229"/>
      <c r="BM306" s="54"/>
    </row>
    <row r="307" spans="1:65">
      <c r="A307" s="29"/>
      <c r="B307" s="3" t="s">
        <v>86</v>
      </c>
      <c r="C307" s="28"/>
      <c r="D307" s="13">
        <v>4.0768245749551797E-2</v>
      </c>
      <c r="E307" s="13" t="s">
        <v>652</v>
      </c>
      <c r="F307" s="13">
        <v>2.5665091713584609E-2</v>
      </c>
      <c r="G307" s="13">
        <v>0.1223292300178881</v>
      </c>
      <c r="H307" s="13">
        <v>2.60050450588846E-2</v>
      </c>
      <c r="I307" s="13">
        <v>4.0768245749551797E-2</v>
      </c>
      <c r="J307" s="13">
        <v>2.3543971709467548E-2</v>
      </c>
      <c r="K307" s="13">
        <v>2.1380591997187028E-2</v>
      </c>
      <c r="L307" s="13">
        <v>1.7352670588558779E-2</v>
      </c>
      <c r="M307" s="13">
        <v>7.2253712744971318E-2</v>
      </c>
      <c r="N307" s="13">
        <v>9.530916070949344E-2</v>
      </c>
      <c r="O307" s="13">
        <v>4.3875711318501473E-2</v>
      </c>
      <c r="P307" s="147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9"/>
      <c r="B308" s="3" t="s">
        <v>270</v>
      </c>
      <c r="C308" s="28"/>
      <c r="D308" s="13">
        <v>1.2819119078970376E-2</v>
      </c>
      <c r="E308" s="13" t="s">
        <v>652</v>
      </c>
      <c r="F308" s="13">
        <v>1.8770572787525586E-2</v>
      </c>
      <c r="G308" s="13">
        <v>6.7458045239809694E-2</v>
      </c>
      <c r="H308" s="13">
        <v>-0.14310171898976576</v>
      </c>
      <c r="I308" s="13">
        <v>1.2819119078970376E-2</v>
      </c>
      <c r="J308" s="13">
        <v>-0.12311186795531237</v>
      </c>
      <c r="K308" s="13">
        <v>-5.8380752198526897E-3</v>
      </c>
      <c r="L308" s="13">
        <v>-4.4485120553129143E-2</v>
      </c>
      <c r="M308" s="13">
        <v>5.3300932994226891E-3</v>
      </c>
      <c r="N308" s="13">
        <v>4.3470223998465451E-2</v>
      </c>
      <c r="O308" s="13">
        <v>-8.5033886911131118E-3</v>
      </c>
      <c r="P308" s="147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A309" s="29"/>
      <c r="B309" s="45" t="s">
        <v>271</v>
      </c>
      <c r="C309" s="46"/>
      <c r="D309" s="44">
        <v>0.28000000000000003</v>
      </c>
      <c r="E309" s="44">
        <v>4.3</v>
      </c>
      <c r="F309" s="44">
        <v>0.41</v>
      </c>
      <c r="G309" s="44">
        <v>1.46</v>
      </c>
      <c r="H309" s="44">
        <v>3.07</v>
      </c>
      <c r="I309" s="44">
        <v>0.28000000000000003</v>
      </c>
      <c r="J309" s="44">
        <v>2.64</v>
      </c>
      <c r="K309" s="44">
        <v>0.12</v>
      </c>
      <c r="L309" s="44">
        <v>0.95</v>
      </c>
      <c r="M309" s="44">
        <v>0.12</v>
      </c>
      <c r="N309" s="44">
        <v>0.94</v>
      </c>
      <c r="O309" s="44">
        <v>0.18</v>
      </c>
      <c r="P309" s="147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3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BM310" s="53"/>
    </row>
    <row r="311" spans="1:65" ht="19.5">
      <c r="B311" s="8" t="s">
        <v>572</v>
      </c>
      <c r="BM311" s="27" t="s">
        <v>66</v>
      </c>
    </row>
    <row r="312" spans="1:65" ht="19.5">
      <c r="A312" s="24" t="s">
        <v>321</v>
      </c>
      <c r="B312" s="18" t="s">
        <v>118</v>
      </c>
      <c r="C312" s="15" t="s">
        <v>119</v>
      </c>
      <c r="D312" s="16" t="s">
        <v>240</v>
      </c>
      <c r="E312" s="17" t="s">
        <v>240</v>
      </c>
      <c r="F312" s="17" t="s">
        <v>240</v>
      </c>
      <c r="G312" s="17" t="s">
        <v>240</v>
      </c>
      <c r="H312" s="17" t="s">
        <v>240</v>
      </c>
      <c r="I312" s="17" t="s">
        <v>240</v>
      </c>
      <c r="J312" s="17" t="s">
        <v>240</v>
      </c>
      <c r="K312" s="17" t="s">
        <v>240</v>
      </c>
      <c r="L312" s="17" t="s">
        <v>240</v>
      </c>
      <c r="M312" s="17" t="s">
        <v>240</v>
      </c>
      <c r="N312" s="17" t="s">
        <v>240</v>
      </c>
      <c r="O312" s="17" t="s">
        <v>240</v>
      </c>
      <c r="P312" s="17" t="s">
        <v>240</v>
      </c>
      <c r="Q312" s="17" t="s">
        <v>240</v>
      </c>
      <c r="R312" s="17" t="s">
        <v>240</v>
      </c>
      <c r="S312" s="17" t="s">
        <v>240</v>
      </c>
      <c r="T312" s="17" t="s">
        <v>240</v>
      </c>
      <c r="U312" s="17" t="s">
        <v>240</v>
      </c>
      <c r="V312" s="17" t="s">
        <v>240</v>
      </c>
      <c r="W312" s="17" t="s">
        <v>240</v>
      </c>
      <c r="X312" s="17" t="s">
        <v>240</v>
      </c>
      <c r="Y312" s="147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241</v>
      </c>
      <c r="C313" s="9" t="s">
        <v>241</v>
      </c>
      <c r="D313" s="145" t="s">
        <v>243</v>
      </c>
      <c r="E313" s="146" t="s">
        <v>244</v>
      </c>
      <c r="F313" s="146" t="s">
        <v>245</v>
      </c>
      <c r="G313" s="146" t="s">
        <v>246</v>
      </c>
      <c r="H313" s="146" t="s">
        <v>283</v>
      </c>
      <c r="I313" s="146" t="s">
        <v>247</v>
      </c>
      <c r="J313" s="146" t="s">
        <v>248</v>
      </c>
      <c r="K313" s="146" t="s">
        <v>249</v>
      </c>
      <c r="L313" s="146" t="s">
        <v>250</v>
      </c>
      <c r="M313" s="146" t="s">
        <v>251</v>
      </c>
      <c r="N313" s="146" t="s">
        <v>253</v>
      </c>
      <c r="O313" s="146" t="s">
        <v>254</v>
      </c>
      <c r="P313" s="146" t="s">
        <v>256</v>
      </c>
      <c r="Q313" s="146" t="s">
        <v>257</v>
      </c>
      <c r="R313" s="146" t="s">
        <v>258</v>
      </c>
      <c r="S313" s="146" t="s">
        <v>259</v>
      </c>
      <c r="T313" s="146" t="s">
        <v>284</v>
      </c>
      <c r="U313" s="146" t="s">
        <v>286</v>
      </c>
      <c r="V313" s="146" t="s">
        <v>275</v>
      </c>
      <c r="W313" s="146" t="s">
        <v>285</v>
      </c>
      <c r="X313" s="146" t="s">
        <v>260</v>
      </c>
      <c r="Y313" s="147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303</v>
      </c>
      <c r="E314" s="11" t="s">
        <v>104</v>
      </c>
      <c r="F314" s="11" t="s">
        <v>104</v>
      </c>
      <c r="G314" s="11" t="s">
        <v>104</v>
      </c>
      <c r="H314" s="11" t="s">
        <v>103</v>
      </c>
      <c r="I314" s="11" t="s">
        <v>104</v>
      </c>
      <c r="J314" s="11" t="s">
        <v>103</v>
      </c>
      <c r="K314" s="11" t="s">
        <v>104</v>
      </c>
      <c r="L314" s="11" t="s">
        <v>103</v>
      </c>
      <c r="M314" s="11" t="s">
        <v>104</v>
      </c>
      <c r="N314" s="11" t="s">
        <v>104</v>
      </c>
      <c r="O314" s="11" t="s">
        <v>104</v>
      </c>
      <c r="P314" s="11" t="s">
        <v>104</v>
      </c>
      <c r="Q314" s="11" t="s">
        <v>303</v>
      </c>
      <c r="R314" s="11" t="s">
        <v>100</v>
      </c>
      <c r="S314" s="11" t="s">
        <v>99</v>
      </c>
      <c r="T314" s="11" t="s">
        <v>104</v>
      </c>
      <c r="U314" s="11" t="s">
        <v>303</v>
      </c>
      <c r="V314" s="11" t="s">
        <v>104</v>
      </c>
      <c r="W314" s="11" t="s">
        <v>303</v>
      </c>
      <c r="X314" s="11" t="s">
        <v>104</v>
      </c>
      <c r="Y314" s="147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147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11.766</v>
      </c>
      <c r="E316" s="21">
        <v>11.25</v>
      </c>
      <c r="F316" s="21">
        <v>10.866</v>
      </c>
      <c r="G316" s="21">
        <v>11.8</v>
      </c>
      <c r="H316" s="21">
        <v>11.256460000000001</v>
      </c>
      <c r="I316" s="21">
        <v>11.57983142</v>
      </c>
      <c r="J316" s="21">
        <v>11.009</v>
      </c>
      <c r="K316" s="21">
        <v>11.2</v>
      </c>
      <c r="L316" s="141">
        <v>10.34388</v>
      </c>
      <c r="M316" s="21">
        <v>11.1</v>
      </c>
      <c r="N316" s="21">
        <v>11.366</v>
      </c>
      <c r="O316" s="21">
        <v>11.65</v>
      </c>
      <c r="P316" s="21">
        <v>11.166</v>
      </c>
      <c r="Q316" s="21">
        <v>11.63</v>
      </c>
      <c r="R316" s="21">
        <v>11.41447378</v>
      </c>
      <c r="S316" s="21">
        <v>11.5</v>
      </c>
      <c r="T316" s="141">
        <v>12.156972209999999</v>
      </c>
      <c r="U316" s="21">
        <v>10.808999999999999</v>
      </c>
      <c r="V316" s="21">
        <v>11.166</v>
      </c>
      <c r="W316" s="21">
        <v>11.32</v>
      </c>
      <c r="X316" s="21">
        <v>10.652699999999999</v>
      </c>
      <c r="Y316" s="147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11.622999999999999</v>
      </c>
      <c r="E317" s="11">
        <v>11.2</v>
      </c>
      <c r="F317" s="11">
        <v>11.08</v>
      </c>
      <c r="G317" s="11">
        <v>11.85</v>
      </c>
      <c r="H317" s="11">
        <v>11.088039999999999</v>
      </c>
      <c r="I317" s="11">
        <v>11.55904198</v>
      </c>
      <c r="J317" s="11">
        <v>11.137</v>
      </c>
      <c r="K317" s="11">
        <v>11.3</v>
      </c>
      <c r="L317" s="142">
        <v>10.284549999999999</v>
      </c>
      <c r="M317" s="11">
        <v>11.35</v>
      </c>
      <c r="N317" s="11">
        <v>11.452</v>
      </c>
      <c r="O317" s="11">
        <v>10.9</v>
      </c>
      <c r="P317" s="11">
        <v>11.209</v>
      </c>
      <c r="Q317" s="11">
        <v>11.48</v>
      </c>
      <c r="R317" s="11">
        <v>11.609156840000001</v>
      </c>
      <c r="S317" s="11">
        <v>11.5</v>
      </c>
      <c r="T317" s="142">
        <v>12.08795417</v>
      </c>
      <c r="U317" s="11">
        <v>10.78</v>
      </c>
      <c r="V317" s="11">
        <v>11.166</v>
      </c>
      <c r="W317" s="11">
        <v>11.382999999999999</v>
      </c>
      <c r="X317" s="11">
        <v>10.754200000000001</v>
      </c>
      <c r="Y317" s="147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1">
        <v>11.781000000000001</v>
      </c>
      <c r="E318" s="11">
        <v>11.35</v>
      </c>
      <c r="F318" s="11">
        <v>11.209</v>
      </c>
      <c r="G318" s="11">
        <v>11.7</v>
      </c>
      <c r="H318" s="11">
        <v>11.41287</v>
      </c>
      <c r="I318" s="11">
        <v>11.49557119</v>
      </c>
      <c r="J318" s="11">
        <v>11.122999999999999</v>
      </c>
      <c r="K318" s="11">
        <v>11.2</v>
      </c>
      <c r="L318" s="142">
        <v>9.7282499999999992</v>
      </c>
      <c r="M318" s="11">
        <v>10.95</v>
      </c>
      <c r="N318" s="11">
        <v>10.909000000000001</v>
      </c>
      <c r="O318" s="11">
        <v>11.65</v>
      </c>
      <c r="P318" s="11">
        <v>11.195</v>
      </c>
      <c r="Q318" s="11">
        <v>11.58</v>
      </c>
      <c r="R318" s="11">
        <v>11.551413589999999</v>
      </c>
      <c r="S318" s="11">
        <v>11.2</v>
      </c>
      <c r="T318" s="142">
        <v>12.31440664</v>
      </c>
      <c r="U318" s="11">
        <v>11.252000000000001</v>
      </c>
      <c r="V318" s="11">
        <v>11.295</v>
      </c>
      <c r="W318" s="11"/>
      <c r="X318" s="11">
        <v>10.558299999999999</v>
      </c>
      <c r="Y318" s="147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12.009</v>
      </c>
      <c r="E319" s="11">
        <v>11.2</v>
      </c>
      <c r="F319" s="11">
        <v>11.109</v>
      </c>
      <c r="G319" s="11">
        <v>11.8</v>
      </c>
      <c r="H319" s="11">
        <v>11.33395</v>
      </c>
      <c r="I319" s="11">
        <v>11.4863502</v>
      </c>
      <c r="J319" s="11">
        <v>11.395</v>
      </c>
      <c r="K319" s="11">
        <v>11.3</v>
      </c>
      <c r="L319" s="142">
        <v>9.7629900000000003</v>
      </c>
      <c r="M319" s="11">
        <v>11.1</v>
      </c>
      <c r="N319" s="11">
        <v>11.151999999999999</v>
      </c>
      <c r="O319" s="11">
        <v>11.7</v>
      </c>
      <c r="P319" s="11">
        <v>11.166</v>
      </c>
      <c r="Q319" s="11">
        <v>11.55</v>
      </c>
      <c r="R319" s="11">
        <v>11.428967780000001</v>
      </c>
      <c r="S319" s="11">
        <v>11.3</v>
      </c>
      <c r="T319" s="142">
        <v>12.195637830000001</v>
      </c>
      <c r="U319" s="11">
        <v>10.909000000000001</v>
      </c>
      <c r="V319" s="11">
        <v>11.137</v>
      </c>
      <c r="W319" s="11"/>
      <c r="X319" s="11">
        <v>10.82</v>
      </c>
      <c r="Y319" s="147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11.31195735625171</v>
      </c>
    </row>
    <row r="320" spans="1:65">
      <c r="A320" s="29"/>
      <c r="B320" s="19">
        <v>1</v>
      </c>
      <c r="C320" s="9">
        <v>5</v>
      </c>
      <c r="D320" s="11">
        <v>12.023999999999999</v>
      </c>
      <c r="E320" s="11">
        <v>11.25</v>
      </c>
      <c r="F320" s="11">
        <v>11.18</v>
      </c>
      <c r="G320" s="11">
        <v>11.75</v>
      </c>
      <c r="H320" s="11">
        <v>11.45304</v>
      </c>
      <c r="I320" s="11">
        <v>11.354297499999999</v>
      </c>
      <c r="J320" s="11">
        <v>11.494999999999999</v>
      </c>
      <c r="K320" s="11">
        <v>11.15</v>
      </c>
      <c r="L320" s="142">
        <v>10.234360000000001</v>
      </c>
      <c r="M320" s="11">
        <v>11.3</v>
      </c>
      <c r="N320" s="11">
        <v>11.48</v>
      </c>
      <c r="O320" s="11">
        <v>11.7</v>
      </c>
      <c r="P320" s="11">
        <v>11.252000000000001</v>
      </c>
      <c r="Q320" s="11">
        <v>11.54</v>
      </c>
      <c r="R320" s="11">
        <v>11.37926064</v>
      </c>
      <c r="S320" s="11">
        <v>11.5</v>
      </c>
      <c r="T320" s="142">
        <v>12.3249554</v>
      </c>
      <c r="U320" s="11">
        <v>10.837</v>
      </c>
      <c r="V320" s="11">
        <v>11.323</v>
      </c>
      <c r="W320" s="11"/>
      <c r="X320" s="11">
        <v>10.835699999999999</v>
      </c>
      <c r="Y320" s="147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92</v>
      </c>
    </row>
    <row r="321" spans="1:65">
      <c r="A321" s="29"/>
      <c r="B321" s="19">
        <v>1</v>
      </c>
      <c r="C321" s="9">
        <v>6</v>
      </c>
      <c r="D321" s="11">
        <v>12.052</v>
      </c>
      <c r="E321" s="11">
        <v>11.2</v>
      </c>
      <c r="F321" s="11">
        <v>10.98</v>
      </c>
      <c r="G321" s="11">
        <v>11.7</v>
      </c>
      <c r="H321" s="11">
        <v>11.40343</v>
      </c>
      <c r="I321" s="11">
        <v>11.40894853</v>
      </c>
      <c r="J321" s="11">
        <v>11.38</v>
      </c>
      <c r="K321" s="11">
        <v>11.2</v>
      </c>
      <c r="L321" s="142">
        <v>10.26782</v>
      </c>
      <c r="M321" s="11">
        <v>10.95</v>
      </c>
      <c r="N321" s="11">
        <v>10.723000000000001</v>
      </c>
      <c r="O321" s="11">
        <v>11.55</v>
      </c>
      <c r="P321" s="11">
        <v>11.438000000000001</v>
      </c>
      <c r="Q321" s="11">
        <v>11.54</v>
      </c>
      <c r="R321" s="11">
        <v>11.495368940000001</v>
      </c>
      <c r="S321" s="11">
        <v>11.4</v>
      </c>
      <c r="T321" s="142">
        <v>12.23601706</v>
      </c>
      <c r="U321" s="11">
        <v>10.952</v>
      </c>
      <c r="V321" s="11">
        <v>11.323</v>
      </c>
      <c r="W321" s="11"/>
      <c r="X321" s="11">
        <v>10.4297</v>
      </c>
      <c r="Y321" s="147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20" t="s">
        <v>267</v>
      </c>
      <c r="C322" s="12"/>
      <c r="D322" s="22">
        <v>11.875833333333333</v>
      </c>
      <c r="E322" s="22">
        <v>11.241666666666667</v>
      </c>
      <c r="F322" s="22">
        <v>11.070666666666668</v>
      </c>
      <c r="G322" s="22">
        <v>11.766666666666666</v>
      </c>
      <c r="H322" s="22">
        <v>11.324631666666667</v>
      </c>
      <c r="I322" s="22">
        <v>11.480673470000001</v>
      </c>
      <c r="J322" s="22">
        <v>11.256500000000001</v>
      </c>
      <c r="K322" s="22">
        <v>11.225</v>
      </c>
      <c r="L322" s="22">
        <v>10.103641666666666</v>
      </c>
      <c r="M322" s="22">
        <v>11.125</v>
      </c>
      <c r="N322" s="22">
        <v>11.180333333333332</v>
      </c>
      <c r="O322" s="22">
        <v>11.525</v>
      </c>
      <c r="P322" s="22">
        <v>11.237666666666668</v>
      </c>
      <c r="Q322" s="22">
        <v>11.553333333333333</v>
      </c>
      <c r="R322" s="22">
        <v>11.479773594999999</v>
      </c>
      <c r="S322" s="22">
        <v>11.4</v>
      </c>
      <c r="T322" s="22">
        <v>12.219323885</v>
      </c>
      <c r="U322" s="22">
        <v>10.923166666666667</v>
      </c>
      <c r="V322" s="22">
        <v>11.234999999999999</v>
      </c>
      <c r="W322" s="22">
        <v>11.3515</v>
      </c>
      <c r="X322" s="22">
        <v>10.6751</v>
      </c>
      <c r="Y322" s="147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9"/>
      <c r="B323" s="3" t="s">
        <v>268</v>
      </c>
      <c r="C323" s="28"/>
      <c r="D323" s="11">
        <v>11.895</v>
      </c>
      <c r="E323" s="11">
        <v>11.225</v>
      </c>
      <c r="F323" s="11">
        <v>11.0945</v>
      </c>
      <c r="G323" s="11">
        <v>11.775</v>
      </c>
      <c r="H323" s="11">
        <v>11.368690000000001</v>
      </c>
      <c r="I323" s="11">
        <v>11.490960695</v>
      </c>
      <c r="J323" s="11">
        <v>11.258500000000002</v>
      </c>
      <c r="K323" s="11">
        <v>11.2</v>
      </c>
      <c r="L323" s="11">
        <v>10.251090000000001</v>
      </c>
      <c r="M323" s="11">
        <v>11.1</v>
      </c>
      <c r="N323" s="11">
        <v>11.259</v>
      </c>
      <c r="O323" s="11">
        <v>11.65</v>
      </c>
      <c r="P323" s="11">
        <v>11.202</v>
      </c>
      <c r="Q323" s="11">
        <v>11.545</v>
      </c>
      <c r="R323" s="11">
        <v>11.46216836</v>
      </c>
      <c r="S323" s="11">
        <v>11.45</v>
      </c>
      <c r="T323" s="11">
        <v>12.215827445</v>
      </c>
      <c r="U323" s="11">
        <v>10.873000000000001</v>
      </c>
      <c r="V323" s="11">
        <v>11.230499999999999</v>
      </c>
      <c r="W323" s="11">
        <v>11.3515</v>
      </c>
      <c r="X323" s="11">
        <v>10.70345</v>
      </c>
      <c r="Y323" s="147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269</v>
      </c>
      <c r="C324" s="28"/>
      <c r="D324" s="23">
        <v>0.1764668996346529</v>
      </c>
      <c r="E324" s="23">
        <v>5.8452259722500781E-2</v>
      </c>
      <c r="F324" s="23">
        <v>0.12865094895361887</v>
      </c>
      <c r="G324" s="23">
        <v>6.0553007081950203E-2</v>
      </c>
      <c r="H324" s="23">
        <v>0.13505088306511248</v>
      </c>
      <c r="I324" s="23">
        <v>8.6421574324885397E-2</v>
      </c>
      <c r="J324" s="23">
        <v>0.19218506705777097</v>
      </c>
      <c r="K324" s="23">
        <v>6.1237243569579887E-2</v>
      </c>
      <c r="L324" s="23">
        <v>0.27980226985617329</v>
      </c>
      <c r="M324" s="23">
        <v>0.16955824957813206</v>
      </c>
      <c r="N324" s="23">
        <v>0.31037182002666813</v>
      </c>
      <c r="O324" s="23">
        <v>0.31104662029991559</v>
      </c>
      <c r="P324" s="23">
        <v>0.10320206716275938</v>
      </c>
      <c r="Q324" s="23">
        <v>4.9665548085838E-2</v>
      </c>
      <c r="R324" s="23">
        <v>8.8389681021802086E-2</v>
      </c>
      <c r="S324" s="23">
        <v>0.12649110640673528</v>
      </c>
      <c r="T324" s="23">
        <v>9.185224215784378E-2</v>
      </c>
      <c r="U324" s="23">
        <v>0.17327367563097062</v>
      </c>
      <c r="V324" s="23">
        <v>8.7423109073059099E-2</v>
      </c>
      <c r="W324" s="23">
        <v>4.454772721475167E-2</v>
      </c>
      <c r="X324" s="23">
        <v>0.15963103708239196</v>
      </c>
      <c r="Y324" s="228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  <c r="AJ324" s="229"/>
      <c r="AK324" s="229"/>
      <c r="AL324" s="229"/>
      <c r="AM324" s="229"/>
      <c r="AN324" s="229"/>
      <c r="AO324" s="229"/>
      <c r="AP324" s="229"/>
      <c r="AQ324" s="229"/>
      <c r="AR324" s="229"/>
      <c r="AS324" s="229"/>
      <c r="AT324" s="229"/>
      <c r="AU324" s="229"/>
      <c r="AV324" s="229"/>
      <c r="AW324" s="229"/>
      <c r="AX324" s="229"/>
      <c r="AY324" s="229"/>
      <c r="AZ324" s="229"/>
      <c r="BA324" s="229"/>
      <c r="BB324" s="229"/>
      <c r="BC324" s="229"/>
      <c r="BD324" s="229"/>
      <c r="BE324" s="229"/>
      <c r="BF324" s="229"/>
      <c r="BG324" s="229"/>
      <c r="BH324" s="229"/>
      <c r="BI324" s="229"/>
      <c r="BJ324" s="229"/>
      <c r="BK324" s="229"/>
      <c r="BL324" s="229"/>
      <c r="BM324" s="54"/>
    </row>
    <row r="325" spans="1:65">
      <c r="A325" s="29"/>
      <c r="B325" s="3" t="s">
        <v>86</v>
      </c>
      <c r="C325" s="28"/>
      <c r="D325" s="13">
        <v>1.4859327735708616E-2</v>
      </c>
      <c r="E325" s="13">
        <v>5.1996079812454358E-3</v>
      </c>
      <c r="F325" s="13">
        <v>1.1620885428786479E-2</v>
      </c>
      <c r="G325" s="13">
        <v>5.146147910647326E-3</v>
      </c>
      <c r="H325" s="13">
        <v>1.1925410648244407E-2</v>
      </c>
      <c r="I325" s="13">
        <v>7.527570098628142E-3</v>
      </c>
      <c r="J325" s="13">
        <v>1.707325252589801E-2</v>
      </c>
      <c r="K325" s="13">
        <v>5.4554337255750462E-3</v>
      </c>
      <c r="L325" s="13">
        <v>2.7693209942240955E-2</v>
      </c>
      <c r="M325" s="13">
        <v>1.5241190973315243E-2</v>
      </c>
      <c r="N325" s="13">
        <v>2.7760515789034452E-2</v>
      </c>
      <c r="O325" s="13">
        <v>2.6988860763550157E-2</v>
      </c>
      <c r="P325" s="13">
        <v>9.1835850113688531E-3</v>
      </c>
      <c r="Q325" s="13">
        <v>4.298806816431449E-3</v>
      </c>
      <c r="R325" s="13">
        <v>7.6996014155105022E-3</v>
      </c>
      <c r="S325" s="13">
        <v>1.1095711088310112E-2</v>
      </c>
      <c r="T325" s="13">
        <v>7.5169659976521514E-3</v>
      </c>
      <c r="U325" s="13">
        <v>1.5862952650876939E-2</v>
      </c>
      <c r="V325" s="13">
        <v>7.7813181195424217E-3</v>
      </c>
      <c r="W325" s="13">
        <v>3.9243912447475375E-3</v>
      </c>
      <c r="X325" s="13">
        <v>1.4953587046715436E-2</v>
      </c>
      <c r="Y325" s="147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9"/>
      <c r="B326" s="3" t="s">
        <v>270</v>
      </c>
      <c r="C326" s="28"/>
      <c r="D326" s="13">
        <v>4.9847781362965193E-2</v>
      </c>
      <c r="E326" s="13">
        <v>-6.2138396893970382E-3</v>
      </c>
      <c r="F326" s="13">
        <v>-2.1330586916656791E-2</v>
      </c>
      <c r="G326" s="13">
        <v>4.019722635920786E-2</v>
      </c>
      <c r="H326" s="13">
        <v>1.1204347767410638E-3</v>
      </c>
      <c r="I326" s="13">
        <v>1.4914847045020663E-2</v>
      </c>
      <c r="J326" s="13">
        <v>-4.9025429026268164E-3</v>
      </c>
      <c r="K326" s="13">
        <v>-7.6872068655432502E-3</v>
      </c>
      <c r="L326" s="13">
        <v>-0.10681756052742286</v>
      </c>
      <c r="M326" s="13">
        <v>-1.65274099224203E-2</v>
      </c>
      <c r="N326" s="13">
        <v>-1.1635830897615107E-2</v>
      </c>
      <c r="O326" s="13">
        <v>1.8833402305088232E-2</v>
      </c>
      <c r="P326" s="13">
        <v>-6.5674478116720669E-3</v>
      </c>
      <c r="Q326" s="13">
        <v>2.1338126504536703E-2</v>
      </c>
      <c r="R326" s="13">
        <v>1.4835296267762477E-2</v>
      </c>
      <c r="S326" s="13">
        <v>7.7831484839918641E-3</v>
      </c>
      <c r="T326" s="13">
        <v>8.0213043611486068E-2</v>
      </c>
      <c r="U326" s="13">
        <v>-3.4369886425550611E-2</v>
      </c>
      <c r="V326" s="13">
        <v>-6.8031865598555674E-3</v>
      </c>
      <c r="W326" s="13">
        <v>3.4956500014062808E-3</v>
      </c>
      <c r="X326" s="13">
        <v>-5.6299483475310441E-2</v>
      </c>
      <c r="Y326" s="147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A327" s="29"/>
      <c r="B327" s="45" t="s">
        <v>271</v>
      </c>
      <c r="C327" s="46"/>
      <c r="D327" s="44">
        <v>2.25</v>
      </c>
      <c r="E327" s="44">
        <v>0.05</v>
      </c>
      <c r="F327" s="44">
        <v>0.67</v>
      </c>
      <c r="G327" s="44">
        <v>1.85</v>
      </c>
      <c r="H327" s="44">
        <v>0.25</v>
      </c>
      <c r="I327" s="44">
        <v>0.81</v>
      </c>
      <c r="J327" s="44">
        <v>0</v>
      </c>
      <c r="K327" s="44">
        <v>0.11</v>
      </c>
      <c r="L327" s="44">
        <v>4.18</v>
      </c>
      <c r="M327" s="44">
        <v>0.48</v>
      </c>
      <c r="N327" s="44">
        <v>0.28000000000000003</v>
      </c>
      <c r="O327" s="44">
        <v>0.97</v>
      </c>
      <c r="P327" s="44">
        <v>7.0000000000000007E-2</v>
      </c>
      <c r="Q327" s="44">
        <v>1.08</v>
      </c>
      <c r="R327" s="44">
        <v>0.81</v>
      </c>
      <c r="S327" s="44">
        <v>0.52</v>
      </c>
      <c r="T327" s="44">
        <v>3.49</v>
      </c>
      <c r="U327" s="44">
        <v>1.21</v>
      </c>
      <c r="V327" s="44">
        <v>0.08</v>
      </c>
      <c r="W327" s="44">
        <v>0.34</v>
      </c>
      <c r="X327" s="44">
        <v>2.11</v>
      </c>
      <c r="Y327" s="147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3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BM328" s="53"/>
    </row>
    <row r="329" spans="1:65" ht="15">
      <c r="B329" s="8" t="s">
        <v>573</v>
      </c>
      <c r="BM329" s="27" t="s">
        <v>66</v>
      </c>
    </row>
    <row r="330" spans="1:65" ht="15">
      <c r="A330" s="24" t="s">
        <v>42</v>
      </c>
      <c r="B330" s="18" t="s">
        <v>118</v>
      </c>
      <c r="C330" s="15" t="s">
        <v>119</v>
      </c>
      <c r="D330" s="16" t="s">
        <v>240</v>
      </c>
      <c r="E330" s="17" t="s">
        <v>240</v>
      </c>
      <c r="F330" s="17" t="s">
        <v>240</v>
      </c>
      <c r="G330" s="17" t="s">
        <v>240</v>
      </c>
      <c r="H330" s="17" t="s">
        <v>240</v>
      </c>
      <c r="I330" s="17" t="s">
        <v>240</v>
      </c>
      <c r="J330" s="17" t="s">
        <v>240</v>
      </c>
      <c r="K330" s="17" t="s">
        <v>240</v>
      </c>
      <c r="L330" s="17" t="s">
        <v>240</v>
      </c>
      <c r="M330" s="17" t="s">
        <v>240</v>
      </c>
      <c r="N330" s="17" t="s">
        <v>240</v>
      </c>
      <c r="O330" s="17" t="s">
        <v>240</v>
      </c>
      <c r="P330" s="147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241</v>
      </c>
      <c r="C331" s="9" t="s">
        <v>241</v>
      </c>
      <c r="D331" s="145" t="s">
        <v>243</v>
      </c>
      <c r="E331" s="146" t="s">
        <v>245</v>
      </c>
      <c r="F331" s="146" t="s">
        <v>247</v>
      </c>
      <c r="G331" s="146" t="s">
        <v>248</v>
      </c>
      <c r="H331" s="146" t="s">
        <v>250</v>
      </c>
      <c r="I331" s="146" t="s">
        <v>253</v>
      </c>
      <c r="J331" s="146" t="s">
        <v>256</v>
      </c>
      <c r="K331" s="146" t="s">
        <v>257</v>
      </c>
      <c r="L331" s="146" t="s">
        <v>258</v>
      </c>
      <c r="M331" s="146" t="s">
        <v>259</v>
      </c>
      <c r="N331" s="146" t="s">
        <v>284</v>
      </c>
      <c r="O331" s="146" t="s">
        <v>286</v>
      </c>
      <c r="P331" s="147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303</v>
      </c>
      <c r="E332" s="11" t="s">
        <v>103</v>
      </c>
      <c r="F332" s="11" t="s">
        <v>103</v>
      </c>
      <c r="G332" s="11" t="s">
        <v>103</v>
      </c>
      <c r="H332" s="11" t="s">
        <v>103</v>
      </c>
      <c r="I332" s="11" t="s">
        <v>103</v>
      </c>
      <c r="J332" s="11" t="s">
        <v>103</v>
      </c>
      <c r="K332" s="11" t="s">
        <v>303</v>
      </c>
      <c r="L332" s="11" t="s">
        <v>100</v>
      </c>
      <c r="M332" s="11" t="s">
        <v>99</v>
      </c>
      <c r="N332" s="11" t="s">
        <v>103</v>
      </c>
      <c r="O332" s="11" t="s">
        <v>303</v>
      </c>
      <c r="P332" s="147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147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08">
        <v>14</v>
      </c>
      <c r="E334" s="208">
        <v>15</v>
      </c>
      <c r="F334" s="208">
        <v>16.691296999999999</v>
      </c>
      <c r="G334" s="208">
        <v>16</v>
      </c>
      <c r="H334" s="208">
        <v>15</v>
      </c>
      <c r="I334" s="208">
        <v>15</v>
      </c>
      <c r="J334" s="208">
        <v>15</v>
      </c>
      <c r="K334" s="208">
        <v>16.14</v>
      </c>
      <c r="L334" s="208">
        <v>15.320507763610806</v>
      </c>
      <c r="M334" s="208">
        <v>16.100000000000001</v>
      </c>
      <c r="N334" s="208">
        <v>16.668101713139325</v>
      </c>
      <c r="O334" s="208">
        <v>15.8</v>
      </c>
      <c r="P334" s="210"/>
      <c r="Q334" s="211"/>
      <c r="R334" s="211"/>
      <c r="S334" s="211"/>
      <c r="T334" s="211"/>
      <c r="U334" s="211"/>
      <c r="V334" s="211"/>
      <c r="W334" s="211"/>
      <c r="X334" s="211"/>
      <c r="Y334" s="211"/>
      <c r="Z334" s="211"/>
      <c r="AA334" s="211"/>
      <c r="AB334" s="211"/>
      <c r="AC334" s="211"/>
      <c r="AD334" s="211"/>
      <c r="AE334" s="211"/>
      <c r="AF334" s="211"/>
      <c r="AG334" s="211"/>
      <c r="AH334" s="211"/>
      <c r="AI334" s="211"/>
      <c r="AJ334" s="211"/>
      <c r="AK334" s="211"/>
      <c r="AL334" s="211"/>
      <c r="AM334" s="211"/>
      <c r="AN334" s="211"/>
      <c r="AO334" s="211"/>
      <c r="AP334" s="211"/>
      <c r="AQ334" s="211"/>
      <c r="AR334" s="211"/>
      <c r="AS334" s="211"/>
      <c r="AT334" s="211"/>
      <c r="AU334" s="211"/>
      <c r="AV334" s="211"/>
      <c r="AW334" s="211"/>
      <c r="AX334" s="211"/>
      <c r="AY334" s="211"/>
      <c r="AZ334" s="211"/>
      <c r="BA334" s="211"/>
      <c r="BB334" s="211"/>
      <c r="BC334" s="211"/>
      <c r="BD334" s="211"/>
      <c r="BE334" s="211"/>
      <c r="BF334" s="211"/>
      <c r="BG334" s="211"/>
      <c r="BH334" s="211"/>
      <c r="BI334" s="211"/>
      <c r="BJ334" s="211"/>
      <c r="BK334" s="211"/>
      <c r="BL334" s="211"/>
      <c r="BM334" s="212">
        <v>1</v>
      </c>
    </row>
    <row r="335" spans="1:65">
      <c r="A335" s="29"/>
      <c r="B335" s="19">
        <v>1</v>
      </c>
      <c r="C335" s="9">
        <v>2</v>
      </c>
      <c r="D335" s="214">
        <v>13.7</v>
      </c>
      <c r="E335" s="214">
        <v>15</v>
      </c>
      <c r="F335" s="214">
        <v>16.768801</v>
      </c>
      <c r="G335" s="214">
        <v>17</v>
      </c>
      <c r="H335" s="214">
        <v>14</v>
      </c>
      <c r="I335" s="214">
        <v>16</v>
      </c>
      <c r="J335" s="214">
        <v>14</v>
      </c>
      <c r="K335" s="214">
        <v>16.3</v>
      </c>
      <c r="L335" s="214">
        <v>15.646564435039444</v>
      </c>
      <c r="M335" s="214">
        <v>15.5</v>
      </c>
      <c r="N335" s="214">
        <v>18.071446174890166</v>
      </c>
      <c r="O335" s="214">
        <v>16.3</v>
      </c>
      <c r="P335" s="210"/>
      <c r="Q335" s="211"/>
      <c r="R335" s="211"/>
      <c r="S335" s="211"/>
      <c r="T335" s="211"/>
      <c r="U335" s="211"/>
      <c r="V335" s="211"/>
      <c r="W335" s="211"/>
      <c r="X335" s="211"/>
      <c r="Y335" s="211"/>
      <c r="Z335" s="211"/>
      <c r="AA335" s="211"/>
      <c r="AB335" s="211"/>
      <c r="AC335" s="211"/>
      <c r="AD335" s="211"/>
      <c r="AE335" s="211"/>
      <c r="AF335" s="211"/>
      <c r="AG335" s="211"/>
      <c r="AH335" s="211"/>
      <c r="AI335" s="211"/>
      <c r="AJ335" s="211"/>
      <c r="AK335" s="211"/>
      <c r="AL335" s="211"/>
      <c r="AM335" s="211"/>
      <c r="AN335" s="211"/>
      <c r="AO335" s="211"/>
      <c r="AP335" s="211"/>
      <c r="AQ335" s="211"/>
      <c r="AR335" s="211"/>
      <c r="AS335" s="211"/>
      <c r="AT335" s="211"/>
      <c r="AU335" s="211"/>
      <c r="AV335" s="211"/>
      <c r="AW335" s="211"/>
      <c r="AX335" s="211"/>
      <c r="AY335" s="211"/>
      <c r="AZ335" s="211"/>
      <c r="BA335" s="211"/>
      <c r="BB335" s="211"/>
      <c r="BC335" s="211"/>
      <c r="BD335" s="211"/>
      <c r="BE335" s="211"/>
      <c r="BF335" s="211"/>
      <c r="BG335" s="211"/>
      <c r="BH335" s="211"/>
      <c r="BI335" s="211"/>
      <c r="BJ335" s="211"/>
      <c r="BK335" s="211"/>
      <c r="BL335" s="211"/>
      <c r="BM335" s="212" t="e">
        <v>#N/A</v>
      </c>
    </row>
    <row r="336" spans="1:65">
      <c r="A336" s="29"/>
      <c r="B336" s="19">
        <v>1</v>
      </c>
      <c r="C336" s="9">
        <v>3</v>
      </c>
      <c r="D336" s="214">
        <v>13.7</v>
      </c>
      <c r="E336" s="214">
        <v>15</v>
      </c>
      <c r="F336" s="214">
        <v>16.751942</v>
      </c>
      <c r="G336" s="214">
        <v>17</v>
      </c>
      <c r="H336" s="214">
        <v>14</v>
      </c>
      <c r="I336" s="214">
        <v>15</v>
      </c>
      <c r="J336" s="214">
        <v>15</v>
      </c>
      <c r="K336" s="214">
        <v>16.16</v>
      </c>
      <c r="L336" s="214">
        <v>15.018724481235701</v>
      </c>
      <c r="M336" s="214">
        <v>14.7</v>
      </c>
      <c r="N336" s="214">
        <v>17.600950207185871</v>
      </c>
      <c r="O336" s="214">
        <v>16.600000000000001</v>
      </c>
      <c r="P336" s="210"/>
      <c r="Q336" s="211"/>
      <c r="R336" s="211"/>
      <c r="S336" s="211"/>
      <c r="T336" s="211"/>
      <c r="U336" s="211"/>
      <c r="V336" s="211"/>
      <c r="W336" s="211"/>
      <c r="X336" s="211"/>
      <c r="Y336" s="211"/>
      <c r="Z336" s="211"/>
      <c r="AA336" s="211"/>
      <c r="AB336" s="211"/>
      <c r="AC336" s="211"/>
      <c r="AD336" s="211"/>
      <c r="AE336" s="211"/>
      <c r="AF336" s="211"/>
      <c r="AG336" s="211"/>
      <c r="AH336" s="211"/>
      <c r="AI336" s="211"/>
      <c r="AJ336" s="211"/>
      <c r="AK336" s="211"/>
      <c r="AL336" s="211"/>
      <c r="AM336" s="211"/>
      <c r="AN336" s="211"/>
      <c r="AO336" s="211"/>
      <c r="AP336" s="211"/>
      <c r="AQ336" s="211"/>
      <c r="AR336" s="211"/>
      <c r="AS336" s="211"/>
      <c r="AT336" s="211"/>
      <c r="AU336" s="211"/>
      <c r="AV336" s="211"/>
      <c r="AW336" s="211"/>
      <c r="AX336" s="211"/>
      <c r="AY336" s="211"/>
      <c r="AZ336" s="211"/>
      <c r="BA336" s="211"/>
      <c r="BB336" s="211"/>
      <c r="BC336" s="211"/>
      <c r="BD336" s="211"/>
      <c r="BE336" s="211"/>
      <c r="BF336" s="211"/>
      <c r="BG336" s="211"/>
      <c r="BH336" s="211"/>
      <c r="BI336" s="211"/>
      <c r="BJ336" s="211"/>
      <c r="BK336" s="211"/>
      <c r="BL336" s="211"/>
      <c r="BM336" s="212">
        <v>16</v>
      </c>
    </row>
    <row r="337" spans="1:65">
      <c r="A337" s="29"/>
      <c r="B337" s="19">
        <v>1</v>
      </c>
      <c r="C337" s="9">
        <v>4</v>
      </c>
      <c r="D337" s="214">
        <v>13.6</v>
      </c>
      <c r="E337" s="214">
        <v>15</v>
      </c>
      <c r="F337" s="214">
        <v>16.719899999999999</v>
      </c>
      <c r="G337" s="214">
        <v>17</v>
      </c>
      <c r="H337" s="214">
        <v>14</v>
      </c>
      <c r="I337" s="214">
        <v>16</v>
      </c>
      <c r="J337" s="214">
        <v>15</v>
      </c>
      <c r="K337" s="214">
        <v>15.9</v>
      </c>
      <c r="L337" s="214">
        <v>14.58814476231886</v>
      </c>
      <c r="M337" s="214">
        <v>15.5</v>
      </c>
      <c r="N337" s="214">
        <v>17.555399359492483</v>
      </c>
      <c r="O337" s="214">
        <v>15.2</v>
      </c>
      <c r="P337" s="210"/>
      <c r="Q337" s="211"/>
      <c r="R337" s="211"/>
      <c r="S337" s="211"/>
      <c r="T337" s="211"/>
      <c r="U337" s="211"/>
      <c r="V337" s="211"/>
      <c r="W337" s="211"/>
      <c r="X337" s="211"/>
      <c r="Y337" s="211"/>
      <c r="Z337" s="211"/>
      <c r="AA337" s="211"/>
      <c r="AB337" s="211"/>
      <c r="AC337" s="211"/>
      <c r="AD337" s="211"/>
      <c r="AE337" s="211"/>
      <c r="AF337" s="211"/>
      <c r="AG337" s="211"/>
      <c r="AH337" s="211"/>
      <c r="AI337" s="211"/>
      <c r="AJ337" s="211"/>
      <c r="AK337" s="211"/>
      <c r="AL337" s="211"/>
      <c r="AM337" s="211"/>
      <c r="AN337" s="211"/>
      <c r="AO337" s="211"/>
      <c r="AP337" s="211"/>
      <c r="AQ337" s="211"/>
      <c r="AR337" s="211"/>
      <c r="AS337" s="211"/>
      <c r="AT337" s="211"/>
      <c r="AU337" s="211"/>
      <c r="AV337" s="211"/>
      <c r="AW337" s="211"/>
      <c r="AX337" s="211"/>
      <c r="AY337" s="211"/>
      <c r="AZ337" s="211"/>
      <c r="BA337" s="211"/>
      <c r="BB337" s="211"/>
      <c r="BC337" s="211"/>
      <c r="BD337" s="211"/>
      <c r="BE337" s="211"/>
      <c r="BF337" s="211"/>
      <c r="BG337" s="211"/>
      <c r="BH337" s="211"/>
      <c r="BI337" s="211"/>
      <c r="BJ337" s="211"/>
      <c r="BK337" s="211"/>
      <c r="BL337" s="211"/>
      <c r="BM337" s="212">
        <v>15.638796138751141</v>
      </c>
    </row>
    <row r="338" spans="1:65">
      <c r="A338" s="29"/>
      <c r="B338" s="19">
        <v>1</v>
      </c>
      <c r="C338" s="9">
        <v>5</v>
      </c>
      <c r="D338" s="214">
        <v>14</v>
      </c>
      <c r="E338" s="214">
        <v>15</v>
      </c>
      <c r="F338" s="214">
        <v>16.810858</v>
      </c>
      <c r="G338" s="214">
        <v>19</v>
      </c>
      <c r="H338" s="214">
        <v>15</v>
      </c>
      <c r="I338" s="214">
        <v>16</v>
      </c>
      <c r="J338" s="214">
        <v>15</v>
      </c>
      <c r="K338" s="214">
        <v>16.399999999999999</v>
      </c>
      <c r="L338" s="214">
        <v>14.85721141653851</v>
      </c>
      <c r="M338" s="214">
        <v>16.100000000000001</v>
      </c>
      <c r="N338" s="214">
        <v>17.215844729400043</v>
      </c>
      <c r="O338" s="214">
        <v>14.9</v>
      </c>
      <c r="P338" s="210"/>
      <c r="Q338" s="211"/>
      <c r="R338" s="211"/>
      <c r="S338" s="211"/>
      <c r="T338" s="211"/>
      <c r="U338" s="211"/>
      <c r="V338" s="211"/>
      <c r="W338" s="211"/>
      <c r="X338" s="211"/>
      <c r="Y338" s="211"/>
      <c r="Z338" s="211"/>
      <c r="AA338" s="211"/>
      <c r="AB338" s="211"/>
      <c r="AC338" s="211"/>
      <c r="AD338" s="211"/>
      <c r="AE338" s="211"/>
      <c r="AF338" s="211"/>
      <c r="AG338" s="211"/>
      <c r="AH338" s="211"/>
      <c r="AI338" s="211"/>
      <c r="AJ338" s="211"/>
      <c r="AK338" s="211"/>
      <c r="AL338" s="211"/>
      <c r="AM338" s="211"/>
      <c r="AN338" s="211"/>
      <c r="AO338" s="211"/>
      <c r="AP338" s="211"/>
      <c r="AQ338" s="211"/>
      <c r="AR338" s="211"/>
      <c r="AS338" s="211"/>
      <c r="AT338" s="211"/>
      <c r="AU338" s="211"/>
      <c r="AV338" s="211"/>
      <c r="AW338" s="211"/>
      <c r="AX338" s="211"/>
      <c r="AY338" s="211"/>
      <c r="AZ338" s="211"/>
      <c r="BA338" s="211"/>
      <c r="BB338" s="211"/>
      <c r="BC338" s="211"/>
      <c r="BD338" s="211"/>
      <c r="BE338" s="211"/>
      <c r="BF338" s="211"/>
      <c r="BG338" s="211"/>
      <c r="BH338" s="211"/>
      <c r="BI338" s="211"/>
      <c r="BJ338" s="211"/>
      <c r="BK338" s="211"/>
      <c r="BL338" s="211"/>
      <c r="BM338" s="212">
        <v>93</v>
      </c>
    </row>
    <row r="339" spans="1:65">
      <c r="A339" s="29"/>
      <c r="B339" s="19">
        <v>1</v>
      </c>
      <c r="C339" s="9">
        <v>6</v>
      </c>
      <c r="D339" s="214">
        <v>14.2</v>
      </c>
      <c r="E339" s="214">
        <v>15</v>
      </c>
      <c r="F339" s="214">
        <v>16.937407</v>
      </c>
      <c r="G339" s="214">
        <v>18</v>
      </c>
      <c r="H339" s="214">
        <v>15</v>
      </c>
      <c r="I339" s="214">
        <v>16</v>
      </c>
      <c r="J339" s="214">
        <v>15</v>
      </c>
      <c r="K339" s="214">
        <v>16.12</v>
      </c>
      <c r="L339" s="214">
        <v>14.835745306725116</v>
      </c>
      <c r="M339" s="214">
        <v>15.8</v>
      </c>
      <c r="N339" s="214">
        <v>16.514476640505599</v>
      </c>
      <c r="O339" s="214">
        <v>14.7</v>
      </c>
      <c r="P339" s="210"/>
      <c r="Q339" s="211"/>
      <c r="R339" s="211"/>
      <c r="S339" s="211"/>
      <c r="T339" s="211"/>
      <c r="U339" s="211"/>
      <c r="V339" s="211"/>
      <c r="W339" s="211"/>
      <c r="X339" s="211"/>
      <c r="Y339" s="211"/>
      <c r="Z339" s="211"/>
      <c r="AA339" s="211"/>
      <c r="AB339" s="211"/>
      <c r="AC339" s="211"/>
      <c r="AD339" s="211"/>
      <c r="AE339" s="211"/>
      <c r="AF339" s="211"/>
      <c r="AG339" s="211"/>
      <c r="AH339" s="211"/>
      <c r="AI339" s="211"/>
      <c r="AJ339" s="211"/>
      <c r="AK339" s="211"/>
      <c r="AL339" s="211"/>
      <c r="AM339" s="211"/>
      <c r="AN339" s="211"/>
      <c r="AO339" s="211"/>
      <c r="AP339" s="211"/>
      <c r="AQ339" s="211"/>
      <c r="AR339" s="211"/>
      <c r="AS339" s="211"/>
      <c r="AT339" s="211"/>
      <c r="AU339" s="211"/>
      <c r="AV339" s="211"/>
      <c r="AW339" s="211"/>
      <c r="AX339" s="211"/>
      <c r="AY339" s="211"/>
      <c r="AZ339" s="211"/>
      <c r="BA339" s="211"/>
      <c r="BB339" s="211"/>
      <c r="BC339" s="211"/>
      <c r="BD339" s="211"/>
      <c r="BE339" s="211"/>
      <c r="BF339" s="211"/>
      <c r="BG339" s="211"/>
      <c r="BH339" s="211"/>
      <c r="BI339" s="211"/>
      <c r="BJ339" s="211"/>
      <c r="BK339" s="211"/>
      <c r="BL339" s="211"/>
      <c r="BM339" s="216"/>
    </row>
    <row r="340" spans="1:65">
      <c r="A340" s="29"/>
      <c r="B340" s="20" t="s">
        <v>267</v>
      </c>
      <c r="C340" s="12"/>
      <c r="D340" s="217">
        <v>13.866666666666667</v>
      </c>
      <c r="E340" s="217">
        <v>15</v>
      </c>
      <c r="F340" s="217">
        <v>16.780034166666667</v>
      </c>
      <c r="G340" s="217">
        <v>17.333333333333332</v>
      </c>
      <c r="H340" s="217">
        <v>14.5</v>
      </c>
      <c r="I340" s="217">
        <v>15.666666666666666</v>
      </c>
      <c r="J340" s="217">
        <v>14.833333333333334</v>
      </c>
      <c r="K340" s="217">
        <v>16.170000000000002</v>
      </c>
      <c r="L340" s="217">
        <v>15.044483027578073</v>
      </c>
      <c r="M340" s="217">
        <v>15.616666666666667</v>
      </c>
      <c r="N340" s="217">
        <v>17.271036470768916</v>
      </c>
      <c r="O340" s="217">
        <v>15.583333333333336</v>
      </c>
      <c r="P340" s="210"/>
      <c r="Q340" s="211"/>
      <c r="R340" s="211"/>
      <c r="S340" s="211"/>
      <c r="T340" s="211"/>
      <c r="U340" s="211"/>
      <c r="V340" s="211"/>
      <c r="W340" s="211"/>
      <c r="X340" s="211"/>
      <c r="Y340" s="211"/>
      <c r="Z340" s="211"/>
      <c r="AA340" s="211"/>
      <c r="AB340" s="211"/>
      <c r="AC340" s="211"/>
      <c r="AD340" s="211"/>
      <c r="AE340" s="211"/>
      <c r="AF340" s="211"/>
      <c r="AG340" s="211"/>
      <c r="AH340" s="211"/>
      <c r="AI340" s="211"/>
      <c r="AJ340" s="211"/>
      <c r="AK340" s="211"/>
      <c r="AL340" s="211"/>
      <c r="AM340" s="211"/>
      <c r="AN340" s="211"/>
      <c r="AO340" s="211"/>
      <c r="AP340" s="211"/>
      <c r="AQ340" s="211"/>
      <c r="AR340" s="211"/>
      <c r="AS340" s="211"/>
      <c r="AT340" s="211"/>
      <c r="AU340" s="211"/>
      <c r="AV340" s="211"/>
      <c r="AW340" s="211"/>
      <c r="AX340" s="211"/>
      <c r="AY340" s="211"/>
      <c r="AZ340" s="211"/>
      <c r="BA340" s="211"/>
      <c r="BB340" s="211"/>
      <c r="BC340" s="211"/>
      <c r="BD340" s="211"/>
      <c r="BE340" s="211"/>
      <c r="BF340" s="211"/>
      <c r="BG340" s="211"/>
      <c r="BH340" s="211"/>
      <c r="BI340" s="211"/>
      <c r="BJ340" s="211"/>
      <c r="BK340" s="211"/>
      <c r="BL340" s="211"/>
      <c r="BM340" s="216"/>
    </row>
    <row r="341" spans="1:65">
      <c r="A341" s="29"/>
      <c r="B341" s="3" t="s">
        <v>268</v>
      </c>
      <c r="C341" s="28"/>
      <c r="D341" s="214">
        <v>13.85</v>
      </c>
      <c r="E341" s="214">
        <v>15</v>
      </c>
      <c r="F341" s="214">
        <v>16.760371499999998</v>
      </c>
      <c r="G341" s="214">
        <v>17</v>
      </c>
      <c r="H341" s="214">
        <v>14.5</v>
      </c>
      <c r="I341" s="214">
        <v>16</v>
      </c>
      <c r="J341" s="214">
        <v>15</v>
      </c>
      <c r="K341" s="214">
        <v>16.149999999999999</v>
      </c>
      <c r="L341" s="214">
        <v>14.937967948887106</v>
      </c>
      <c r="M341" s="214">
        <v>15.65</v>
      </c>
      <c r="N341" s="214">
        <v>17.385622044446265</v>
      </c>
      <c r="O341" s="214">
        <v>15.5</v>
      </c>
      <c r="P341" s="210"/>
      <c r="Q341" s="211"/>
      <c r="R341" s="211"/>
      <c r="S341" s="211"/>
      <c r="T341" s="211"/>
      <c r="U341" s="211"/>
      <c r="V341" s="211"/>
      <c r="W341" s="211"/>
      <c r="X341" s="211"/>
      <c r="Y341" s="211"/>
      <c r="Z341" s="211"/>
      <c r="AA341" s="211"/>
      <c r="AB341" s="211"/>
      <c r="AC341" s="211"/>
      <c r="AD341" s="211"/>
      <c r="AE341" s="211"/>
      <c r="AF341" s="211"/>
      <c r="AG341" s="211"/>
      <c r="AH341" s="211"/>
      <c r="AI341" s="211"/>
      <c r="AJ341" s="211"/>
      <c r="AK341" s="211"/>
      <c r="AL341" s="211"/>
      <c r="AM341" s="211"/>
      <c r="AN341" s="211"/>
      <c r="AO341" s="211"/>
      <c r="AP341" s="211"/>
      <c r="AQ341" s="211"/>
      <c r="AR341" s="211"/>
      <c r="AS341" s="211"/>
      <c r="AT341" s="211"/>
      <c r="AU341" s="211"/>
      <c r="AV341" s="211"/>
      <c r="AW341" s="211"/>
      <c r="AX341" s="211"/>
      <c r="AY341" s="211"/>
      <c r="AZ341" s="211"/>
      <c r="BA341" s="211"/>
      <c r="BB341" s="211"/>
      <c r="BC341" s="211"/>
      <c r="BD341" s="211"/>
      <c r="BE341" s="211"/>
      <c r="BF341" s="211"/>
      <c r="BG341" s="211"/>
      <c r="BH341" s="211"/>
      <c r="BI341" s="211"/>
      <c r="BJ341" s="211"/>
      <c r="BK341" s="211"/>
      <c r="BL341" s="211"/>
      <c r="BM341" s="216"/>
    </row>
    <row r="342" spans="1:65">
      <c r="A342" s="29"/>
      <c r="B342" s="3" t="s">
        <v>269</v>
      </c>
      <c r="C342" s="28"/>
      <c r="D342" s="23">
        <v>0.23380903889000251</v>
      </c>
      <c r="E342" s="23">
        <v>0</v>
      </c>
      <c r="F342" s="23">
        <v>8.7317895053458286E-2</v>
      </c>
      <c r="G342" s="23">
        <v>1.0327955589886446</v>
      </c>
      <c r="H342" s="23">
        <v>0.54772255750516607</v>
      </c>
      <c r="I342" s="23">
        <v>0.51639777949432231</v>
      </c>
      <c r="J342" s="23">
        <v>0.40824829046386302</v>
      </c>
      <c r="K342" s="23">
        <v>0.17099707599839198</v>
      </c>
      <c r="L342" s="23">
        <v>0.38111465035348768</v>
      </c>
      <c r="M342" s="23">
        <v>0.5231315959361158</v>
      </c>
      <c r="N342" s="23">
        <v>0.59486473209503965</v>
      </c>
      <c r="O342" s="23">
        <v>0.77308904187465211</v>
      </c>
      <c r="P342" s="147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3" t="s">
        <v>86</v>
      </c>
      <c r="C343" s="28"/>
      <c r="D343" s="13">
        <v>1.6861228766105948E-2</v>
      </c>
      <c r="E343" s="13">
        <v>0</v>
      </c>
      <c r="F343" s="13">
        <v>5.203678025096887E-3</v>
      </c>
      <c r="G343" s="13">
        <v>5.9584359172421809E-2</v>
      </c>
      <c r="H343" s="13">
        <v>3.77739694831149E-2</v>
      </c>
      <c r="I343" s="13">
        <v>3.2961560393254617E-2</v>
      </c>
      <c r="J343" s="13">
        <v>2.7522356660485147E-2</v>
      </c>
      <c r="K343" s="13">
        <v>1.0574958317773157E-2</v>
      </c>
      <c r="L343" s="13">
        <v>2.5332518881164987E-2</v>
      </c>
      <c r="M343" s="13">
        <v>3.3498287893454583E-2</v>
      </c>
      <c r="N343" s="13">
        <v>3.4442908687144703E-2</v>
      </c>
      <c r="O343" s="13">
        <v>4.960999199195628E-2</v>
      </c>
      <c r="P343" s="147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9"/>
      <c r="B344" s="3" t="s">
        <v>270</v>
      </c>
      <c r="C344" s="28"/>
      <c r="D344" s="13">
        <v>-0.11331623331883844</v>
      </c>
      <c r="E344" s="13">
        <v>-4.0846887003551213E-2</v>
      </c>
      <c r="F344" s="13">
        <v>7.2974800476340196E-2</v>
      </c>
      <c r="G344" s="13">
        <v>0.10835470835145178</v>
      </c>
      <c r="H344" s="13">
        <v>-7.2818657436766188E-2</v>
      </c>
      <c r="I344" s="13">
        <v>1.7821402407354192E-3</v>
      </c>
      <c r="J344" s="13">
        <v>-5.1504143814622871E-2</v>
      </c>
      <c r="K344" s="13">
        <v>3.3967055810171898E-2</v>
      </c>
      <c r="L344" s="13">
        <v>-3.8002484711750273E-2</v>
      </c>
      <c r="M344" s="13">
        <v>-1.4150368025861448E-3</v>
      </c>
      <c r="N344" s="13">
        <v>0.10437122637421381</v>
      </c>
      <c r="O344" s="13">
        <v>-3.5464881648002988E-3</v>
      </c>
      <c r="P344" s="147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A345" s="29"/>
      <c r="B345" s="45" t="s">
        <v>271</v>
      </c>
      <c r="C345" s="46"/>
      <c r="D345" s="44">
        <v>1.71</v>
      </c>
      <c r="E345" s="44">
        <v>0.59</v>
      </c>
      <c r="F345" s="44">
        <v>1.1599999999999999</v>
      </c>
      <c r="G345" s="44">
        <v>1.71</v>
      </c>
      <c r="H345" s="44">
        <v>1.0900000000000001</v>
      </c>
      <c r="I345" s="44">
        <v>7.0000000000000007E-2</v>
      </c>
      <c r="J345" s="44">
        <v>0.76</v>
      </c>
      <c r="K345" s="44">
        <v>0.56000000000000005</v>
      </c>
      <c r="L345" s="44">
        <v>0.55000000000000004</v>
      </c>
      <c r="M345" s="44">
        <v>0.02</v>
      </c>
      <c r="N345" s="44">
        <v>1.65</v>
      </c>
      <c r="O345" s="44">
        <v>0.02</v>
      </c>
      <c r="P345" s="147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3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BM346" s="53"/>
    </row>
    <row r="347" spans="1:65" ht="15">
      <c r="B347" s="8" t="s">
        <v>574</v>
      </c>
      <c r="BM347" s="27" t="s">
        <v>66</v>
      </c>
    </row>
    <row r="348" spans="1:65" ht="15">
      <c r="A348" s="24" t="s">
        <v>5</v>
      </c>
      <c r="B348" s="18" t="s">
        <v>118</v>
      </c>
      <c r="C348" s="15" t="s">
        <v>119</v>
      </c>
      <c r="D348" s="16" t="s">
        <v>240</v>
      </c>
      <c r="E348" s="17" t="s">
        <v>240</v>
      </c>
      <c r="F348" s="17" t="s">
        <v>240</v>
      </c>
      <c r="G348" s="17" t="s">
        <v>240</v>
      </c>
      <c r="H348" s="17" t="s">
        <v>240</v>
      </c>
      <c r="I348" s="17" t="s">
        <v>240</v>
      </c>
      <c r="J348" s="17" t="s">
        <v>240</v>
      </c>
      <c r="K348" s="17" t="s">
        <v>240</v>
      </c>
      <c r="L348" s="17" t="s">
        <v>240</v>
      </c>
      <c r="M348" s="17" t="s">
        <v>240</v>
      </c>
      <c r="N348" s="17" t="s">
        <v>240</v>
      </c>
      <c r="O348" s="17" t="s">
        <v>240</v>
      </c>
      <c r="P348" s="147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241</v>
      </c>
      <c r="C349" s="9" t="s">
        <v>241</v>
      </c>
      <c r="D349" s="145" t="s">
        <v>243</v>
      </c>
      <c r="E349" s="146" t="s">
        <v>283</v>
      </c>
      <c r="F349" s="146" t="s">
        <v>247</v>
      </c>
      <c r="G349" s="146" t="s">
        <v>248</v>
      </c>
      <c r="H349" s="146" t="s">
        <v>250</v>
      </c>
      <c r="I349" s="146" t="s">
        <v>252</v>
      </c>
      <c r="J349" s="146" t="s">
        <v>253</v>
      </c>
      <c r="K349" s="146" t="s">
        <v>256</v>
      </c>
      <c r="L349" s="146" t="s">
        <v>257</v>
      </c>
      <c r="M349" s="146" t="s">
        <v>258</v>
      </c>
      <c r="N349" s="146" t="s">
        <v>259</v>
      </c>
      <c r="O349" s="146" t="s">
        <v>286</v>
      </c>
      <c r="P349" s="147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303</v>
      </c>
      <c r="E350" s="11" t="s">
        <v>103</v>
      </c>
      <c r="F350" s="11" t="s">
        <v>103</v>
      </c>
      <c r="G350" s="11" t="s">
        <v>99</v>
      </c>
      <c r="H350" s="11" t="s">
        <v>103</v>
      </c>
      <c r="I350" s="11" t="s">
        <v>303</v>
      </c>
      <c r="J350" s="11" t="s">
        <v>103</v>
      </c>
      <c r="K350" s="11" t="s">
        <v>103</v>
      </c>
      <c r="L350" s="11" t="s">
        <v>303</v>
      </c>
      <c r="M350" s="11" t="s">
        <v>100</v>
      </c>
      <c r="N350" s="11" t="s">
        <v>99</v>
      </c>
      <c r="O350" s="11" t="s">
        <v>303</v>
      </c>
      <c r="P350" s="147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147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3.7</v>
      </c>
      <c r="E352" s="141" t="s">
        <v>110</v>
      </c>
      <c r="F352" s="141">
        <v>4.4879628740324113</v>
      </c>
      <c r="G352" s="21">
        <v>3.3</v>
      </c>
      <c r="H352" s="21">
        <v>3.55</v>
      </c>
      <c r="I352" s="21">
        <v>3.5</v>
      </c>
      <c r="J352" s="21">
        <v>3.8</v>
      </c>
      <c r="K352" s="21">
        <v>3.58</v>
      </c>
      <c r="L352" s="21">
        <v>3.64</v>
      </c>
      <c r="M352" s="21">
        <v>3.6753186967530453</v>
      </c>
      <c r="N352" s="143">
        <v>4.72</v>
      </c>
      <c r="O352" s="21">
        <v>4</v>
      </c>
      <c r="P352" s="147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3.7</v>
      </c>
      <c r="E353" s="142" t="s">
        <v>110</v>
      </c>
      <c r="F353" s="142">
        <v>4.3858972374111804</v>
      </c>
      <c r="G353" s="11">
        <v>3.47</v>
      </c>
      <c r="H353" s="11">
        <v>3.5</v>
      </c>
      <c r="I353" s="11">
        <v>3.6</v>
      </c>
      <c r="J353" s="11">
        <v>4.0199999999999996</v>
      </c>
      <c r="K353" s="11">
        <v>3.41</v>
      </c>
      <c r="L353" s="11">
        <v>3.59</v>
      </c>
      <c r="M353" s="11">
        <v>3.8188923904415919</v>
      </c>
      <c r="N353" s="11">
        <v>4.42</v>
      </c>
      <c r="O353" s="11">
        <v>4.2</v>
      </c>
      <c r="P353" s="147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e">
        <v>#N/A</v>
      </c>
    </row>
    <row r="354" spans="1:65">
      <c r="A354" s="29"/>
      <c r="B354" s="19">
        <v>1</v>
      </c>
      <c r="C354" s="9">
        <v>3</v>
      </c>
      <c r="D354" s="11">
        <v>3.8</v>
      </c>
      <c r="E354" s="142" t="s">
        <v>110</v>
      </c>
      <c r="F354" s="142">
        <v>4.49335025547746</v>
      </c>
      <c r="G354" s="11">
        <v>2.78</v>
      </c>
      <c r="H354" s="11">
        <v>3.48</v>
      </c>
      <c r="I354" s="11">
        <v>3.7</v>
      </c>
      <c r="J354" s="11">
        <v>3.74</v>
      </c>
      <c r="K354" s="11">
        <v>3.57</v>
      </c>
      <c r="L354" s="11">
        <v>3.65</v>
      </c>
      <c r="M354" s="11">
        <v>3.3261306310856313</v>
      </c>
      <c r="N354" s="11">
        <v>4.09</v>
      </c>
      <c r="O354" s="11">
        <v>3.97</v>
      </c>
      <c r="P354" s="147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3.7</v>
      </c>
      <c r="E355" s="142" t="s">
        <v>110</v>
      </c>
      <c r="F355" s="142">
        <v>4.3825833606855404</v>
      </c>
      <c r="G355" s="11">
        <v>2.9</v>
      </c>
      <c r="H355" s="11">
        <v>3.5</v>
      </c>
      <c r="I355" s="11">
        <v>3.9</v>
      </c>
      <c r="J355" s="11">
        <v>3.9899999999999998</v>
      </c>
      <c r="K355" s="11">
        <v>3.47</v>
      </c>
      <c r="L355" s="11">
        <v>3.59</v>
      </c>
      <c r="M355" s="11">
        <v>3.3971991116984501</v>
      </c>
      <c r="N355" s="11">
        <v>3.89</v>
      </c>
      <c r="O355" s="11">
        <v>3.69</v>
      </c>
      <c r="P355" s="147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3.661800250499192</v>
      </c>
    </row>
    <row r="356" spans="1:65">
      <c r="A356" s="29"/>
      <c r="B356" s="19">
        <v>1</v>
      </c>
      <c r="C356" s="9">
        <v>5</v>
      </c>
      <c r="D356" s="11">
        <v>3.6</v>
      </c>
      <c r="E356" s="142" t="s">
        <v>110</v>
      </c>
      <c r="F356" s="142">
        <v>4.3694940999631404</v>
      </c>
      <c r="G356" s="11">
        <v>3.1</v>
      </c>
      <c r="H356" s="11">
        <v>3.52</v>
      </c>
      <c r="I356" s="11">
        <v>3.6</v>
      </c>
      <c r="J356" s="11">
        <v>3.73</v>
      </c>
      <c r="K356" s="11">
        <v>3.65</v>
      </c>
      <c r="L356" s="11">
        <v>3.53</v>
      </c>
      <c r="M356" s="11">
        <v>3.5983053093672845</v>
      </c>
      <c r="N356" s="11">
        <v>4.33</v>
      </c>
      <c r="O356" s="11">
        <v>3.8299999999999996</v>
      </c>
      <c r="P356" s="147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94</v>
      </c>
    </row>
    <row r="357" spans="1:65">
      <c r="A357" s="29"/>
      <c r="B357" s="19">
        <v>1</v>
      </c>
      <c r="C357" s="9">
        <v>6</v>
      </c>
      <c r="D357" s="11">
        <v>3.9</v>
      </c>
      <c r="E357" s="142" t="s">
        <v>110</v>
      </c>
      <c r="F357" s="142">
        <v>4.4430273768163602</v>
      </c>
      <c r="G357" s="11">
        <v>3.46</v>
      </c>
      <c r="H357" s="11">
        <v>3.34</v>
      </c>
      <c r="I357" s="11">
        <v>3.6</v>
      </c>
      <c r="J357" s="11">
        <v>3.9399999999999995</v>
      </c>
      <c r="K357" s="11">
        <v>3.58</v>
      </c>
      <c r="L357" s="11">
        <v>3.53</v>
      </c>
      <c r="M357" s="11">
        <v>3.4381688906055268</v>
      </c>
      <c r="N357" s="11">
        <v>3.9399999999999995</v>
      </c>
      <c r="O357" s="11">
        <v>3.75</v>
      </c>
      <c r="P357" s="147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9"/>
      <c r="B358" s="20" t="s">
        <v>267</v>
      </c>
      <c r="C358" s="12"/>
      <c r="D358" s="22">
        <v>3.7333333333333329</v>
      </c>
      <c r="E358" s="22" t="s">
        <v>652</v>
      </c>
      <c r="F358" s="22">
        <v>4.427052534064349</v>
      </c>
      <c r="G358" s="22">
        <v>3.168333333333333</v>
      </c>
      <c r="H358" s="22">
        <v>3.4816666666666669</v>
      </c>
      <c r="I358" s="22">
        <v>3.6500000000000004</v>
      </c>
      <c r="J358" s="22">
        <v>3.8699999999999997</v>
      </c>
      <c r="K358" s="22">
        <v>3.543333333333333</v>
      </c>
      <c r="L358" s="22">
        <v>3.5883333333333334</v>
      </c>
      <c r="M358" s="22">
        <v>3.5423358383252554</v>
      </c>
      <c r="N358" s="22">
        <v>4.2316666666666665</v>
      </c>
      <c r="O358" s="22">
        <v>3.9066666666666663</v>
      </c>
      <c r="P358" s="147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9"/>
      <c r="B359" s="3" t="s">
        <v>268</v>
      </c>
      <c r="C359" s="28"/>
      <c r="D359" s="11">
        <v>3.7</v>
      </c>
      <c r="E359" s="11" t="s">
        <v>652</v>
      </c>
      <c r="F359" s="11">
        <v>4.4144623071137703</v>
      </c>
      <c r="G359" s="11">
        <v>3.2</v>
      </c>
      <c r="H359" s="11">
        <v>3.5</v>
      </c>
      <c r="I359" s="11">
        <v>3.6</v>
      </c>
      <c r="J359" s="11">
        <v>3.8699999999999997</v>
      </c>
      <c r="K359" s="11">
        <v>3.5750000000000002</v>
      </c>
      <c r="L359" s="11">
        <v>3.59</v>
      </c>
      <c r="M359" s="11">
        <v>3.5182370999864059</v>
      </c>
      <c r="N359" s="11">
        <v>4.21</v>
      </c>
      <c r="O359" s="11">
        <v>3.9</v>
      </c>
      <c r="P359" s="147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269</v>
      </c>
      <c r="C360" s="28"/>
      <c r="D360" s="23">
        <v>0.10327955589886434</v>
      </c>
      <c r="E360" s="23" t="s">
        <v>652</v>
      </c>
      <c r="F360" s="23">
        <v>5.5398361239904763E-2</v>
      </c>
      <c r="G360" s="23">
        <v>0.29013215379662199</v>
      </c>
      <c r="H360" s="23">
        <v>7.3325757184407384E-2</v>
      </c>
      <c r="I360" s="23">
        <v>0.13784048752090217</v>
      </c>
      <c r="J360" s="23">
        <v>0.12899612397277657</v>
      </c>
      <c r="K360" s="23">
        <v>8.71014733897576E-2</v>
      </c>
      <c r="L360" s="23">
        <v>5.1542862422130534E-2</v>
      </c>
      <c r="M360" s="23">
        <v>0.18759566247306658</v>
      </c>
      <c r="N360" s="23">
        <v>0.31795702015628879</v>
      </c>
      <c r="O360" s="23">
        <v>0.18768768384384393</v>
      </c>
      <c r="P360" s="228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  <c r="AJ360" s="229"/>
      <c r="AK360" s="229"/>
      <c r="AL360" s="229"/>
      <c r="AM360" s="229"/>
      <c r="AN360" s="229"/>
      <c r="AO360" s="229"/>
      <c r="AP360" s="229"/>
      <c r="AQ360" s="229"/>
      <c r="AR360" s="229"/>
      <c r="AS360" s="229"/>
      <c r="AT360" s="229"/>
      <c r="AU360" s="229"/>
      <c r="AV360" s="229"/>
      <c r="AW360" s="229"/>
      <c r="AX360" s="229"/>
      <c r="AY360" s="229"/>
      <c r="AZ360" s="229"/>
      <c r="BA360" s="229"/>
      <c r="BB360" s="229"/>
      <c r="BC360" s="229"/>
      <c r="BD360" s="229"/>
      <c r="BE360" s="229"/>
      <c r="BF360" s="229"/>
      <c r="BG360" s="229"/>
      <c r="BH360" s="229"/>
      <c r="BI360" s="229"/>
      <c r="BJ360" s="229"/>
      <c r="BK360" s="229"/>
      <c r="BL360" s="229"/>
      <c r="BM360" s="54"/>
    </row>
    <row r="361" spans="1:65">
      <c r="A361" s="29"/>
      <c r="B361" s="3" t="s">
        <v>86</v>
      </c>
      <c r="C361" s="28"/>
      <c r="D361" s="13">
        <v>2.7664166758624379E-2</v>
      </c>
      <c r="E361" s="13" t="s">
        <v>652</v>
      </c>
      <c r="F361" s="13">
        <v>1.2513599243206885E-2</v>
      </c>
      <c r="G361" s="13">
        <v>9.1572484102037457E-2</v>
      </c>
      <c r="H361" s="13">
        <v>2.1060533418211787E-2</v>
      </c>
      <c r="I361" s="13">
        <v>3.776451712901429E-2</v>
      </c>
      <c r="J361" s="13">
        <v>3.3332331775911259E-2</v>
      </c>
      <c r="K361" s="13">
        <v>2.4581789291559061E-2</v>
      </c>
      <c r="L361" s="13">
        <v>1.4364011822237956E-2</v>
      </c>
      <c r="M361" s="13">
        <v>5.2958180995554056E-2</v>
      </c>
      <c r="N361" s="13">
        <v>7.5137539225590105E-2</v>
      </c>
      <c r="O361" s="13">
        <v>4.8042922485625583E-2</v>
      </c>
      <c r="P361" s="147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9"/>
      <c r="B362" s="3" t="s">
        <v>270</v>
      </c>
      <c r="C362" s="28"/>
      <c r="D362" s="13">
        <v>1.9534949462191253E-2</v>
      </c>
      <c r="E362" s="13" t="s">
        <v>652</v>
      </c>
      <c r="F362" s="13">
        <v>0.20898253078136486</v>
      </c>
      <c r="G362" s="13">
        <v>-0.13476074155016715</v>
      </c>
      <c r="H362" s="13">
        <v>-4.919262972030447E-2</v>
      </c>
      <c r="I362" s="13">
        <v>-3.2225270883039503E-3</v>
      </c>
      <c r="J362" s="13">
        <v>5.6857211005003627E-2</v>
      </c>
      <c r="K362" s="13">
        <v>-3.2352097072938069E-2</v>
      </c>
      <c r="L362" s="13">
        <v>-2.0063059735670574E-2</v>
      </c>
      <c r="M362" s="13">
        <v>-3.2624502704004854E-2</v>
      </c>
      <c r="N362" s="13">
        <v>0.15562465923415347</v>
      </c>
      <c r="O362" s="13">
        <v>6.6870500687221668E-2</v>
      </c>
      <c r="P362" s="147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A363" s="29"/>
      <c r="B363" s="45" t="s">
        <v>271</v>
      </c>
      <c r="C363" s="46"/>
      <c r="D363" s="44">
        <v>0.4</v>
      </c>
      <c r="E363" s="44">
        <v>3.89</v>
      </c>
      <c r="F363" s="44">
        <v>2.81</v>
      </c>
      <c r="G363" s="44">
        <v>1.57</v>
      </c>
      <c r="H363" s="44">
        <v>0.48</v>
      </c>
      <c r="I363" s="44">
        <v>0.11</v>
      </c>
      <c r="J363" s="44">
        <v>0.87</v>
      </c>
      <c r="K363" s="44">
        <v>0.26</v>
      </c>
      <c r="L363" s="44">
        <v>0.11</v>
      </c>
      <c r="M363" s="44">
        <v>0.27</v>
      </c>
      <c r="N363" s="44">
        <v>2.13</v>
      </c>
      <c r="O363" s="44">
        <v>1</v>
      </c>
      <c r="P363" s="147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3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BM364" s="53"/>
    </row>
    <row r="365" spans="1:65" ht="15">
      <c r="B365" s="8" t="s">
        <v>575</v>
      </c>
      <c r="BM365" s="27" t="s">
        <v>274</v>
      </c>
    </row>
    <row r="366" spans="1:65" ht="15">
      <c r="A366" s="24" t="s">
        <v>81</v>
      </c>
      <c r="B366" s="18" t="s">
        <v>118</v>
      </c>
      <c r="C366" s="15" t="s">
        <v>119</v>
      </c>
      <c r="D366" s="16" t="s">
        <v>240</v>
      </c>
      <c r="E366" s="17" t="s">
        <v>240</v>
      </c>
      <c r="F366" s="17" t="s">
        <v>240</v>
      </c>
      <c r="G366" s="17" t="s">
        <v>240</v>
      </c>
      <c r="H366" s="17" t="s">
        <v>240</v>
      </c>
      <c r="I366" s="17" t="s">
        <v>240</v>
      </c>
      <c r="J366" s="17" t="s">
        <v>240</v>
      </c>
      <c r="K366" s="17" t="s">
        <v>240</v>
      </c>
      <c r="L366" s="17" t="s">
        <v>240</v>
      </c>
      <c r="M366" s="147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241</v>
      </c>
      <c r="C367" s="9" t="s">
        <v>241</v>
      </c>
      <c r="D367" s="145" t="s">
        <v>243</v>
      </c>
      <c r="E367" s="146" t="s">
        <v>245</v>
      </c>
      <c r="F367" s="146" t="s">
        <v>250</v>
      </c>
      <c r="G367" s="146" t="s">
        <v>253</v>
      </c>
      <c r="H367" s="146" t="s">
        <v>256</v>
      </c>
      <c r="I367" s="146" t="s">
        <v>257</v>
      </c>
      <c r="J367" s="146" t="s">
        <v>259</v>
      </c>
      <c r="K367" s="146" t="s">
        <v>284</v>
      </c>
      <c r="L367" s="146" t="s">
        <v>286</v>
      </c>
      <c r="M367" s="147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303</v>
      </c>
      <c r="E368" s="11" t="s">
        <v>103</v>
      </c>
      <c r="F368" s="11" t="s">
        <v>103</v>
      </c>
      <c r="G368" s="11" t="s">
        <v>103</v>
      </c>
      <c r="H368" s="11" t="s">
        <v>103</v>
      </c>
      <c r="I368" s="11" t="s">
        <v>303</v>
      </c>
      <c r="J368" s="11" t="s">
        <v>99</v>
      </c>
      <c r="K368" s="11" t="s">
        <v>103</v>
      </c>
      <c r="L368" s="11" t="s">
        <v>303</v>
      </c>
      <c r="M368" s="147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147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0.8</v>
      </c>
      <c r="E370" s="21">
        <v>1</v>
      </c>
      <c r="F370" s="21">
        <v>1</v>
      </c>
      <c r="G370" s="21">
        <v>1</v>
      </c>
      <c r="H370" s="21">
        <v>2</v>
      </c>
      <c r="I370" s="141">
        <v>0.14000000000000001</v>
      </c>
      <c r="J370" s="21">
        <v>1.1000000000000001</v>
      </c>
      <c r="K370" s="21">
        <v>1.3156226230402626</v>
      </c>
      <c r="L370" s="21">
        <v>1</v>
      </c>
      <c r="M370" s="147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0.7</v>
      </c>
      <c r="E371" s="11">
        <v>1</v>
      </c>
      <c r="F371" s="11">
        <v>1</v>
      </c>
      <c r="G371" s="11">
        <v>1</v>
      </c>
      <c r="H371" s="11">
        <v>1</v>
      </c>
      <c r="I371" s="142">
        <v>0.15</v>
      </c>
      <c r="J371" s="11">
        <v>1.4</v>
      </c>
      <c r="K371" s="11">
        <v>1.1867739783379001</v>
      </c>
      <c r="L371" s="11">
        <v>2</v>
      </c>
      <c r="M371" s="147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12</v>
      </c>
    </row>
    <row r="372" spans="1:65">
      <c r="A372" s="29"/>
      <c r="B372" s="19">
        <v>1</v>
      </c>
      <c r="C372" s="9">
        <v>3</v>
      </c>
      <c r="D372" s="11">
        <v>0.9</v>
      </c>
      <c r="E372" s="11">
        <v>1</v>
      </c>
      <c r="F372" s="11">
        <v>1</v>
      </c>
      <c r="G372" s="11">
        <v>2</v>
      </c>
      <c r="H372" s="11">
        <v>2</v>
      </c>
      <c r="I372" s="142">
        <v>0.15</v>
      </c>
      <c r="J372" s="11">
        <v>1.1000000000000001</v>
      </c>
      <c r="K372" s="11">
        <v>1.1086022353326583</v>
      </c>
      <c r="L372" s="11">
        <v>2</v>
      </c>
      <c r="M372" s="147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0.8</v>
      </c>
      <c r="E373" s="11">
        <v>1</v>
      </c>
      <c r="F373" s="11">
        <v>2</v>
      </c>
      <c r="G373" s="11">
        <v>2</v>
      </c>
      <c r="H373" s="11">
        <v>1</v>
      </c>
      <c r="I373" s="142">
        <v>0.15</v>
      </c>
      <c r="J373" s="11">
        <v>1.3</v>
      </c>
      <c r="K373" s="11">
        <v>1.0760667471943883</v>
      </c>
      <c r="L373" s="11">
        <v>2</v>
      </c>
      <c r="M373" s="147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1.2700487387891899</v>
      </c>
    </row>
    <row r="374" spans="1:65">
      <c r="A374" s="29"/>
      <c r="B374" s="19">
        <v>1</v>
      </c>
      <c r="C374" s="9">
        <v>5</v>
      </c>
      <c r="D374" s="11">
        <v>0.7</v>
      </c>
      <c r="E374" s="11">
        <v>1</v>
      </c>
      <c r="F374" s="11">
        <v>1</v>
      </c>
      <c r="G374" s="11">
        <v>1</v>
      </c>
      <c r="H374" s="11">
        <v>1</v>
      </c>
      <c r="I374" s="142">
        <v>0.13</v>
      </c>
      <c r="J374" s="11">
        <v>1.4</v>
      </c>
      <c r="K374" s="11">
        <v>1.3715193436153703</v>
      </c>
      <c r="L374" s="11">
        <v>2</v>
      </c>
      <c r="M374" s="147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18</v>
      </c>
    </row>
    <row r="375" spans="1:65">
      <c r="A375" s="29"/>
      <c r="B375" s="19">
        <v>1</v>
      </c>
      <c r="C375" s="9">
        <v>6</v>
      </c>
      <c r="D375" s="11">
        <v>0.9</v>
      </c>
      <c r="E375" s="11">
        <v>1</v>
      </c>
      <c r="F375" s="11">
        <v>1</v>
      </c>
      <c r="G375" s="11">
        <v>2</v>
      </c>
      <c r="H375" s="11">
        <v>2</v>
      </c>
      <c r="I375" s="142">
        <v>0.14000000000000001</v>
      </c>
      <c r="J375" s="11">
        <v>1.5</v>
      </c>
      <c r="K375" s="11">
        <v>1.3037545343606045</v>
      </c>
      <c r="L375" s="11">
        <v>1</v>
      </c>
      <c r="M375" s="147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9"/>
      <c r="B376" s="20" t="s">
        <v>267</v>
      </c>
      <c r="C376" s="12"/>
      <c r="D376" s="22">
        <v>0.80000000000000016</v>
      </c>
      <c r="E376" s="22">
        <v>1</v>
      </c>
      <c r="F376" s="22">
        <v>1.1666666666666667</v>
      </c>
      <c r="G376" s="22">
        <v>1.5</v>
      </c>
      <c r="H376" s="22">
        <v>1.5</v>
      </c>
      <c r="I376" s="22">
        <v>0.14333333333333334</v>
      </c>
      <c r="J376" s="22">
        <v>1.3</v>
      </c>
      <c r="K376" s="22">
        <v>1.2270565769801973</v>
      </c>
      <c r="L376" s="22">
        <v>1.6666666666666667</v>
      </c>
      <c r="M376" s="147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9"/>
      <c r="B377" s="3" t="s">
        <v>268</v>
      </c>
      <c r="C377" s="28"/>
      <c r="D377" s="11">
        <v>0.8</v>
      </c>
      <c r="E377" s="11">
        <v>1</v>
      </c>
      <c r="F377" s="11">
        <v>1</v>
      </c>
      <c r="G377" s="11">
        <v>1.5</v>
      </c>
      <c r="H377" s="11">
        <v>1.5</v>
      </c>
      <c r="I377" s="11">
        <v>0.14500000000000002</v>
      </c>
      <c r="J377" s="11">
        <v>1.35</v>
      </c>
      <c r="K377" s="11">
        <v>1.2452642563492522</v>
      </c>
      <c r="L377" s="11">
        <v>2</v>
      </c>
      <c r="M377" s="147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269</v>
      </c>
      <c r="C378" s="28"/>
      <c r="D378" s="23">
        <v>8.9442719099990131E-2</v>
      </c>
      <c r="E378" s="23">
        <v>0</v>
      </c>
      <c r="F378" s="23">
        <v>0.40824829046386318</v>
      </c>
      <c r="G378" s="23">
        <v>0.54772255750516607</v>
      </c>
      <c r="H378" s="23">
        <v>0.54772255750516607</v>
      </c>
      <c r="I378" s="23">
        <v>8.1649658092772543E-3</v>
      </c>
      <c r="J378" s="23">
        <v>0.16733200530681333</v>
      </c>
      <c r="K378" s="23">
        <v>0.12087022762633043</v>
      </c>
      <c r="L378" s="23">
        <v>0.51639777949432208</v>
      </c>
      <c r="M378" s="147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3" t="s">
        <v>86</v>
      </c>
      <c r="C379" s="28"/>
      <c r="D379" s="13">
        <v>0.11180339887498764</v>
      </c>
      <c r="E379" s="13">
        <v>0</v>
      </c>
      <c r="F379" s="13">
        <v>0.34992710611188271</v>
      </c>
      <c r="G379" s="13">
        <v>0.36514837167011072</v>
      </c>
      <c r="H379" s="13">
        <v>0.36514837167011072</v>
      </c>
      <c r="I379" s="13">
        <v>5.6964877739143632E-2</v>
      </c>
      <c r="J379" s="13">
        <v>0.12871692715908717</v>
      </c>
      <c r="K379" s="13">
        <v>9.8504200942220344E-2</v>
      </c>
      <c r="L379" s="13">
        <v>0.30983866769659324</v>
      </c>
      <c r="M379" s="147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9"/>
      <c r="B380" s="3" t="s">
        <v>270</v>
      </c>
      <c r="C380" s="28"/>
      <c r="D380" s="13">
        <v>-0.37010291371755866</v>
      </c>
      <c r="E380" s="13">
        <v>-0.21262864214694843</v>
      </c>
      <c r="F380" s="13">
        <v>-8.1400082504773152E-2</v>
      </c>
      <c r="G380" s="13">
        <v>0.18105703677957719</v>
      </c>
      <c r="H380" s="13">
        <v>0.18105703677957719</v>
      </c>
      <c r="I380" s="13">
        <v>-0.88714343870772927</v>
      </c>
      <c r="J380" s="13">
        <v>2.3582765208967071E-2</v>
      </c>
      <c r="K380" s="13">
        <v>-3.3850796820584561E-2</v>
      </c>
      <c r="L380" s="13">
        <v>0.31228559642175258</v>
      </c>
      <c r="M380" s="147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A381" s="29"/>
      <c r="B381" s="45" t="s">
        <v>271</v>
      </c>
      <c r="C381" s="46"/>
      <c r="D381" s="44">
        <v>1.06</v>
      </c>
      <c r="E381" s="44">
        <v>0.56000000000000005</v>
      </c>
      <c r="F381" s="44">
        <v>0.15</v>
      </c>
      <c r="G381" s="44">
        <v>0.67</v>
      </c>
      <c r="H381" s="44">
        <v>0.67</v>
      </c>
      <c r="I381" s="44">
        <v>2.68</v>
      </c>
      <c r="J381" s="44">
        <v>0.18</v>
      </c>
      <c r="K381" s="44">
        <v>0</v>
      </c>
      <c r="L381" s="44">
        <v>1.0900000000000001</v>
      </c>
      <c r="M381" s="147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3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BM382" s="53"/>
    </row>
    <row r="383" spans="1:65" ht="15">
      <c r="B383" s="8" t="s">
        <v>576</v>
      </c>
      <c r="BM383" s="27" t="s">
        <v>274</v>
      </c>
    </row>
    <row r="384" spans="1:65" ht="15">
      <c r="A384" s="24" t="s">
        <v>8</v>
      </c>
      <c r="B384" s="18" t="s">
        <v>118</v>
      </c>
      <c r="C384" s="15" t="s">
        <v>119</v>
      </c>
      <c r="D384" s="16" t="s">
        <v>240</v>
      </c>
      <c r="E384" s="17" t="s">
        <v>240</v>
      </c>
      <c r="F384" s="17" t="s">
        <v>240</v>
      </c>
      <c r="G384" s="17" t="s">
        <v>240</v>
      </c>
      <c r="H384" s="17" t="s">
        <v>240</v>
      </c>
      <c r="I384" s="17" t="s">
        <v>240</v>
      </c>
      <c r="J384" s="147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241</v>
      </c>
      <c r="C385" s="9" t="s">
        <v>241</v>
      </c>
      <c r="D385" s="145" t="s">
        <v>243</v>
      </c>
      <c r="E385" s="146" t="s">
        <v>250</v>
      </c>
      <c r="F385" s="146" t="s">
        <v>256</v>
      </c>
      <c r="G385" s="146" t="s">
        <v>257</v>
      </c>
      <c r="H385" s="146" t="s">
        <v>258</v>
      </c>
      <c r="I385" s="146" t="s">
        <v>259</v>
      </c>
      <c r="J385" s="147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303</v>
      </c>
      <c r="E386" s="11" t="s">
        <v>103</v>
      </c>
      <c r="F386" s="11" t="s">
        <v>103</v>
      </c>
      <c r="G386" s="11" t="s">
        <v>303</v>
      </c>
      <c r="H386" s="11" t="s">
        <v>100</v>
      </c>
      <c r="I386" s="11" t="s">
        <v>99</v>
      </c>
      <c r="J386" s="147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/>
      <c r="E387" s="25"/>
      <c r="F387" s="25"/>
      <c r="G387" s="25"/>
      <c r="H387" s="25"/>
      <c r="I387" s="25"/>
      <c r="J387" s="147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141">
        <v>40</v>
      </c>
      <c r="E388" s="141">
        <v>2</v>
      </c>
      <c r="F388" s="21">
        <v>2</v>
      </c>
      <c r="G388" s="21">
        <v>2.2999999999999998</v>
      </c>
      <c r="H388" s="21">
        <v>1.9578912702192064</v>
      </c>
      <c r="I388" s="21">
        <v>2.1</v>
      </c>
      <c r="J388" s="147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42">
        <v>30</v>
      </c>
      <c r="E389" s="142" t="s">
        <v>109</v>
      </c>
      <c r="F389" s="11">
        <v>2</v>
      </c>
      <c r="G389" s="11">
        <v>2.2000000000000002</v>
      </c>
      <c r="H389" s="11">
        <v>1.9685940066799301</v>
      </c>
      <c r="I389" s="11">
        <v>2.2999999999999998</v>
      </c>
      <c r="J389" s="147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10</v>
      </c>
    </row>
    <row r="390" spans="1:65">
      <c r="A390" s="29"/>
      <c r="B390" s="19">
        <v>1</v>
      </c>
      <c r="C390" s="9">
        <v>3</v>
      </c>
      <c r="D390" s="142">
        <v>20</v>
      </c>
      <c r="E390" s="142" t="s">
        <v>109</v>
      </c>
      <c r="F390" s="11">
        <v>2</v>
      </c>
      <c r="G390" s="11">
        <v>2.4</v>
      </c>
      <c r="H390" s="11">
        <v>1.8722582645649199</v>
      </c>
      <c r="I390" s="11">
        <v>2.1</v>
      </c>
      <c r="J390" s="147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42">
        <v>20</v>
      </c>
      <c r="E391" s="142">
        <v>2</v>
      </c>
      <c r="F391" s="11">
        <v>2</v>
      </c>
      <c r="G391" s="11">
        <v>2.4</v>
      </c>
      <c r="H391" s="11">
        <v>2.0115041272251797</v>
      </c>
      <c r="I391" s="11">
        <v>2.4</v>
      </c>
      <c r="J391" s="147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2.1297211624933201</v>
      </c>
    </row>
    <row r="392" spans="1:65">
      <c r="A392" s="29"/>
      <c r="B392" s="19">
        <v>1</v>
      </c>
      <c r="C392" s="9">
        <v>5</v>
      </c>
      <c r="D392" s="142">
        <v>10</v>
      </c>
      <c r="E392" s="142" t="s">
        <v>109</v>
      </c>
      <c r="F392" s="11">
        <v>2</v>
      </c>
      <c r="G392" s="11">
        <v>2.4</v>
      </c>
      <c r="H392" s="11">
        <v>1.7872882371256198</v>
      </c>
      <c r="I392" s="11">
        <v>2.2000000000000002</v>
      </c>
      <c r="J392" s="147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6</v>
      </c>
      <c r="D393" s="142">
        <v>20</v>
      </c>
      <c r="E393" s="142" t="s">
        <v>109</v>
      </c>
      <c r="F393" s="11">
        <v>2</v>
      </c>
      <c r="G393" s="11">
        <v>2.2000000000000002</v>
      </c>
      <c r="H393" s="11">
        <v>1.9157719940249001</v>
      </c>
      <c r="I393" s="11">
        <v>2.6</v>
      </c>
      <c r="J393" s="147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9"/>
      <c r="B394" s="20" t="s">
        <v>267</v>
      </c>
      <c r="C394" s="12"/>
      <c r="D394" s="22">
        <v>23.333333333333332</v>
      </c>
      <c r="E394" s="22">
        <v>2</v>
      </c>
      <c r="F394" s="22">
        <v>2</v>
      </c>
      <c r="G394" s="22">
        <v>2.3166666666666669</v>
      </c>
      <c r="H394" s="22">
        <v>1.9188846499732926</v>
      </c>
      <c r="I394" s="22">
        <v>2.2833333333333337</v>
      </c>
      <c r="J394" s="147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9"/>
      <c r="B395" s="3" t="s">
        <v>268</v>
      </c>
      <c r="C395" s="28"/>
      <c r="D395" s="11">
        <v>20</v>
      </c>
      <c r="E395" s="11">
        <v>2</v>
      </c>
      <c r="F395" s="11">
        <v>2</v>
      </c>
      <c r="G395" s="11">
        <v>2.3499999999999996</v>
      </c>
      <c r="H395" s="11">
        <v>1.9368316321220531</v>
      </c>
      <c r="I395" s="11">
        <v>2.25</v>
      </c>
      <c r="J395" s="147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9"/>
      <c r="B396" s="3" t="s">
        <v>269</v>
      </c>
      <c r="C396" s="28"/>
      <c r="D396" s="23">
        <v>10.327955589886447</v>
      </c>
      <c r="E396" s="23">
        <v>0</v>
      </c>
      <c r="F396" s="23">
        <v>0</v>
      </c>
      <c r="G396" s="23">
        <v>9.8319208025017382E-2</v>
      </c>
      <c r="H396" s="23">
        <v>8.0090234674756441E-2</v>
      </c>
      <c r="I396" s="23">
        <v>0.19407902170679511</v>
      </c>
      <c r="J396" s="147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86</v>
      </c>
      <c r="C397" s="28"/>
      <c r="D397" s="13">
        <v>0.44262666813799056</v>
      </c>
      <c r="E397" s="13">
        <v>0</v>
      </c>
      <c r="F397" s="13">
        <v>0</v>
      </c>
      <c r="G397" s="13">
        <v>4.2439945910079442E-2</v>
      </c>
      <c r="H397" s="13">
        <v>4.1737909923804516E-2</v>
      </c>
      <c r="I397" s="13">
        <v>8.49981116964066E-2</v>
      </c>
      <c r="J397" s="147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3" t="s">
        <v>270</v>
      </c>
      <c r="C398" s="28"/>
      <c r="D398" s="13">
        <v>9.9560508409544042</v>
      </c>
      <c r="E398" s="13">
        <v>-6.0909927918193829E-2</v>
      </c>
      <c r="F398" s="13">
        <v>-6.0909927918193829E-2</v>
      </c>
      <c r="G398" s="13">
        <v>8.7779333494758971E-2</v>
      </c>
      <c r="H398" s="13">
        <v>-9.8997237869954624E-2</v>
      </c>
      <c r="I398" s="13">
        <v>7.2127832293395588E-2</v>
      </c>
      <c r="J398" s="147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A399" s="29"/>
      <c r="B399" s="45" t="s">
        <v>271</v>
      </c>
      <c r="C399" s="46"/>
      <c r="D399" s="44">
        <v>71.849999999999994</v>
      </c>
      <c r="E399" s="44">
        <v>2.74</v>
      </c>
      <c r="F399" s="44">
        <v>0.48</v>
      </c>
      <c r="G399" s="44">
        <v>0.59</v>
      </c>
      <c r="H399" s="44">
        <v>0.76</v>
      </c>
      <c r="I399" s="44">
        <v>0.48</v>
      </c>
      <c r="J399" s="147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3"/>
    </row>
    <row r="400" spans="1:65">
      <c r="B400" s="30"/>
      <c r="C400" s="20"/>
      <c r="D400" s="20"/>
      <c r="E400" s="20"/>
      <c r="F400" s="20"/>
      <c r="G400" s="20"/>
      <c r="H400" s="20"/>
      <c r="I400" s="20"/>
      <c r="BM400" s="53"/>
    </row>
    <row r="401" spans="1:65" ht="15">
      <c r="B401" s="8" t="s">
        <v>577</v>
      </c>
      <c r="BM401" s="27" t="s">
        <v>274</v>
      </c>
    </row>
    <row r="402" spans="1:65" ht="15">
      <c r="A402" s="24" t="s">
        <v>53</v>
      </c>
      <c r="B402" s="18" t="s">
        <v>118</v>
      </c>
      <c r="C402" s="15" t="s">
        <v>119</v>
      </c>
      <c r="D402" s="16" t="s">
        <v>240</v>
      </c>
      <c r="E402" s="14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241</v>
      </c>
      <c r="C403" s="9" t="s">
        <v>241</v>
      </c>
      <c r="D403" s="145" t="s">
        <v>259</v>
      </c>
      <c r="E403" s="14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99</v>
      </c>
      <c r="E404" s="14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/>
      <c r="E405" s="14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8">
        <v>1</v>
      </c>
      <c r="C406" s="14">
        <v>1</v>
      </c>
      <c r="D406" s="21">
        <v>0.6</v>
      </c>
      <c r="E406" s="14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1">
        <v>0.7</v>
      </c>
      <c r="E407" s="14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11</v>
      </c>
    </row>
    <row r="408" spans="1:65">
      <c r="A408" s="29"/>
      <c r="B408" s="19">
        <v>1</v>
      </c>
      <c r="C408" s="9">
        <v>3</v>
      </c>
      <c r="D408" s="11">
        <v>0.3</v>
      </c>
      <c r="E408" s="14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1">
        <v>0.3</v>
      </c>
      <c r="E409" s="14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0.4</v>
      </c>
    </row>
    <row r="410" spans="1:65">
      <c r="A410" s="29"/>
      <c r="B410" s="19">
        <v>1</v>
      </c>
      <c r="C410" s="9">
        <v>5</v>
      </c>
      <c r="D410" s="11">
        <v>0.3</v>
      </c>
      <c r="E410" s="14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17</v>
      </c>
    </row>
    <row r="411" spans="1:65">
      <c r="A411" s="29"/>
      <c r="B411" s="19">
        <v>1</v>
      </c>
      <c r="C411" s="9">
        <v>6</v>
      </c>
      <c r="D411" s="11">
        <v>0.2</v>
      </c>
      <c r="E411" s="14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9"/>
      <c r="B412" s="20" t="s">
        <v>267</v>
      </c>
      <c r="C412" s="12"/>
      <c r="D412" s="22">
        <v>0.39999999999999997</v>
      </c>
      <c r="E412" s="14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9"/>
      <c r="B413" s="3" t="s">
        <v>268</v>
      </c>
      <c r="C413" s="28"/>
      <c r="D413" s="11">
        <v>0.3</v>
      </c>
      <c r="E413" s="14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9"/>
      <c r="B414" s="3" t="s">
        <v>269</v>
      </c>
      <c r="C414" s="28"/>
      <c r="D414" s="23">
        <v>0.19999999999999998</v>
      </c>
      <c r="E414" s="14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9"/>
      <c r="B415" s="3" t="s">
        <v>86</v>
      </c>
      <c r="C415" s="28"/>
      <c r="D415" s="13">
        <v>0.5</v>
      </c>
      <c r="E415" s="14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270</v>
      </c>
      <c r="C416" s="28"/>
      <c r="D416" s="13">
        <v>-1.1102230246251565E-16</v>
      </c>
      <c r="E416" s="14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45" t="s">
        <v>271</v>
      </c>
      <c r="C417" s="46"/>
      <c r="D417" s="44" t="s">
        <v>272</v>
      </c>
      <c r="E417" s="14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30"/>
      <c r="C418" s="20"/>
      <c r="D418" s="20"/>
      <c r="BM418" s="53"/>
    </row>
    <row r="419" spans="1:65" ht="15">
      <c r="B419" s="8" t="s">
        <v>578</v>
      </c>
      <c r="BM419" s="27" t="s">
        <v>66</v>
      </c>
    </row>
    <row r="420" spans="1:65" ht="15">
      <c r="A420" s="24" t="s">
        <v>11</v>
      </c>
      <c r="B420" s="18" t="s">
        <v>118</v>
      </c>
      <c r="C420" s="15" t="s">
        <v>119</v>
      </c>
      <c r="D420" s="16" t="s">
        <v>240</v>
      </c>
      <c r="E420" s="17" t="s">
        <v>240</v>
      </c>
      <c r="F420" s="17" t="s">
        <v>240</v>
      </c>
      <c r="G420" s="17" t="s">
        <v>240</v>
      </c>
      <c r="H420" s="17" t="s">
        <v>240</v>
      </c>
      <c r="I420" s="17" t="s">
        <v>240</v>
      </c>
      <c r="J420" s="17" t="s">
        <v>240</v>
      </c>
      <c r="K420" s="17" t="s">
        <v>240</v>
      </c>
      <c r="L420" s="17" t="s">
        <v>240</v>
      </c>
      <c r="M420" s="17" t="s">
        <v>240</v>
      </c>
      <c r="N420" s="17" t="s">
        <v>240</v>
      </c>
      <c r="O420" s="17" t="s">
        <v>240</v>
      </c>
      <c r="P420" s="147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241</v>
      </c>
      <c r="C421" s="9" t="s">
        <v>241</v>
      </c>
      <c r="D421" s="145" t="s">
        <v>243</v>
      </c>
      <c r="E421" s="146" t="s">
        <v>283</v>
      </c>
      <c r="F421" s="146" t="s">
        <v>247</v>
      </c>
      <c r="G421" s="146" t="s">
        <v>248</v>
      </c>
      <c r="H421" s="146" t="s">
        <v>250</v>
      </c>
      <c r="I421" s="146" t="s">
        <v>252</v>
      </c>
      <c r="J421" s="146" t="s">
        <v>253</v>
      </c>
      <c r="K421" s="146" t="s">
        <v>256</v>
      </c>
      <c r="L421" s="146" t="s">
        <v>257</v>
      </c>
      <c r="M421" s="146" t="s">
        <v>258</v>
      </c>
      <c r="N421" s="146" t="s">
        <v>259</v>
      </c>
      <c r="O421" s="146" t="s">
        <v>286</v>
      </c>
      <c r="P421" s="147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303</v>
      </c>
      <c r="E422" s="11" t="s">
        <v>103</v>
      </c>
      <c r="F422" s="11" t="s">
        <v>103</v>
      </c>
      <c r="G422" s="11" t="s">
        <v>99</v>
      </c>
      <c r="H422" s="11" t="s">
        <v>103</v>
      </c>
      <c r="I422" s="11" t="s">
        <v>303</v>
      </c>
      <c r="J422" s="11" t="s">
        <v>103</v>
      </c>
      <c r="K422" s="11" t="s">
        <v>103</v>
      </c>
      <c r="L422" s="11" t="s">
        <v>303</v>
      </c>
      <c r="M422" s="11" t="s">
        <v>100</v>
      </c>
      <c r="N422" s="11" t="s">
        <v>99</v>
      </c>
      <c r="O422" s="11" t="s">
        <v>303</v>
      </c>
      <c r="P422" s="147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147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141">
        <v>0.6</v>
      </c>
      <c r="E424" s="141" t="s">
        <v>109</v>
      </c>
      <c r="F424" s="21">
        <v>0.55795216724894603</v>
      </c>
      <c r="G424" s="21">
        <v>0.55000000000000004</v>
      </c>
      <c r="H424" s="21">
        <v>0.56999999999999995</v>
      </c>
      <c r="I424" s="141">
        <v>0.6</v>
      </c>
      <c r="J424" s="21">
        <v>0.57999999999999996</v>
      </c>
      <c r="K424" s="21">
        <v>0.57999999999999996</v>
      </c>
      <c r="L424" s="21">
        <v>0.57999999999999996</v>
      </c>
      <c r="M424" s="21">
        <v>0.6079636236327367</v>
      </c>
      <c r="N424" s="141">
        <v>0.59</v>
      </c>
      <c r="O424" s="141">
        <v>0.64</v>
      </c>
      <c r="P424" s="147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42">
        <v>0.6</v>
      </c>
      <c r="E425" s="142" t="s">
        <v>109</v>
      </c>
      <c r="F425" s="11">
        <v>0.55376738582818097</v>
      </c>
      <c r="G425" s="11">
        <v>0.53</v>
      </c>
      <c r="H425" s="11">
        <v>0.57999999999999996</v>
      </c>
      <c r="I425" s="142">
        <v>0.6</v>
      </c>
      <c r="J425" s="11">
        <v>0.56999999999999995</v>
      </c>
      <c r="K425" s="11">
        <v>0.55000000000000004</v>
      </c>
      <c r="L425" s="11">
        <v>0.56999999999999995</v>
      </c>
      <c r="M425" s="11">
        <v>0.65005956376038176</v>
      </c>
      <c r="N425" s="142">
        <v>0.64</v>
      </c>
      <c r="O425" s="142">
        <v>0.65</v>
      </c>
      <c r="P425" s="147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e">
        <v>#N/A</v>
      </c>
    </row>
    <row r="426" spans="1:65">
      <c r="A426" s="29"/>
      <c r="B426" s="19">
        <v>1</v>
      </c>
      <c r="C426" s="9">
        <v>3</v>
      </c>
      <c r="D426" s="142">
        <v>0.6</v>
      </c>
      <c r="E426" s="142" t="s">
        <v>109</v>
      </c>
      <c r="F426" s="11">
        <v>0.55675704864283626</v>
      </c>
      <c r="G426" s="11">
        <v>0.6</v>
      </c>
      <c r="H426" s="11">
        <v>0.56000000000000005</v>
      </c>
      <c r="I426" s="142">
        <v>0.6</v>
      </c>
      <c r="J426" s="11">
        <v>0.6</v>
      </c>
      <c r="K426" s="11">
        <v>0.56000000000000005</v>
      </c>
      <c r="L426" s="11">
        <v>0.57999999999999996</v>
      </c>
      <c r="M426" s="11">
        <v>0.58685690621728259</v>
      </c>
      <c r="N426" s="142">
        <v>0.67</v>
      </c>
      <c r="O426" s="142">
        <v>0.68</v>
      </c>
      <c r="P426" s="147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42">
        <v>0.6</v>
      </c>
      <c r="E427" s="142" t="s">
        <v>109</v>
      </c>
      <c r="F427" s="11">
        <v>0.55766670509719396</v>
      </c>
      <c r="G427" s="148">
        <v>0.45</v>
      </c>
      <c r="H427" s="11">
        <v>0.56000000000000005</v>
      </c>
      <c r="I427" s="142">
        <v>0.6</v>
      </c>
      <c r="J427" s="11">
        <v>0.62</v>
      </c>
      <c r="K427" s="11">
        <v>0.55000000000000004</v>
      </c>
      <c r="L427" s="11">
        <v>0.56999999999999995</v>
      </c>
      <c r="M427" s="11">
        <v>0.62318290769406681</v>
      </c>
      <c r="N427" s="142">
        <v>0.65</v>
      </c>
      <c r="O427" s="142">
        <v>0.57999999999999996</v>
      </c>
      <c r="P427" s="147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0.57628989286983079</v>
      </c>
    </row>
    <row r="428" spans="1:65">
      <c r="A428" s="29"/>
      <c r="B428" s="19">
        <v>1</v>
      </c>
      <c r="C428" s="9">
        <v>5</v>
      </c>
      <c r="D428" s="142">
        <v>0.6</v>
      </c>
      <c r="E428" s="142" t="s">
        <v>109</v>
      </c>
      <c r="F428" s="11">
        <v>0.55197408581922303</v>
      </c>
      <c r="G428" s="11">
        <v>0.65</v>
      </c>
      <c r="H428" s="11">
        <v>0.54</v>
      </c>
      <c r="I428" s="142">
        <v>0.6</v>
      </c>
      <c r="J428" s="11">
        <v>0.57999999999999996</v>
      </c>
      <c r="K428" s="11">
        <v>0.57999999999999996</v>
      </c>
      <c r="L428" s="11">
        <v>0.56000000000000005</v>
      </c>
      <c r="M428" s="11">
        <v>0.59137803326335481</v>
      </c>
      <c r="N428" s="142">
        <v>0.66</v>
      </c>
      <c r="O428" s="142">
        <v>0.6</v>
      </c>
      <c r="P428" s="147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95</v>
      </c>
    </row>
    <row r="429" spans="1:65">
      <c r="A429" s="29"/>
      <c r="B429" s="19">
        <v>1</v>
      </c>
      <c r="C429" s="9">
        <v>6</v>
      </c>
      <c r="D429" s="142">
        <v>0.6</v>
      </c>
      <c r="E429" s="142" t="s">
        <v>109</v>
      </c>
      <c r="F429" s="11">
        <v>0.54359400492698895</v>
      </c>
      <c r="G429" s="11">
        <v>0.6</v>
      </c>
      <c r="H429" s="11">
        <v>0.55000000000000004</v>
      </c>
      <c r="I429" s="142">
        <v>0.6</v>
      </c>
      <c r="J429" s="11">
        <v>0.6</v>
      </c>
      <c r="K429" s="11">
        <v>0.57999999999999996</v>
      </c>
      <c r="L429" s="11">
        <v>0.56000000000000005</v>
      </c>
      <c r="M429" s="11">
        <v>0.57702306840170159</v>
      </c>
      <c r="N429" s="142">
        <v>0.64</v>
      </c>
      <c r="O429" s="142">
        <v>0.65</v>
      </c>
      <c r="P429" s="14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20" t="s">
        <v>267</v>
      </c>
      <c r="C430" s="12"/>
      <c r="D430" s="22">
        <v>0.6</v>
      </c>
      <c r="E430" s="22" t="s">
        <v>652</v>
      </c>
      <c r="F430" s="22">
        <v>0.55361856626056161</v>
      </c>
      <c r="G430" s="22">
        <v>0.56333333333333335</v>
      </c>
      <c r="H430" s="22">
        <v>0.56000000000000005</v>
      </c>
      <c r="I430" s="22">
        <v>0.6</v>
      </c>
      <c r="J430" s="22">
        <v>0.59166666666666667</v>
      </c>
      <c r="K430" s="22">
        <v>0.56666666666666676</v>
      </c>
      <c r="L430" s="22">
        <v>0.56999999999999995</v>
      </c>
      <c r="M430" s="22">
        <v>0.60607735049492073</v>
      </c>
      <c r="N430" s="22">
        <v>0.64166666666666672</v>
      </c>
      <c r="O430" s="22">
        <v>0.63333333333333341</v>
      </c>
      <c r="P430" s="14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268</v>
      </c>
      <c r="C431" s="28"/>
      <c r="D431" s="11">
        <v>0.6</v>
      </c>
      <c r="E431" s="11" t="s">
        <v>652</v>
      </c>
      <c r="F431" s="11">
        <v>0.55526221723550861</v>
      </c>
      <c r="G431" s="11">
        <v>0.57499999999999996</v>
      </c>
      <c r="H431" s="11">
        <v>0.56000000000000005</v>
      </c>
      <c r="I431" s="11">
        <v>0.6</v>
      </c>
      <c r="J431" s="11">
        <v>0.59</v>
      </c>
      <c r="K431" s="11">
        <v>0.57000000000000006</v>
      </c>
      <c r="L431" s="11">
        <v>0.56999999999999995</v>
      </c>
      <c r="M431" s="11">
        <v>0.59967082844804576</v>
      </c>
      <c r="N431" s="11">
        <v>0.64500000000000002</v>
      </c>
      <c r="O431" s="11">
        <v>0.64500000000000002</v>
      </c>
      <c r="P431" s="14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269</v>
      </c>
      <c r="C432" s="28"/>
      <c r="D432" s="23">
        <v>0</v>
      </c>
      <c r="E432" s="23" t="s">
        <v>652</v>
      </c>
      <c r="F432" s="23">
        <v>5.4449222280439878E-3</v>
      </c>
      <c r="G432" s="23">
        <v>6.9761498454854479E-2</v>
      </c>
      <c r="H432" s="23">
        <v>1.4142135623730918E-2</v>
      </c>
      <c r="I432" s="23">
        <v>0</v>
      </c>
      <c r="J432" s="23">
        <v>1.8348478592697198E-2</v>
      </c>
      <c r="K432" s="23">
        <v>1.5055453054181574E-2</v>
      </c>
      <c r="L432" s="23">
        <v>8.9442719099991179E-3</v>
      </c>
      <c r="M432" s="23">
        <v>2.7056385236866213E-2</v>
      </c>
      <c r="N432" s="23">
        <v>2.7868739954771331E-2</v>
      </c>
      <c r="O432" s="23">
        <v>3.6696957185394397E-2</v>
      </c>
      <c r="P432" s="228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  <c r="AJ432" s="229"/>
      <c r="AK432" s="229"/>
      <c r="AL432" s="229"/>
      <c r="AM432" s="229"/>
      <c r="AN432" s="229"/>
      <c r="AO432" s="229"/>
      <c r="AP432" s="229"/>
      <c r="AQ432" s="229"/>
      <c r="AR432" s="229"/>
      <c r="AS432" s="229"/>
      <c r="AT432" s="229"/>
      <c r="AU432" s="229"/>
      <c r="AV432" s="229"/>
      <c r="AW432" s="229"/>
      <c r="AX432" s="229"/>
      <c r="AY432" s="229"/>
      <c r="AZ432" s="229"/>
      <c r="BA432" s="229"/>
      <c r="BB432" s="229"/>
      <c r="BC432" s="229"/>
      <c r="BD432" s="229"/>
      <c r="BE432" s="229"/>
      <c r="BF432" s="229"/>
      <c r="BG432" s="229"/>
      <c r="BH432" s="229"/>
      <c r="BI432" s="229"/>
      <c r="BJ432" s="229"/>
      <c r="BK432" s="229"/>
      <c r="BL432" s="229"/>
      <c r="BM432" s="54"/>
    </row>
    <row r="433" spans="1:65">
      <c r="A433" s="29"/>
      <c r="B433" s="3" t="s">
        <v>86</v>
      </c>
      <c r="C433" s="28"/>
      <c r="D433" s="13">
        <v>0</v>
      </c>
      <c r="E433" s="13" t="s">
        <v>652</v>
      </c>
      <c r="F433" s="13">
        <v>9.8351510586466226E-3</v>
      </c>
      <c r="G433" s="13">
        <v>0.12383697950565883</v>
      </c>
      <c r="H433" s="13">
        <v>2.5253813613805208E-2</v>
      </c>
      <c r="I433" s="13">
        <v>0</v>
      </c>
      <c r="J433" s="13">
        <v>3.1011513114417799E-2</v>
      </c>
      <c r="K433" s="13">
        <v>2.6568446566202775E-2</v>
      </c>
      <c r="L433" s="13">
        <v>1.5691705105261612E-2</v>
      </c>
      <c r="M433" s="13">
        <v>4.4641802262981881E-2</v>
      </c>
      <c r="N433" s="13">
        <v>4.3431802526916356E-2</v>
      </c>
      <c r="O433" s="13">
        <v>5.7942563976938512E-2</v>
      </c>
      <c r="P433" s="147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270</v>
      </c>
      <c r="C434" s="28"/>
      <c r="D434" s="13">
        <v>4.1142673892989201E-2</v>
      </c>
      <c r="E434" s="13" t="s">
        <v>652</v>
      </c>
      <c r="F434" s="13">
        <v>-3.9340142677792955E-2</v>
      </c>
      <c r="G434" s="13">
        <v>-2.248271173380445E-2</v>
      </c>
      <c r="H434" s="13">
        <v>-2.8266837699876479E-2</v>
      </c>
      <c r="I434" s="13">
        <v>4.1142673892989201E-2</v>
      </c>
      <c r="J434" s="13">
        <v>2.6682358977808907E-2</v>
      </c>
      <c r="K434" s="13">
        <v>-1.6698585767732088E-2</v>
      </c>
      <c r="L434" s="13">
        <v>-1.091445980166017E-2</v>
      </c>
      <c r="M434" s="13">
        <v>5.1688322133767173E-2</v>
      </c>
      <c r="N434" s="13">
        <v>0.11344424846889156</v>
      </c>
      <c r="O434" s="13">
        <v>9.8983933553711045E-2</v>
      </c>
      <c r="P434" s="14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45" t="s">
        <v>271</v>
      </c>
      <c r="C435" s="46"/>
      <c r="D435" s="44" t="s">
        <v>272</v>
      </c>
      <c r="E435" s="44">
        <v>12.27</v>
      </c>
      <c r="F435" s="44">
        <v>0.8</v>
      </c>
      <c r="G435" s="44">
        <v>0.51</v>
      </c>
      <c r="H435" s="44">
        <v>0.61</v>
      </c>
      <c r="I435" s="44" t="s">
        <v>272</v>
      </c>
      <c r="J435" s="44">
        <v>0.32</v>
      </c>
      <c r="K435" s="44">
        <v>0.41</v>
      </c>
      <c r="L435" s="44">
        <v>0.32</v>
      </c>
      <c r="M435" s="44">
        <v>0.74</v>
      </c>
      <c r="N435" s="44">
        <v>1.78</v>
      </c>
      <c r="O435" s="44">
        <v>1.54</v>
      </c>
      <c r="P435" s="14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30" t="s">
        <v>299</v>
      </c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BM436" s="53"/>
    </row>
    <row r="437" spans="1:65">
      <c r="BM437" s="53"/>
    </row>
    <row r="438" spans="1:65" ht="15">
      <c r="B438" s="8" t="s">
        <v>579</v>
      </c>
      <c r="BM438" s="27" t="s">
        <v>66</v>
      </c>
    </row>
    <row r="439" spans="1:65" ht="15">
      <c r="A439" s="24" t="s">
        <v>14</v>
      </c>
      <c r="B439" s="18" t="s">
        <v>118</v>
      </c>
      <c r="C439" s="15" t="s">
        <v>119</v>
      </c>
      <c r="D439" s="16" t="s">
        <v>240</v>
      </c>
      <c r="E439" s="17" t="s">
        <v>240</v>
      </c>
      <c r="F439" s="17" t="s">
        <v>240</v>
      </c>
      <c r="G439" s="17" t="s">
        <v>240</v>
      </c>
      <c r="H439" s="17" t="s">
        <v>240</v>
      </c>
      <c r="I439" s="17" t="s">
        <v>240</v>
      </c>
      <c r="J439" s="17" t="s">
        <v>240</v>
      </c>
      <c r="K439" s="17" t="s">
        <v>240</v>
      </c>
      <c r="L439" s="14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241</v>
      </c>
      <c r="C440" s="9" t="s">
        <v>241</v>
      </c>
      <c r="D440" s="145" t="s">
        <v>243</v>
      </c>
      <c r="E440" s="146" t="s">
        <v>245</v>
      </c>
      <c r="F440" s="146" t="s">
        <v>250</v>
      </c>
      <c r="G440" s="146" t="s">
        <v>253</v>
      </c>
      <c r="H440" s="146" t="s">
        <v>256</v>
      </c>
      <c r="I440" s="146" t="s">
        <v>257</v>
      </c>
      <c r="J440" s="146" t="s">
        <v>284</v>
      </c>
      <c r="K440" s="146" t="s">
        <v>286</v>
      </c>
      <c r="L440" s="147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303</v>
      </c>
      <c r="E441" s="11" t="s">
        <v>103</v>
      </c>
      <c r="F441" s="11" t="s">
        <v>103</v>
      </c>
      <c r="G441" s="11" t="s">
        <v>103</v>
      </c>
      <c r="H441" s="11" t="s">
        <v>103</v>
      </c>
      <c r="I441" s="11" t="s">
        <v>303</v>
      </c>
      <c r="J441" s="11" t="s">
        <v>103</v>
      </c>
      <c r="K441" s="11" t="s">
        <v>303</v>
      </c>
      <c r="L441" s="147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/>
      <c r="E442" s="25"/>
      <c r="F442" s="25"/>
      <c r="G442" s="25"/>
      <c r="H442" s="25"/>
      <c r="I442" s="25"/>
      <c r="J442" s="25"/>
      <c r="K442" s="25"/>
      <c r="L442" s="147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8">
        <v>1</v>
      </c>
      <c r="C443" s="14">
        <v>1</v>
      </c>
      <c r="D443" s="21" t="s">
        <v>97</v>
      </c>
      <c r="E443" s="21" t="s">
        <v>111</v>
      </c>
      <c r="F443" s="21" t="s">
        <v>97</v>
      </c>
      <c r="G443" s="21" t="s">
        <v>97</v>
      </c>
      <c r="H443" s="21" t="s">
        <v>97</v>
      </c>
      <c r="I443" s="21" t="s">
        <v>294</v>
      </c>
      <c r="J443" s="21" t="s">
        <v>111</v>
      </c>
      <c r="K443" s="21" t="s">
        <v>97</v>
      </c>
      <c r="L443" s="147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1" t="s">
        <v>97</v>
      </c>
      <c r="E444" s="11" t="s">
        <v>111</v>
      </c>
      <c r="F444" s="11" t="s">
        <v>97</v>
      </c>
      <c r="G444" s="11" t="s">
        <v>97</v>
      </c>
      <c r="H444" s="11" t="s">
        <v>97</v>
      </c>
      <c r="I444" s="11" t="s">
        <v>294</v>
      </c>
      <c r="J444" s="11" t="s">
        <v>111</v>
      </c>
      <c r="K444" s="11" t="s">
        <v>97</v>
      </c>
      <c r="L444" s="147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 t="e">
        <v>#N/A</v>
      </c>
    </row>
    <row r="445" spans="1:65">
      <c r="A445" s="29"/>
      <c r="B445" s="19">
        <v>1</v>
      </c>
      <c r="C445" s="9">
        <v>3</v>
      </c>
      <c r="D445" s="11" t="s">
        <v>97</v>
      </c>
      <c r="E445" s="11" t="s">
        <v>111</v>
      </c>
      <c r="F445" s="11" t="s">
        <v>97</v>
      </c>
      <c r="G445" s="11" t="s">
        <v>97</v>
      </c>
      <c r="H445" s="11" t="s">
        <v>97</v>
      </c>
      <c r="I445" s="11" t="s">
        <v>294</v>
      </c>
      <c r="J445" s="11" t="s">
        <v>111</v>
      </c>
      <c r="K445" s="11" t="s">
        <v>97</v>
      </c>
      <c r="L445" s="147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1" t="s">
        <v>97</v>
      </c>
      <c r="E446" s="11" t="s">
        <v>111</v>
      </c>
      <c r="F446" s="11" t="s">
        <v>97</v>
      </c>
      <c r="G446" s="11" t="s">
        <v>97</v>
      </c>
      <c r="H446" s="11" t="s">
        <v>97</v>
      </c>
      <c r="I446" s="11" t="s">
        <v>294</v>
      </c>
      <c r="J446" s="11" t="s">
        <v>111</v>
      </c>
      <c r="K446" s="11" t="s">
        <v>97</v>
      </c>
      <c r="L446" s="147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 t="s">
        <v>97</v>
      </c>
    </row>
    <row r="447" spans="1:65">
      <c r="A447" s="29"/>
      <c r="B447" s="19">
        <v>1</v>
      </c>
      <c r="C447" s="9">
        <v>5</v>
      </c>
      <c r="D447" s="11" t="s">
        <v>97</v>
      </c>
      <c r="E447" s="11" t="s">
        <v>111</v>
      </c>
      <c r="F447" s="11" t="s">
        <v>97</v>
      </c>
      <c r="G447" s="11" t="s">
        <v>97</v>
      </c>
      <c r="H447" s="11" t="s">
        <v>97</v>
      </c>
      <c r="I447" s="11" t="s">
        <v>294</v>
      </c>
      <c r="J447" s="11" t="s">
        <v>111</v>
      </c>
      <c r="K447" s="11" t="s">
        <v>97</v>
      </c>
      <c r="L447" s="147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96</v>
      </c>
    </row>
    <row r="448" spans="1:65">
      <c r="A448" s="29"/>
      <c r="B448" s="19">
        <v>1</v>
      </c>
      <c r="C448" s="9">
        <v>6</v>
      </c>
      <c r="D448" s="11" t="s">
        <v>97</v>
      </c>
      <c r="E448" s="11" t="s">
        <v>111</v>
      </c>
      <c r="F448" s="11" t="s">
        <v>97</v>
      </c>
      <c r="G448" s="11" t="s">
        <v>97</v>
      </c>
      <c r="H448" s="11" t="s">
        <v>97</v>
      </c>
      <c r="I448" s="11" t="s">
        <v>294</v>
      </c>
      <c r="J448" s="11" t="s">
        <v>111</v>
      </c>
      <c r="K448" s="11" t="s">
        <v>97</v>
      </c>
      <c r="L448" s="147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9"/>
      <c r="B449" s="20" t="s">
        <v>267</v>
      </c>
      <c r="C449" s="12"/>
      <c r="D449" s="22" t="s">
        <v>652</v>
      </c>
      <c r="E449" s="22" t="s">
        <v>652</v>
      </c>
      <c r="F449" s="22" t="s">
        <v>652</v>
      </c>
      <c r="G449" s="22" t="s">
        <v>652</v>
      </c>
      <c r="H449" s="22" t="s">
        <v>652</v>
      </c>
      <c r="I449" s="22" t="s">
        <v>652</v>
      </c>
      <c r="J449" s="22" t="s">
        <v>652</v>
      </c>
      <c r="K449" s="22" t="s">
        <v>652</v>
      </c>
      <c r="L449" s="147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9"/>
      <c r="B450" s="3" t="s">
        <v>268</v>
      </c>
      <c r="C450" s="28"/>
      <c r="D450" s="11" t="s">
        <v>652</v>
      </c>
      <c r="E450" s="11" t="s">
        <v>652</v>
      </c>
      <c r="F450" s="11" t="s">
        <v>652</v>
      </c>
      <c r="G450" s="11" t="s">
        <v>652</v>
      </c>
      <c r="H450" s="11" t="s">
        <v>652</v>
      </c>
      <c r="I450" s="11" t="s">
        <v>652</v>
      </c>
      <c r="J450" s="11" t="s">
        <v>652</v>
      </c>
      <c r="K450" s="11" t="s">
        <v>652</v>
      </c>
      <c r="L450" s="147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9"/>
      <c r="B451" s="3" t="s">
        <v>269</v>
      </c>
      <c r="C451" s="28"/>
      <c r="D451" s="23" t="s">
        <v>652</v>
      </c>
      <c r="E451" s="23" t="s">
        <v>652</v>
      </c>
      <c r="F451" s="23" t="s">
        <v>652</v>
      </c>
      <c r="G451" s="23" t="s">
        <v>652</v>
      </c>
      <c r="H451" s="23" t="s">
        <v>652</v>
      </c>
      <c r="I451" s="23" t="s">
        <v>652</v>
      </c>
      <c r="J451" s="23" t="s">
        <v>652</v>
      </c>
      <c r="K451" s="23" t="s">
        <v>652</v>
      </c>
      <c r="L451" s="147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86</v>
      </c>
      <c r="C452" s="28"/>
      <c r="D452" s="13" t="s">
        <v>652</v>
      </c>
      <c r="E452" s="13" t="s">
        <v>652</v>
      </c>
      <c r="F452" s="13" t="s">
        <v>652</v>
      </c>
      <c r="G452" s="13" t="s">
        <v>652</v>
      </c>
      <c r="H452" s="13" t="s">
        <v>652</v>
      </c>
      <c r="I452" s="13" t="s">
        <v>652</v>
      </c>
      <c r="J452" s="13" t="s">
        <v>652</v>
      </c>
      <c r="K452" s="13" t="s">
        <v>652</v>
      </c>
      <c r="L452" s="147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3" t="s">
        <v>270</v>
      </c>
      <c r="C453" s="28"/>
      <c r="D453" s="13" t="s">
        <v>652</v>
      </c>
      <c r="E453" s="13" t="s">
        <v>652</v>
      </c>
      <c r="F453" s="13" t="s">
        <v>652</v>
      </c>
      <c r="G453" s="13" t="s">
        <v>652</v>
      </c>
      <c r="H453" s="13" t="s">
        <v>652</v>
      </c>
      <c r="I453" s="13" t="s">
        <v>652</v>
      </c>
      <c r="J453" s="13" t="s">
        <v>652</v>
      </c>
      <c r="K453" s="13" t="s">
        <v>652</v>
      </c>
      <c r="L453" s="147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A454" s="29"/>
      <c r="B454" s="45" t="s">
        <v>271</v>
      </c>
      <c r="C454" s="46"/>
      <c r="D454" s="44" t="s">
        <v>272</v>
      </c>
      <c r="E454" s="44" t="s">
        <v>272</v>
      </c>
      <c r="F454" s="44" t="s">
        <v>272</v>
      </c>
      <c r="G454" s="44" t="s">
        <v>272</v>
      </c>
      <c r="H454" s="44" t="s">
        <v>272</v>
      </c>
      <c r="I454" s="44" t="s">
        <v>272</v>
      </c>
      <c r="J454" s="44" t="s">
        <v>272</v>
      </c>
      <c r="K454" s="44" t="s">
        <v>272</v>
      </c>
      <c r="L454" s="147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3"/>
    </row>
    <row r="455" spans="1:65">
      <c r="B455" s="30"/>
      <c r="C455" s="20"/>
      <c r="D455" s="20"/>
      <c r="E455" s="20"/>
      <c r="F455" s="20"/>
      <c r="G455" s="20"/>
      <c r="H455" s="20"/>
      <c r="I455" s="20"/>
      <c r="J455" s="20"/>
      <c r="K455" s="20"/>
      <c r="BM455" s="53"/>
    </row>
    <row r="456" spans="1:65" ht="19.5">
      <c r="B456" s="8" t="s">
        <v>580</v>
      </c>
      <c r="BM456" s="27" t="s">
        <v>66</v>
      </c>
    </row>
    <row r="457" spans="1:65" ht="19.5">
      <c r="A457" s="24" t="s">
        <v>322</v>
      </c>
      <c r="B457" s="18" t="s">
        <v>118</v>
      </c>
      <c r="C457" s="15" t="s">
        <v>119</v>
      </c>
      <c r="D457" s="16" t="s">
        <v>240</v>
      </c>
      <c r="E457" s="17" t="s">
        <v>240</v>
      </c>
      <c r="F457" s="17" t="s">
        <v>240</v>
      </c>
      <c r="G457" s="17" t="s">
        <v>240</v>
      </c>
      <c r="H457" s="17" t="s">
        <v>240</v>
      </c>
      <c r="I457" s="17" t="s">
        <v>240</v>
      </c>
      <c r="J457" s="17" t="s">
        <v>240</v>
      </c>
      <c r="K457" s="17" t="s">
        <v>240</v>
      </c>
      <c r="L457" s="17" t="s">
        <v>240</v>
      </c>
      <c r="M457" s="17" t="s">
        <v>240</v>
      </c>
      <c r="N457" s="17" t="s">
        <v>240</v>
      </c>
      <c r="O457" s="17" t="s">
        <v>240</v>
      </c>
      <c r="P457" s="17" t="s">
        <v>240</v>
      </c>
      <c r="Q457" s="17" t="s">
        <v>240</v>
      </c>
      <c r="R457" s="17" t="s">
        <v>240</v>
      </c>
      <c r="S457" s="17" t="s">
        <v>240</v>
      </c>
      <c r="T457" s="17" t="s">
        <v>240</v>
      </c>
      <c r="U457" s="17" t="s">
        <v>240</v>
      </c>
      <c r="V457" s="147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241</v>
      </c>
      <c r="C458" s="9" t="s">
        <v>241</v>
      </c>
      <c r="D458" s="145" t="s">
        <v>243</v>
      </c>
      <c r="E458" s="146" t="s">
        <v>244</v>
      </c>
      <c r="F458" s="146" t="s">
        <v>245</v>
      </c>
      <c r="G458" s="146" t="s">
        <v>246</v>
      </c>
      <c r="H458" s="146" t="s">
        <v>283</v>
      </c>
      <c r="I458" s="146" t="s">
        <v>248</v>
      </c>
      <c r="J458" s="146" t="s">
        <v>249</v>
      </c>
      <c r="K458" s="146" t="s">
        <v>250</v>
      </c>
      <c r="L458" s="146" t="s">
        <v>251</v>
      </c>
      <c r="M458" s="146" t="s">
        <v>253</v>
      </c>
      <c r="N458" s="146" t="s">
        <v>254</v>
      </c>
      <c r="O458" s="146" t="s">
        <v>256</v>
      </c>
      <c r="P458" s="146" t="s">
        <v>257</v>
      </c>
      <c r="Q458" s="146" t="s">
        <v>258</v>
      </c>
      <c r="R458" s="146" t="s">
        <v>259</v>
      </c>
      <c r="S458" s="146" t="s">
        <v>284</v>
      </c>
      <c r="T458" s="146" t="s">
        <v>286</v>
      </c>
      <c r="U458" s="146" t="s">
        <v>260</v>
      </c>
      <c r="V458" s="147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303</v>
      </c>
      <c r="E459" s="11" t="s">
        <v>104</v>
      </c>
      <c r="F459" s="11" t="s">
        <v>104</v>
      </c>
      <c r="G459" s="11" t="s">
        <v>104</v>
      </c>
      <c r="H459" s="11" t="s">
        <v>103</v>
      </c>
      <c r="I459" s="11" t="s">
        <v>103</v>
      </c>
      <c r="J459" s="11" t="s">
        <v>104</v>
      </c>
      <c r="K459" s="11" t="s">
        <v>103</v>
      </c>
      <c r="L459" s="11" t="s">
        <v>104</v>
      </c>
      <c r="M459" s="11" t="s">
        <v>104</v>
      </c>
      <c r="N459" s="11" t="s">
        <v>104</v>
      </c>
      <c r="O459" s="11" t="s">
        <v>104</v>
      </c>
      <c r="P459" s="11" t="s">
        <v>303</v>
      </c>
      <c r="Q459" s="11" t="s">
        <v>100</v>
      </c>
      <c r="R459" s="11" t="s">
        <v>99</v>
      </c>
      <c r="S459" s="11" t="s">
        <v>104</v>
      </c>
      <c r="T459" s="11" t="s">
        <v>303</v>
      </c>
      <c r="U459" s="11" t="s">
        <v>104</v>
      </c>
      <c r="V459" s="14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2</v>
      </c>
    </row>
    <row r="460" spans="1:65">
      <c r="A460" s="29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14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21">
        <v>1.69</v>
      </c>
      <c r="E461" s="21">
        <v>1.5</v>
      </c>
      <c r="F461" s="21">
        <v>1.542</v>
      </c>
      <c r="G461" s="21">
        <v>1.6200000000000003</v>
      </c>
      <c r="H461" s="21">
        <v>1.5933200000000001</v>
      </c>
      <c r="I461" s="21">
        <v>1.554</v>
      </c>
      <c r="J461" s="21">
        <v>1.6</v>
      </c>
      <c r="K461" s="21">
        <v>1.5237000000000001</v>
      </c>
      <c r="L461" s="21">
        <v>1.5700000000000003</v>
      </c>
      <c r="M461" s="21">
        <v>1.57</v>
      </c>
      <c r="N461" s="21">
        <v>1.6500000000000001</v>
      </c>
      <c r="O461" s="21">
        <v>1.57</v>
      </c>
      <c r="P461" s="21">
        <v>1.67</v>
      </c>
      <c r="Q461" s="21">
        <v>1.5469693259999999</v>
      </c>
      <c r="R461" s="21">
        <v>1.6099999999999999</v>
      </c>
      <c r="S461" s="21">
        <v>1.6854665179999999</v>
      </c>
      <c r="T461" s="21">
        <v>1.542</v>
      </c>
      <c r="U461" s="21">
        <v>1.7009000000000001</v>
      </c>
      <c r="V461" s="14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>
        <v>1</v>
      </c>
      <c r="C462" s="9">
        <v>2</v>
      </c>
      <c r="D462" s="11">
        <v>1.57</v>
      </c>
      <c r="E462" s="11">
        <v>1.5</v>
      </c>
      <c r="F462" s="11">
        <v>1.5780000000000001</v>
      </c>
      <c r="G462" s="11">
        <v>1.6399999999999997</v>
      </c>
      <c r="H462" s="11">
        <v>1.58839</v>
      </c>
      <c r="I462" s="11">
        <v>1.5780000000000001</v>
      </c>
      <c r="J462" s="11">
        <v>1.6399999999999997</v>
      </c>
      <c r="K462" s="11">
        <v>1.5233399999999999</v>
      </c>
      <c r="L462" s="11">
        <v>1.6</v>
      </c>
      <c r="M462" s="11">
        <v>1.57</v>
      </c>
      <c r="N462" s="11">
        <v>1.58</v>
      </c>
      <c r="O462" s="11">
        <v>1.57</v>
      </c>
      <c r="P462" s="11">
        <v>1.63</v>
      </c>
      <c r="Q462" s="11">
        <v>1.6217564739999999</v>
      </c>
      <c r="R462" s="11">
        <v>1.63</v>
      </c>
      <c r="S462" s="11">
        <v>1.661929057</v>
      </c>
      <c r="T462" s="11">
        <v>1.554</v>
      </c>
      <c r="U462" s="11">
        <v>1.5575000000000001</v>
      </c>
      <c r="V462" s="14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e">
        <v>#N/A</v>
      </c>
    </row>
    <row r="463" spans="1:65">
      <c r="A463" s="29"/>
      <c r="B463" s="19">
        <v>1</v>
      </c>
      <c r="C463" s="9">
        <v>3</v>
      </c>
      <c r="D463" s="11">
        <v>1.69</v>
      </c>
      <c r="E463" s="11">
        <v>1.56</v>
      </c>
      <c r="F463" s="11">
        <v>1.59</v>
      </c>
      <c r="G463" s="11">
        <v>1.6</v>
      </c>
      <c r="H463" s="11">
        <v>1.61669</v>
      </c>
      <c r="I463" s="11">
        <v>1.5660000000000001</v>
      </c>
      <c r="J463" s="11">
        <v>1.6</v>
      </c>
      <c r="K463" s="11">
        <v>1.5072000000000001</v>
      </c>
      <c r="L463" s="11">
        <v>1.53</v>
      </c>
      <c r="M463" s="148">
        <v>1.33</v>
      </c>
      <c r="N463" s="11">
        <v>1.68</v>
      </c>
      <c r="O463" s="11">
        <v>1.57</v>
      </c>
      <c r="P463" s="11">
        <v>1.66</v>
      </c>
      <c r="Q463" s="11">
        <v>1.582063644</v>
      </c>
      <c r="R463" s="11">
        <v>1.59</v>
      </c>
      <c r="S463" s="11">
        <v>1.720515633</v>
      </c>
      <c r="T463" s="11">
        <v>1.6140000000000001</v>
      </c>
      <c r="U463" s="11">
        <v>1.6237999999999999</v>
      </c>
      <c r="V463" s="14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16</v>
      </c>
    </row>
    <row r="464" spans="1:65">
      <c r="A464" s="29"/>
      <c r="B464" s="19">
        <v>1</v>
      </c>
      <c r="C464" s="9">
        <v>4</v>
      </c>
      <c r="D464" s="11">
        <v>1.69</v>
      </c>
      <c r="E464" s="11">
        <v>1.56</v>
      </c>
      <c r="F464" s="11">
        <v>1.5780000000000001</v>
      </c>
      <c r="G464" s="11">
        <v>1.6</v>
      </c>
      <c r="H464" s="11">
        <v>1.6067</v>
      </c>
      <c r="I464" s="11">
        <v>1.6140000000000001</v>
      </c>
      <c r="J464" s="11">
        <v>1.6</v>
      </c>
      <c r="K464" s="11">
        <v>1.47804</v>
      </c>
      <c r="L464" s="11">
        <v>1.5700000000000003</v>
      </c>
      <c r="M464" s="11">
        <v>1.45</v>
      </c>
      <c r="N464" s="11">
        <v>1.71</v>
      </c>
      <c r="O464" s="11">
        <v>1.57</v>
      </c>
      <c r="P464" s="11">
        <v>1.66</v>
      </c>
      <c r="Q464" s="11">
        <v>1.587722804</v>
      </c>
      <c r="R464" s="11">
        <v>1.58</v>
      </c>
      <c r="S464" s="11">
        <v>1.6658551399999999</v>
      </c>
      <c r="T464" s="11">
        <v>1.5660000000000001</v>
      </c>
      <c r="U464" s="11">
        <v>1.6069</v>
      </c>
      <c r="V464" s="14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1.5966329134166748</v>
      </c>
    </row>
    <row r="465" spans="1:65">
      <c r="A465" s="29"/>
      <c r="B465" s="19">
        <v>1</v>
      </c>
      <c r="C465" s="9">
        <v>5</v>
      </c>
      <c r="D465" s="11">
        <v>1.69</v>
      </c>
      <c r="E465" s="11">
        <v>1.53</v>
      </c>
      <c r="F465" s="11">
        <v>1.59</v>
      </c>
      <c r="G465" s="11">
        <v>1.6200000000000003</v>
      </c>
      <c r="H465" s="11">
        <v>1.64621</v>
      </c>
      <c r="I465" s="11">
        <v>1.6379999999999999</v>
      </c>
      <c r="J465" s="11">
        <v>1.58</v>
      </c>
      <c r="K465" s="11">
        <v>1.4946699999999999</v>
      </c>
      <c r="L465" s="11">
        <v>1.56</v>
      </c>
      <c r="M465" s="11">
        <v>1.57</v>
      </c>
      <c r="N465" s="11">
        <v>1.6399999999999997</v>
      </c>
      <c r="O465" s="11">
        <v>1.57</v>
      </c>
      <c r="P465" s="11">
        <v>1.6399999999999997</v>
      </c>
      <c r="Q465" s="11">
        <v>1.599864814</v>
      </c>
      <c r="R465" s="11">
        <v>1.6200000000000003</v>
      </c>
      <c r="S465" s="11">
        <v>1.7259301730000001</v>
      </c>
      <c r="T465" s="11">
        <v>1.542</v>
      </c>
      <c r="U465" s="11">
        <v>1.6069</v>
      </c>
      <c r="V465" s="147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97</v>
      </c>
    </row>
    <row r="466" spans="1:65">
      <c r="A466" s="29"/>
      <c r="B466" s="19">
        <v>1</v>
      </c>
      <c r="C466" s="9">
        <v>6</v>
      </c>
      <c r="D466" s="11">
        <v>1.69</v>
      </c>
      <c r="E466" s="11">
        <v>1.56</v>
      </c>
      <c r="F466" s="11">
        <v>1.542</v>
      </c>
      <c r="G466" s="11">
        <v>1.6200000000000003</v>
      </c>
      <c r="H466" s="11">
        <v>1.6083799999999999</v>
      </c>
      <c r="I466" s="11">
        <v>1.6379999999999999</v>
      </c>
      <c r="J466" s="11">
        <v>1.63</v>
      </c>
      <c r="K466" s="11">
        <v>1.4969600000000001</v>
      </c>
      <c r="L466" s="11">
        <v>1.59</v>
      </c>
      <c r="M466" s="11">
        <v>1.45</v>
      </c>
      <c r="N466" s="11">
        <v>1.6399999999999997</v>
      </c>
      <c r="O466" s="11">
        <v>1.69</v>
      </c>
      <c r="P466" s="11">
        <v>1.63</v>
      </c>
      <c r="Q466" s="11">
        <v>1.5749945190000001</v>
      </c>
      <c r="R466" s="11">
        <v>1.6399999999999997</v>
      </c>
      <c r="S466" s="11">
        <v>1.692795426</v>
      </c>
      <c r="T466" s="11">
        <v>1.5660000000000001</v>
      </c>
      <c r="U466" s="11">
        <v>1.5370999999999999</v>
      </c>
      <c r="V466" s="14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9"/>
      <c r="B467" s="20" t="s">
        <v>267</v>
      </c>
      <c r="C467" s="12"/>
      <c r="D467" s="22">
        <v>1.6699999999999997</v>
      </c>
      <c r="E467" s="22">
        <v>1.5350000000000001</v>
      </c>
      <c r="F467" s="22">
        <v>1.57</v>
      </c>
      <c r="G467" s="22">
        <v>1.6166666666666669</v>
      </c>
      <c r="H467" s="22">
        <v>1.6099483333333335</v>
      </c>
      <c r="I467" s="22">
        <v>1.5980000000000001</v>
      </c>
      <c r="J467" s="22">
        <v>1.6083333333333332</v>
      </c>
      <c r="K467" s="22">
        <v>1.5039850000000001</v>
      </c>
      <c r="L467" s="22">
        <v>1.57</v>
      </c>
      <c r="M467" s="22">
        <v>1.4900000000000002</v>
      </c>
      <c r="N467" s="22">
        <v>1.6499999999999997</v>
      </c>
      <c r="O467" s="22">
        <v>1.59</v>
      </c>
      <c r="P467" s="22">
        <v>1.6483333333333334</v>
      </c>
      <c r="Q467" s="22">
        <v>1.5855619301666666</v>
      </c>
      <c r="R467" s="22">
        <v>1.611666666666667</v>
      </c>
      <c r="S467" s="22">
        <v>1.6920819911666667</v>
      </c>
      <c r="T467" s="22">
        <v>1.5640000000000001</v>
      </c>
      <c r="U467" s="22">
        <v>1.6055166666666667</v>
      </c>
      <c r="V467" s="14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9"/>
      <c r="B468" s="3" t="s">
        <v>268</v>
      </c>
      <c r="C468" s="28"/>
      <c r="D468" s="11">
        <v>1.69</v>
      </c>
      <c r="E468" s="11">
        <v>1.5449999999999999</v>
      </c>
      <c r="F468" s="11">
        <v>1.5780000000000001</v>
      </c>
      <c r="G468" s="11">
        <v>1.6200000000000003</v>
      </c>
      <c r="H468" s="11">
        <v>1.60754</v>
      </c>
      <c r="I468" s="11">
        <v>1.5960000000000001</v>
      </c>
      <c r="J468" s="11">
        <v>1.6</v>
      </c>
      <c r="K468" s="11">
        <v>1.5020800000000001</v>
      </c>
      <c r="L468" s="11">
        <v>1.5700000000000003</v>
      </c>
      <c r="M468" s="11">
        <v>1.51</v>
      </c>
      <c r="N468" s="11">
        <v>1.645</v>
      </c>
      <c r="O468" s="11">
        <v>1.57</v>
      </c>
      <c r="P468" s="11">
        <v>1.65</v>
      </c>
      <c r="Q468" s="11">
        <v>1.584893224</v>
      </c>
      <c r="R468" s="11">
        <v>1.6150000000000002</v>
      </c>
      <c r="S468" s="11">
        <v>1.6891309720000001</v>
      </c>
      <c r="T468" s="11">
        <v>1.56</v>
      </c>
      <c r="U468" s="11">
        <v>1.6069</v>
      </c>
      <c r="V468" s="14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9"/>
      <c r="B469" s="3" t="s">
        <v>269</v>
      </c>
      <c r="C469" s="28"/>
      <c r="D469" s="23">
        <v>4.8989794855663515E-2</v>
      </c>
      <c r="E469" s="23">
        <v>2.9495762407505278E-2</v>
      </c>
      <c r="F469" s="23">
        <v>2.2342784070030326E-2</v>
      </c>
      <c r="G469" s="23">
        <v>1.5055453054181525E-2</v>
      </c>
      <c r="H469" s="23">
        <v>2.0565179713940399E-2</v>
      </c>
      <c r="I469" s="23">
        <v>3.6921538429485784E-2</v>
      </c>
      <c r="J469" s="23">
        <v>2.2286019533928888E-2</v>
      </c>
      <c r="K469" s="23">
        <v>1.7792674616257099E-2</v>
      </c>
      <c r="L469" s="23">
        <v>2.4494897427831803E-2</v>
      </c>
      <c r="M469" s="23">
        <v>9.7979589711327128E-2</v>
      </c>
      <c r="N469" s="23">
        <v>4.3817804600413277E-2</v>
      </c>
      <c r="O469" s="23">
        <v>4.8989794855663515E-2</v>
      </c>
      <c r="P469" s="23">
        <v>1.7224014243685123E-2</v>
      </c>
      <c r="Q469" s="23">
        <v>2.5030318200976981E-2</v>
      </c>
      <c r="R469" s="23">
        <v>2.3166067138525301E-2</v>
      </c>
      <c r="S469" s="23">
        <v>2.6816010280378423E-2</v>
      </c>
      <c r="T469" s="23">
        <v>2.6743223440714871E-2</v>
      </c>
      <c r="U469" s="23">
        <v>5.7310606929840385E-2</v>
      </c>
      <c r="V469" s="228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  <c r="AJ469" s="229"/>
      <c r="AK469" s="229"/>
      <c r="AL469" s="229"/>
      <c r="AM469" s="229"/>
      <c r="AN469" s="229"/>
      <c r="AO469" s="229"/>
      <c r="AP469" s="229"/>
      <c r="AQ469" s="229"/>
      <c r="AR469" s="229"/>
      <c r="AS469" s="229"/>
      <c r="AT469" s="229"/>
      <c r="AU469" s="229"/>
      <c r="AV469" s="229"/>
      <c r="AW469" s="229"/>
      <c r="AX469" s="229"/>
      <c r="AY469" s="229"/>
      <c r="AZ469" s="229"/>
      <c r="BA469" s="229"/>
      <c r="BB469" s="229"/>
      <c r="BC469" s="229"/>
      <c r="BD469" s="229"/>
      <c r="BE469" s="229"/>
      <c r="BF469" s="229"/>
      <c r="BG469" s="229"/>
      <c r="BH469" s="229"/>
      <c r="BI469" s="229"/>
      <c r="BJ469" s="229"/>
      <c r="BK469" s="229"/>
      <c r="BL469" s="229"/>
      <c r="BM469" s="54"/>
    </row>
    <row r="470" spans="1:65">
      <c r="A470" s="29"/>
      <c r="B470" s="3" t="s">
        <v>86</v>
      </c>
      <c r="C470" s="28"/>
      <c r="D470" s="13">
        <v>2.933520650039732E-2</v>
      </c>
      <c r="E470" s="13">
        <v>1.9215480395768907E-2</v>
      </c>
      <c r="F470" s="13">
        <v>1.423107265607027E-2</v>
      </c>
      <c r="G470" s="13">
        <v>9.3126513737205301E-3</v>
      </c>
      <c r="H470" s="13">
        <v>1.277381347472252E-2</v>
      </c>
      <c r="I470" s="13">
        <v>2.3104842571643167E-2</v>
      </c>
      <c r="J470" s="13">
        <v>1.3856592456328844E-2</v>
      </c>
      <c r="K470" s="13">
        <v>1.1830353770986478E-2</v>
      </c>
      <c r="L470" s="13">
        <v>1.5601845495434268E-2</v>
      </c>
      <c r="M470" s="13">
        <v>6.5758113900219545E-2</v>
      </c>
      <c r="N470" s="13">
        <v>2.6556245212371689E-2</v>
      </c>
      <c r="O470" s="13">
        <v>3.0811191733121707E-2</v>
      </c>
      <c r="P470" s="13">
        <v>1.0449351411740216E-2</v>
      </c>
      <c r="Q470" s="13">
        <v>1.5786402110667425E-2</v>
      </c>
      <c r="R470" s="13">
        <v>1.437398167850587E-2</v>
      </c>
      <c r="S470" s="13">
        <v>1.5847937877932948E-2</v>
      </c>
      <c r="T470" s="13">
        <v>1.7099247724242244E-2</v>
      </c>
      <c r="U470" s="13">
        <v>3.5696052317430768E-2</v>
      </c>
      <c r="V470" s="147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3" t="s">
        <v>270</v>
      </c>
      <c r="C471" s="28"/>
      <c r="D471" s="13">
        <v>4.5951130010419838E-2</v>
      </c>
      <c r="E471" s="13">
        <v>-3.860180564910487E-2</v>
      </c>
      <c r="F471" s="13">
        <v>-1.6680674181820732E-2</v>
      </c>
      <c r="G471" s="13">
        <v>1.2547501107891712E-2</v>
      </c>
      <c r="H471" s="13">
        <v>8.3396877295762728E-3</v>
      </c>
      <c r="I471" s="13">
        <v>8.5623099200660135E-4</v>
      </c>
      <c r="J471" s="13">
        <v>7.3281840918713037E-3</v>
      </c>
      <c r="K471" s="13">
        <v>-5.8027059719328422E-2</v>
      </c>
      <c r="L471" s="13">
        <v>-1.6680674181820732E-2</v>
      </c>
      <c r="M471" s="13">
        <v>-6.6786117535613254E-2</v>
      </c>
      <c r="N471" s="13">
        <v>3.3424769171971569E-2</v>
      </c>
      <c r="O471" s="13">
        <v>-4.1543133433725732E-3</v>
      </c>
      <c r="P471" s="13">
        <v>3.2380905768767843E-2</v>
      </c>
      <c r="Q471" s="13">
        <v>-6.9339565513009127E-3</v>
      </c>
      <c r="R471" s="13">
        <v>9.4159108982798667E-3</v>
      </c>
      <c r="S471" s="13">
        <v>5.9781479479674493E-2</v>
      </c>
      <c r="T471" s="13">
        <v>-2.0438582433355168E-2</v>
      </c>
      <c r="U471" s="13">
        <v>5.564054940456753E-3</v>
      </c>
      <c r="V471" s="147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A472" s="29"/>
      <c r="B472" s="45" t="s">
        <v>271</v>
      </c>
      <c r="C472" s="46"/>
      <c r="D472" s="44">
        <v>1.37</v>
      </c>
      <c r="E472" s="44">
        <v>1.42</v>
      </c>
      <c r="F472" s="44">
        <v>0.67</v>
      </c>
      <c r="G472" s="44">
        <v>0.31</v>
      </c>
      <c r="H472" s="44">
        <v>0.17</v>
      </c>
      <c r="I472" s="44">
        <v>0.08</v>
      </c>
      <c r="J472" s="44">
        <v>0.14000000000000001</v>
      </c>
      <c r="K472" s="44">
        <v>2.0699999999999998</v>
      </c>
      <c r="L472" s="44">
        <v>0.67</v>
      </c>
      <c r="M472" s="44">
        <v>2.46</v>
      </c>
      <c r="N472" s="44">
        <v>1.02</v>
      </c>
      <c r="O472" s="44">
        <v>0.33</v>
      </c>
      <c r="P472" s="44">
        <v>0.99</v>
      </c>
      <c r="Q472" s="44">
        <v>0.34</v>
      </c>
      <c r="R472" s="44">
        <v>0.21</v>
      </c>
      <c r="S472" s="44">
        <v>1.91</v>
      </c>
      <c r="T472" s="44">
        <v>0.8</v>
      </c>
      <c r="U472" s="44">
        <v>0.08</v>
      </c>
      <c r="V472" s="147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3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BM473" s="53"/>
    </row>
    <row r="474" spans="1:65" ht="15">
      <c r="B474" s="8" t="s">
        <v>581</v>
      </c>
      <c r="BM474" s="27" t="s">
        <v>66</v>
      </c>
    </row>
    <row r="475" spans="1:65" ht="15">
      <c r="A475" s="24" t="s">
        <v>17</v>
      </c>
      <c r="B475" s="18" t="s">
        <v>118</v>
      </c>
      <c r="C475" s="15" t="s">
        <v>119</v>
      </c>
      <c r="D475" s="16" t="s">
        <v>240</v>
      </c>
      <c r="E475" s="17" t="s">
        <v>240</v>
      </c>
      <c r="F475" s="17" t="s">
        <v>240</v>
      </c>
      <c r="G475" s="17" t="s">
        <v>240</v>
      </c>
      <c r="H475" s="17" t="s">
        <v>240</v>
      </c>
      <c r="I475" s="17" t="s">
        <v>240</v>
      </c>
      <c r="J475" s="17" t="s">
        <v>240</v>
      </c>
      <c r="K475" s="17" t="s">
        <v>240</v>
      </c>
      <c r="L475" s="17" t="s">
        <v>240</v>
      </c>
      <c r="M475" s="17" t="s">
        <v>240</v>
      </c>
      <c r="N475" s="17" t="s">
        <v>240</v>
      </c>
      <c r="O475" s="17" t="s">
        <v>240</v>
      </c>
      <c r="P475" s="17" t="s">
        <v>240</v>
      </c>
      <c r="Q475" s="14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241</v>
      </c>
      <c r="C476" s="9" t="s">
        <v>241</v>
      </c>
      <c r="D476" s="145" t="s">
        <v>243</v>
      </c>
      <c r="E476" s="146" t="s">
        <v>283</v>
      </c>
      <c r="F476" s="146" t="s">
        <v>247</v>
      </c>
      <c r="G476" s="146" t="s">
        <v>248</v>
      </c>
      <c r="H476" s="146" t="s">
        <v>250</v>
      </c>
      <c r="I476" s="146" t="s">
        <v>252</v>
      </c>
      <c r="J476" s="146" t="s">
        <v>253</v>
      </c>
      <c r="K476" s="146" t="s">
        <v>256</v>
      </c>
      <c r="L476" s="146" t="s">
        <v>257</v>
      </c>
      <c r="M476" s="146" t="s">
        <v>258</v>
      </c>
      <c r="N476" s="146" t="s">
        <v>259</v>
      </c>
      <c r="O476" s="146" t="s">
        <v>286</v>
      </c>
      <c r="P476" s="146" t="s">
        <v>260</v>
      </c>
      <c r="Q476" s="14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303</v>
      </c>
      <c r="E477" s="11" t="s">
        <v>103</v>
      </c>
      <c r="F477" s="11" t="s">
        <v>103</v>
      </c>
      <c r="G477" s="11" t="s">
        <v>103</v>
      </c>
      <c r="H477" s="11" t="s">
        <v>103</v>
      </c>
      <c r="I477" s="11" t="s">
        <v>303</v>
      </c>
      <c r="J477" s="11" t="s">
        <v>103</v>
      </c>
      <c r="K477" s="11" t="s">
        <v>103</v>
      </c>
      <c r="L477" s="11" t="s">
        <v>303</v>
      </c>
      <c r="M477" s="11" t="s">
        <v>100</v>
      </c>
      <c r="N477" s="11" t="s">
        <v>99</v>
      </c>
      <c r="O477" s="11" t="s">
        <v>303</v>
      </c>
      <c r="P477" s="11" t="s">
        <v>104</v>
      </c>
      <c r="Q477" s="14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14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8">
        <v>1</v>
      </c>
      <c r="C479" s="14">
        <v>1</v>
      </c>
      <c r="D479" s="208">
        <v>17.600000000000001</v>
      </c>
      <c r="E479" s="209">
        <v>21</v>
      </c>
      <c r="F479" s="208">
        <v>18.036292</v>
      </c>
      <c r="G479" s="209">
        <v>17</v>
      </c>
      <c r="H479" s="208">
        <v>16.600000000000001</v>
      </c>
      <c r="I479" s="208">
        <v>18.399999999999999</v>
      </c>
      <c r="J479" s="208">
        <v>17.899999999999999</v>
      </c>
      <c r="K479" s="208">
        <v>18.3</v>
      </c>
      <c r="L479" s="209">
        <v>20.399999999999999</v>
      </c>
      <c r="M479" s="209">
        <v>19.638278608558696</v>
      </c>
      <c r="N479" s="209">
        <v>20</v>
      </c>
      <c r="O479" s="208">
        <v>18.600000000000001</v>
      </c>
      <c r="P479" s="209">
        <v>23</v>
      </c>
      <c r="Q479" s="210"/>
      <c r="R479" s="211"/>
      <c r="S479" s="211"/>
      <c r="T479" s="211"/>
      <c r="U479" s="211"/>
      <c r="V479" s="211"/>
      <c r="W479" s="211"/>
      <c r="X479" s="211"/>
      <c r="Y479" s="211"/>
      <c r="Z479" s="211"/>
      <c r="AA479" s="211"/>
      <c r="AB479" s="211"/>
      <c r="AC479" s="211"/>
      <c r="AD479" s="211"/>
      <c r="AE479" s="211"/>
      <c r="AF479" s="211"/>
      <c r="AG479" s="211"/>
      <c r="AH479" s="211"/>
      <c r="AI479" s="211"/>
      <c r="AJ479" s="211"/>
      <c r="AK479" s="211"/>
      <c r="AL479" s="211"/>
      <c r="AM479" s="211"/>
      <c r="AN479" s="211"/>
      <c r="AO479" s="211"/>
      <c r="AP479" s="211"/>
      <c r="AQ479" s="211"/>
      <c r="AR479" s="211"/>
      <c r="AS479" s="211"/>
      <c r="AT479" s="211"/>
      <c r="AU479" s="211"/>
      <c r="AV479" s="211"/>
      <c r="AW479" s="211"/>
      <c r="AX479" s="211"/>
      <c r="AY479" s="211"/>
      <c r="AZ479" s="211"/>
      <c r="BA479" s="211"/>
      <c r="BB479" s="211"/>
      <c r="BC479" s="211"/>
      <c r="BD479" s="211"/>
      <c r="BE479" s="211"/>
      <c r="BF479" s="211"/>
      <c r="BG479" s="211"/>
      <c r="BH479" s="211"/>
      <c r="BI479" s="211"/>
      <c r="BJ479" s="211"/>
      <c r="BK479" s="211"/>
      <c r="BL479" s="211"/>
      <c r="BM479" s="212">
        <v>1</v>
      </c>
    </row>
    <row r="480" spans="1:65">
      <c r="A480" s="29"/>
      <c r="B480" s="19">
        <v>1</v>
      </c>
      <c r="C480" s="9">
        <v>2</v>
      </c>
      <c r="D480" s="214">
        <v>17.399999999999999</v>
      </c>
      <c r="E480" s="215">
        <v>21</v>
      </c>
      <c r="F480" s="214">
        <v>17.885857999999999</v>
      </c>
      <c r="G480" s="215">
        <v>17</v>
      </c>
      <c r="H480" s="214">
        <v>17.100000000000001</v>
      </c>
      <c r="I480" s="214">
        <v>18.600000000000001</v>
      </c>
      <c r="J480" s="214">
        <v>18.8</v>
      </c>
      <c r="K480" s="214">
        <v>17.3</v>
      </c>
      <c r="L480" s="215">
        <v>20.2</v>
      </c>
      <c r="M480" s="215">
        <v>20.950263266745544</v>
      </c>
      <c r="N480" s="215">
        <v>21</v>
      </c>
      <c r="O480" s="214">
        <v>20</v>
      </c>
      <c r="P480" s="215">
        <v>21</v>
      </c>
      <c r="Q480" s="210"/>
      <c r="R480" s="211"/>
      <c r="S480" s="211"/>
      <c r="T480" s="211"/>
      <c r="U480" s="211"/>
      <c r="V480" s="211"/>
      <c r="W480" s="211"/>
      <c r="X480" s="211"/>
      <c r="Y480" s="211"/>
      <c r="Z480" s="211"/>
      <c r="AA480" s="211"/>
      <c r="AB480" s="211"/>
      <c r="AC480" s="211"/>
      <c r="AD480" s="211"/>
      <c r="AE480" s="211"/>
      <c r="AF480" s="211"/>
      <c r="AG480" s="211"/>
      <c r="AH480" s="211"/>
      <c r="AI480" s="211"/>
      <c r="AJ480" s="211"/>
      <c r="AK480" s="211"/>
      <c r="AL480" s="211"/>
      <c r="AM480" s="211"/>
      <c r="AN480" s="211"/>
      <c r="AO480" s="211"/>
      <c r="AP480" s="211"/>
      <c r="AQ480" s="211"/>
      <c r="AR480" s="211"/>
      <c r="AS480" s="211"/>
      <c r="AT480" s="211"/>
      <c r="AU480" s="211"/>
      <c r="AV480" s="211"/>
      <c r="AW480" s="211"/>
      <c r="AX480" s="211"/>
      <c r="AY480" s="211"/>
      <c r="AZ480" s="211"/>
      <c r="BA480" s="211"/>
      <c r="BB480" s="211"/>
      <c r="BC480" s="211"/>
      <c r="BD480" s="211"/>
      <c r="BE480" s="211"/>
      <c r="BF480" s="211"/>
      <c r="BG480" s="211"/>
      <c r="BH480" s="211"/>
      <c r="BI480" s="211"/>
      <c r="BJ480" s="211"/>
      <c r="BK480" s="211"/>
      <c r="BL480" s="211"/>
      <c r="BM480" s="212">
        <v>18</v>
      </c>
    </row>
    <row r="481" spans="1:65">
      <c r="A481" s="29"/>
      <c r="B481" s="19">
        <v>1</v>
      </c>
      <c r="C481" s="9">
        <v>3</v>
      </c>
      <c r="D481" s="214">
        <v>17.5</v>
      </c>
      <c r="E481" s="215">
        <v>23</v>
      </c>
      <c r="F481" s="214">
        <v>18.18676</v>
      </c>
      <c r="G481" s="215">
        <v>17</v>
      </c>
      <c r="H481" s="214">
        <v>16.600000000000001</v>
      </c>
      <c r="I481" s="214">
        <v>18.8</v>
      </c>
      <c r="J481" s="214">
        <v>18</v>
      </c>
      <c r="K481" s="214">
        <v>18.2</v>
      </c>
      <c r="L481" s="215">
        <v>22.3</v>
      </c>
      <c r="M481" s="215">
        <v>22.756753866687053</v>
      </c>
      <c r="N481" s="215">
        <v>19</v>
      </c>
      <c r="O481" s="214">
        <v>20.2</v>
      </c>
      <c r="P481" s="215">
        <v>21</v>
      </c>
      <c r="Q481" s="210"/>
      <c r="R481" s="211"/>
      <c r="S481" s="211"/>
      <c r="T481" s="211"/>
      <c r="U481" s="211"/>
      <c r="V481" s="211"/>
      <c r="W481" s="211"/>
      <c r="X481" s="211"/>
      <c r="Y481" s="211"/>
      <c r="Z481" s="211"/>
      <c r="AA481" s="211"/>
      <c r="AB481" s="211"/>
      <c r="AC481" s="211"/>
      <c r="AD481" s="211"/>
      <c r="AE481" s="211"/>
      <c r="AF481" s="211"/>
      <c r="AG481" s="211"/>
      <c r="AH481" s="211"/>
      <c r="AI481" s="211"/>
      <c r="AJ481" s="211"/>
      <c r="AK481" s="211"/>
      <c r="AL481" s="211"/>
      <c r="AM481" s="211"/>
      <c r="AN481" s="211"/>
      <c r="AO481" s="211"/>
      <c r="AP481" s="211"/>
      <c r="AQ481" s="211"/>
      <c r="AR481" s="211"/>
      <c r="AS481" s="211"/>
      <c r="AT481" s="211"/>
      <c r="AU481" s="211"/>
      <c r="AV481" s="211"/>
      <c r="AW481" s="211"/>
      <c r="AX481" s="211"/>
      <c r="AY481" s="211"/>
      <c r="AZ481" s="211"/>
      <c r="BA481" s="211"/>
      <c r="BB481" s="211"/>
      <c r="BC481" s="211"/>
      <c r="BD481" s="211"/>
      <c r="BE481" s="211"/>
      <c r="BF481" s="211"/>
      <c r="BG481" s="211"/>
      <c r="BH481" s="211"/>
      <c r="BI481" s="211"/>
      <c r="BJ481" s="211"/>
      <c r="BK481" s="211"/>
      <c r="BL481" s="211"/>
      <c r="BM481" s="212">
        <v>16</v>
      </c>
    </row>
    <row r="482" spans="1:65">
      <c r="A482" s="29"/>
      <c r="B482" s="19">
        <v>1</v>
      </c>
      <c r="C482" s="9">
        <v>4</v>
      </c>
      <c r="D482" s="214">
        <v>17.600000000000001</v>
      </c>
      <c r="E482" s="215">
        <v>22</v>
      </c>
      <c r="F482" s="214">
        <v>18.039828</v>
      </c>
      <c r="G482" s="215">
        <v>18</v>
      </c>
      <c r="H482" s="214">
        <v>16.8</v>
      </c>
      <c r="I482" s="214">
        <v>18.7</v>
      </c>
      <c r="J482" s="214">
        <v>18</v>
      </c>
      <c r="K482" s="214">
        <v>17.8</v>
      </c>
      <c r="L482" s="215">
        <v>21.2</v>
      </c>
      <c r="M482" s="215">
        <v>23.031090049719197</v>
      </c>
      <c r="N482" s="215">
        <v>18</v>
      </c>
      <c r="O482" s="214">
        <v>17.7</v>
      </c>
      <c r="P482" s="215">
        <v>23</v>
      </c>
      <c r="Q482" s="210"/>
      <c r="R482" s="211"/>
      <c r="S482" s="211"/>
      <c r="T482" s="211"/>
      <c r="U482" s="211"/>
      <c r="V482" s="211"/>
      <c r="W482" s="211"/>
      <c r="X482" s="211"/>
      <c r="Y482" s="211"/>
      <c r="Z482" s="211"/>
      <c r="AA482" s="211"/>
      <c r="AB482" s="211"/>
      <c r="AC482" s="211"/>
      <c r="AD482" s="211"/>
      <c r="AE482" s="211"/>
      <c r="AF482" s="211"/>
      <c r="AG482" s="211"/>
      <c r="AH482" s="211"/>
      <c r="AI482" s="211"/>
      <c r="AJ482" s="211"/>
      <c r="AK482" s="211"/>
      <c r="AL482" s="211"/>
      <c r="AM482" s="211"/>
      <c r="AN482" s="211"/>
      <c r="AO482" s="211"/>
      <c r="AP482" s="211"/>
      <c r="AQ482" s="211"/>
      <c r="AR482" s="211"/>
      <c r="AS482" s="211"/>
      <c r="AT482" s="211"/>
      <c r="AU482" s="211"/>
      <c r="AV482" s="211"/>
      <c r="AW482" s="211"/>
      <c r="AX482" s="211"/>
      <c r="AY482" s="211"/>
      <c r="AZ482" s="211"/>
      <c r="BA482" s="211"/>
      <c r="BB482" s="211"/>
      <c r="BC482" s="211"/>
      <c r="BD482" s="211"/>
      <c r="BE482" s="211"/>
      <c r="BF482" s="211"/>
      <c r="BG482" s="211"/>
      <c r="BH482" s="211"/>
      <c r="BI482" s="211"/>
      <c r="BJ482" s="211"/>
      <c r="BK482" s="211"/>
      <c r="BL482" s="211"/>
      <c r="BM482" s="212">
        <v>17.98897366666667</v>
      </c>
    </row>
    <row r="483" spans="1:65">
      <c r="A483" s="29"/>
      <c r="B483" s="19">
        <v>1</v>
      </c>
      <c r="C483" s="9">
        <v>5</v>
      </c>
      <c r="D483" s="214">
        <v>17.7</v>
      </c>
      <c r="E483" s="215">
        <v>21</v>
      </c>
      <c r="F483" s="214">
        <v>18.130680000000002</v>
      </c>
      <c r="G483" s="215">
        <v>18</v>
      </c>
      <c r="H483" s="214">
        <v>16.3</v>
      </c>
      <c r="I483" s="214">
        <v>18.899999999999999</v>
      </c>
      <c r="J483" s="214">
        <v>17.899999999999999</v>
      </c>
      <c r="K483" s="214">
        <v>18.100000000000001</v>
      </c>
      <c r="L483" s="215">
        <v>21.2</v>
      </c>
      <c r="M483" s="215">
        <v>20.028031433556372</v>
      </c>
      <c r="N483" s="215">
        <v>20</v>
      </c>
      <c r="O483" s="214">
        <v>17.8</v>
      </c>
      <c r="P483" s="215">
        <v>21</v>
      </c>
      <c r="Q483" s="210"/>
      <c r="R483" s="211"/>
      <c r="S483" s="211"/>
      <c r="T483" s="211"/>
      <c r="U483" s="211"/>
      <c r="V483" s="211"/>
      <c r="W483" s="211"/>
      <c r="X483" s="211"/>
      <c r="Y483" s="211"/>
      <c r="Z483" s="211"/>
      <c r="AA483" s="211"/>
      <c r="AB483" s="211"/>
      <c r="AC483" s="211"/>
      <c r="AD483" s="211"/>
      <c r="AE483" s="211"/>
      <c r="AF483" s="211"/>
      <c r="AG483" s="211"/>
      <c r="AH483" s="211"/>
      <c r="AI483" s="211"/>
      <c r="AJ483" s="211"/>
      <c r="AK483" s="211"/>
      <c r="AL483" s="211"/>
      <c r="AM483" s="211"/>
      <c r="AN483" s="211"/>
      <c r="AO483" s="211"/>
      <c r="AP483" s="211"/>
      <c r="AQ483" s="211"/>
      <c r="AR483" s="211"/>
      <c r="AS483" s="211"/>
      <c r="AT483" s="211"/>
      <c r="AU483" s="211"/>
      <c r="AV483" s="211"/>
      <c r="AW483" s="211"/>
      <c r="AX483" s="211"/>
      <c r="AY483" s="211"/>
      <c r="AZ483" s="211"/>
      <c r="BA483" s="211"/>
      <c r="BB483" s="211"/>
      <c r="BC483" s="211"/>
      <c r="BD483" s="211"/>
      <c r="BE483" s="211"/>
      <c r="BF483" s="211"/>
      <c r="BG483" s="211"/>
      <c r="BH483" s="211"/>
      <c r="BI483" s="211"/>
      <c r="BJ483" s="211"/>
      <c r="BK483" s="211"/>
      <c r="BL483" s="211"/>
      <c r="BM483" s="212">
        <v>98</v>
      </c>
    </row>
    <row r="484" spans="1:65">
      <c r="A484" s="29"/>
      <c r="B484" s="19">
        <v>1</v>
      </c>
      <c r="C484" s="9">
        <v>6</v>
      </c>
      <c r="D484" s="214">
        <v>18.100000000000001</v>
      </c>
      <c r="E484" s="215">
        <v>21</v>
      </c>
      <c r="F484" s="214">
        <v>18.157475999999999</v>
      </c>
      <c r="G484" s="215">
        <v>19</v>
      </c>
      <c r="H484" s="214">
        <v>16.5</v>
      </c>
      <c r="I484" s="214">
        <v>18.399999999999999</v>
      </c>
      <c r="J484" s="214">
        <v>18.399999999999999</v>
      </c>
      <c r="K484" s="214">
        <v>18.3</v>
      </c>
      <c r="L484" s="215">
        <v>20.8</v>
      </c>
      <c r="M484" s="215">
        <v>20.294579505313685</v>
      </c>
      <c r="N484" s="215">
        <v>21</v>
      </c>
      <c r="O484" s="214">
        <v>18.2</v>
      </c>
      <c r="P484" s="215">
        <v>18</v>
      </c>
      <c r="Q484" s="210"/>
      <c r="R484" s="211"/>
      <c r="S484" s="211"/>
      <c r="T484" s="211"/>
      <c r="U484" s="211"/>
      <c r="V484" s="211"/>
      <c r="W484" s="211"/>
      <c r="X484" s="211"/>
      <c r="Y484" s="211"/>
      <c r="Z484" s="211"/>
      <c r="AA484" s="211"/>
      <c r="AB484" s="211"/>
      <c r="AC484" s="211"/>
      <c r="AD484" s="211"/>
      <c r="AE484" s="211"/>
      <c r="AF484" s="211"/>
      <c r="AG484" s="211"/>
      <c r="AH484" s="211"/>
      <c r="AI484" s="211"/>
      <c r="AJ484" s="211"/>
      <c r="AK484" s="211"/>
      <c r="AL484" s="211"/>
      <c r="AM484" s="211"/>
      <c r="AN484" s="211"/>
      <c r="AO484" s="211"/>
      <c r="AP484" s="211"/>
      <c r="AQ484" s="211"/>
      <c r="AR484" s="211"/>
      <c r="AS484" s="211"/>
      <c r="AT484" s="211"/>
      <c r="AU484" s="211"/>
      <c r="AV484" s="211"/>
      <c r="AW484" s="211"/>
      <c r="AX484" s="211"/>
      <c r="AY484" s="211"/>
      <c r="AZ484" s="211"/>
      <c r="BA484" s="211"/>
      <c r="BB484" s="211"/>
      <c r="BC484" s="211"/>
      <c r="BD484" s="211"/>
      <c r="BE484" s="211"/>
      <c r="BF484" s="211"/>
      <c r="BG484" s="211"/>
      <c r="BH484" s="211"/>
      <c r="BI484" s="211"/>
      <c r="BJ484" s="211"/>
      <c r="BK484" s="211"/>
      <c r="BL484" s="211"/>
      <c r="BM484" s="216"/>
    </row>
    <row r="485" spans="1:65">
      <c r="A485" s="29"/>
      <c r="B485" s="20" t="s">
        <v>267</v>
      </c>
      <c r="C485" s="12"/>
      <c r="D485" s="217">
        <v>17.650000000000002</v>
      </c>
      <c r="E485" s="217">
        <v>21.5</v>
      </c>
      <c r="F485" s="217">
        <v>18.072815666666667</v>
      </c>
      <c r="G485" s="217">
        <v>17.666666666666668</v>
      </c>
      <c r="H485" s="217">
        <v>16.650000000000002</v>
      </c>
      <c r="I485" s="217">
        <v>18.633333333333336</v>
      </c>
      <c r="J485" s="217">
        <v>18.166666666666668</v>
      </c>
      <c r="K485" s="217">
        <v>17.999999999999996</v>
      </c>
      <c r="L485" s="217">
        <v>21.016666666666666</v>
      </c>
      <c r="M485" s="217">
        <v>21.116499455096758</v>
      </c>
      <c r="N485" s="217">
        <v>19.833333333333332</v>
      </c>
      <c r="O485" s="217">
        <v>18.75</v>
      </c>
      <c r="P485" s="217">
        <v>21.166666666666668</v>
      </c>
      <c r="Q485" s="210"/>
      <c r="R485" s="211"/>
      <c r="S485" s="211"/>
      <c r="T485" s="211"/>
      <c r="U485" s="211"/>
      <c r="V485" s="211"/>
      <c r="W485" s="211"/>
      <c r="X485" s="211"/>
      <c r="Y485" s="211"/>
      <c r="Z485" s="211"/>
      <c r="AA485" s="211"/>
      <c r="AB485" s="211"/>
      <c r="AC485" s="211"/>
      <c r="AD485" s="211"/>
      <c r="AE485" s="211"/>
      <c r="AF485" s="211"/>
      <c r="AG485" s="211"/>
      <c r="AH485" s="211"/>
      <c r="AI485" s="211"/>
      <c r="AJ485" s="211"/>
      <c r="AK485" s="211"/>
      <c r="AL485" s="211"/>
      <c r="AM485" s="211"/>
      <c r="AN485" s="211"/>
      <c r="AO485" s="211"/>
      <c r="AP485" s="211"/>
      <c r="AQ485" s="211"/>
      <c r="AR485" s="211"/>
      <c r="AS485" s="211"/>
      <c r="AT485" s="211"/>
      <c r="AU485" s="211"/>
      <c r="AV485" s="211"/>
      <c r="AW485" s="211"/>
      <c r="AX485" s="211"/>
      <c r="AY485" s="211"/>
      <c r="AZ485" s="211"/>
      <c r="BA485" s="211"/>
      <c r="BB485" s="211"/>
      <c r="BC485" s="211"/>
      <c r="BD485" s="211"/>
      <c r="BE485" s="211"/>
      <c r="BF485" s="211"/>
      <c r="BG485" s="211"/>
      <c r="BH485" s="211"/>
      <c r="BI485" s="211"/>
      <c r="BJ485" s="211"/>
      <c r="BK485" s="211"/>
      <c r="BL485" s="211"/>
      <c r="BM485" s="216"/>
    </row>
    <row r="486" spans="1:65">
      <c r="A486" s="29"/>
      <c r="B486" s="3" t="s">
        <v>268</v>
      </c>
      <c r="C486" s="28"/>
      <c r="D486" s="214">
        <v>17.600000000000001</v>
      </c>
      <c r="E486" s="214">
        <v>21</v>
      </c>
      <c r="F486" s="214">
        <v>18.085253999999999</v>
      </c>
      <c r="G486" s="214">
        <v>17.5</v>
      </c>
      <c r="H486" s="214">
        <v>16.600000000000001</v>
      </c>
      <c r="I486" s="214">
        <v>18.649999999999999</v>
      </c>
      <c r="J486" s="214">
        <v>18</v>
      </c>
      <c r="K486" s="214">
        <v>18.149999999999999</v>
      </c>
      <c r="L486" s="214">
        <v>21</v>
      </c>
      <c r="M486" s="214">
        <v>20.622421386029615</v>
      </c>
      <c r="N486" s="214">
        <v>20</v>
      </c>
      <c r="O486" s="214">
        <v>18.399999999999999</v>
      </c>
      <c r="P486" s="214">
        <v>21</v>
      </c>
      <c r="Q486" s="210"/>
      <c r="R486" s="211"/>
      <c r="S486" s="211"/>
      <c r="T486" s="211"/>
      <c r="U486" s="211"/>
      <c r="V486" s="211"/>
      <c r="W486" s="211"/>
      <c r="X486" s="211"/>
      <c r="Y486" s="211"/>
      <c r="Z486" s="211"/>
      <c r="AA486" s="211"/>
      <c r="AB486" s="211"/>
      <c r="AC486" s="211"/>
      <c r="AD486" s="211"/>
      <c r="AE486" s="211"/>
      <c r="AF486" s="211"/>
      <c r="AG486" s="211"/>
      <c r="AH486" s="211"/>
      <c r="AI486" s="211"/>
      <c r="AJ486" s="211"/>
      <c r="AK486" s="211"/>
      <c r="AL486" s="211"/>
      <c r="AM486" s="211"/>
      <c r="AN486" s="211"/>
      <c r="AO486" s="211"/>
      <c r="AP486" s="211"/>
      <c r="AQ486" s="211"/>
      <c r="AR486" s="211"/>
      <c r="AS486" s="211"/>
      <c r="AT486" s="211"/>
      <c r="AU486" s="211"/>
      <c r="AV486" s="211"/>
      <c r="AW486" s="211"/>
      <c r="AX486" s="211"/>
      <c r="AY486" s="211"/>
      <c r="AZ486" s="211"/>
      <c r="BA486" s="211"/>
      <c r="BB486" s="211"/>
      <c r="BC486" s="211"/>
      <c r="BD486" s="211"/>
      <c r="BE486" s="211"/>
      <c r="BF486" s="211"/>
      <c r="BG486" s="211"/>
      <c r="BH486" s="211"/>
      <c r="BI486" s="211"/>
      <c r="BJ486" s="211"/>
      <c r="BK486" s="211"/>
      <c r="BL486" s="211"/>
      <c r="BM486" s="216"/>
    </row>
    <row r="487" spans="1:65">
      <c r="A487" s="29"/>
      <c r="B487" s="3" t="s">
        <v>269</v>
      </c>
      <c r="C487" s="28"/>
      <c r="D487" s="23">
        <v>0.24289915602982304</v>
      </c>
      <c r="E487" s="23">
        <v>0.83666002653407556</v>
      </c>
      <c r="F487" s="23">
        <v>0.11033974598061545</v>
      </c>
      <c r="G487" s="23">
        <v>0.81649658092772603</v>
      </c>
      <c r="H487" s="23">
        <v>0.27386127875258331</v>
      </c>
      <c r="I487" s="23">
        <v>0.20655911179772921</v>
      </c>
      <c r="J487" s="23">
        <v>0.36147844564602599</v>
      </c>
      <c r="K487" s="23">
        <v>0.38987177379235843</v>
      </c>
      <c r="L487" s="23">
        <v>0.74944423853057096</v>
      </c>
      <c r="M487" s="23">
        <v>1.4442422275354521</v>
      </c>
      <c r="N487" s="23">
        <v>1.1690451944500122</v>
      </c>
      <c r="O487" s="23">
        <v>1.094988584415381</v>
      </c>
      <c r="P487" s="23">
        <v>1.8348478592697182</v>
      </c>
      <c r="Q487" s="147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86</v>
      </c>
      <c r="C488" s="28"/>
      <c r="D488" s="13">
        <v>1.3761991843049463E-2</v>
      </c>
      <c r="E488" s="13">
        <v>3.8914419838794213E-2</v>
      </c>
      <c r="F488" s="13">
        <v>6.1052880755113909E-3</v>
      </c>
      <c r="G488" s="13">
        <v>4.6216787599682604E-2</v>
      </c>
      <c r="H488" s="13">
        <v>1.6448124850005002E-2</v>
      </c>
      <c r="I488" s="13">
        <v>1.1085462171613372E-2</v>
      </c>
      <c r="J488" s="13">
        <v>1.9897896090606933E-2</v>
      </c>
      <c r="K488" s="13">
        <v>2.1659542988464363E-2</v>
      </c>
      <c r="L488" s="13">
        <v>3.565951967631583E-2</v>
      </c>
      <c r="M488" s="13">
        <v>6.839401722840309E-2</v>
      </c>
      <c r="N488" s="13">
        <v>5.8943455182353562E-2</v>
      </c>
      <c r="O488" s="13">
        <v>5.8399391168820321E-2</v>
      </c>
      <c r="P488" s="13">
        <v>8.6685725634789823E-2</v>
      </c>
      <c r="Q488" s="147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3" t="s">
        <v>270</v>
      </c>
      <c r="C489" s="28"/>
      <c r="D489" s="13">
        <v>-1.8843413356859906E-2</v>
      </c>
      <c r="E489" s="13">
        <v>0.19517657863045379</v>
      </c>
      <c r="F489" s="13">
        <v>4.6607439397921002E-3</v>
      </c>
      <c r="G489" s="13">
        <v>-1.7916919885053395E-2</v>
      </c>
      <c r="H489" s="13">
        <v>-7.4433021665253118E-2</v>
      </c>
      <c r="I489" s="13">
        <v>3.5819701479726795E-2</v>
      </c>
      <c r="J489" s="13">
        <v>9.8778842691431556E-3</v>
      </c>
      <c r="K489" s="13">
        <v>6.129495510773797E-4</v>
      </c>
      <c r="L489" s="13">
        <v>0.16830826794806364</v>
      </c>
      <c r="M489" s="13">
        <v>0.1738579335532271</v>
      </c>
      <c r="N489" s="13">
        <v>0.10252723144979847</v>
      </c>
      <c r="O489" s="13">
        <v>4.2305155782372594E-2</v>
      </c>
      <c r="P489" s="13">
        <v>0.1766467091943229</v>
      </c>
      <c r="Q489" s="147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9"/>
      <c r="B490" s="45" t="s">
        <v>271</v>
      </c>
      <c r="C490" s="46"/>
      <c r="D490" s="44">
        <v>0.67</v>
      </c>
      <c r="E490" s="44" t="s">
        <v>272</v>
      </c>
      <c r="F490" s="44">
        <v>0.12</v>
      </c>
      <c r="G490" s="44" t="s">
        <v>272</v>
      </c>
      <c r="H490" s="44">
        <v>1.98</v>
      </c>
      <c r="I490" s="44">
        <v>0.61</v>
      </c>
      <c r="J490" s="44">
        <v>0</v>
      </c>
      <c r="K490" s="44">
        <v>0.22</v>
      </c>
      <c r="L490" s="44">
        <v>3.72</v>
      </c>
      <c r="M490" s="44">
        <v>3.85</v>
      </c>
      <c r="N490" s="44" t="s">
        <v>272</v>
      </c>
      <c r="O490" s="44">
        <v>0.76</v>
      </c>
      <c r="P490" s="44" t="s">
        <v>272</v>
      </c>
      <c r="Q490" s="147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30" t="s">
        <v>312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BM491" s="53"/>
    </row>
    <row r="492" spans="1:65">
      <c r="BM492" s="53"/>
    </row>
    <row r="493" spans="1:65" ht="15">
      <c r="B493" s="8" t="s">
        <v>582</v>
      </c>
      <c r="BM493" s="27" t="s">
        <v>66</v>
      </c>
    </row>
    <row r="494" spans="1:65" ht="15">
      <c r="A494" s="24" t="s">
        <v>20</v>
      </c>
      <c r="B494" s="18" t="s">
        <v>118</v>
      </c>
      <c r="C494" s="15" t="s">
        <v>119</v>
      </c>
      <c r="D494" s="16" t="s">
        <v>240</v>
      </c>
      <c r="E494" s="17" t="s">
        <v>240</v>
      </c>
      <c r="F494" s="17" t="s">
        <v>240</v>
      </c>
      <c r="G494" s="17" t="s">
        <v>240</v>
      </c>
      <c r="H494" s="17" t="s">
        <v>240</v>
      </c>
      <c r="I494" s="17" t="s">
        <v>240</v>
      </c>
      <c r="J494" s="17" t="s">
        <v>240</v>
      </c>
      <c r="K494" s="17" t="s">
        <v>240</v>
      </c>
      <c r="L494" s="17" t="s">
        <v>240</v>
      </c>
      <c r="M494" s="17" t="s">
        <v>240</v>
      </c>
      <c r="N494" s="17" t="s">
        <v>240</v>
      </c>
      <c r="O494" s="17" t="s">
        <v>240</v>
      </c>
      <c r="P494" s="147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241</v>
      </c>
      <c r="C495" s="9" t="s">
        <v>241</v>
      </c>
      <c r="D495" s="145" t="s">
        <v>243</v>
      </c>
      <c r="E495" s="146" t="s">
        <v>245</v>
      </c>
      <c r="F495" s="146" t="s">
        <v>283</v>
      </c>
      <c r="G495" s="146" t="s">
        <v>247</v>
      </c>
      <c r="H495" s="146" t="s">
        <v>248</v>
      </c>
      <c r="I495" s="146" t="s">
        <v>250</v>
      </c>
      <c r="J495" s="146" t="s">
        <v>253</v>
      </c>
      <c r="K495" s="146" t="s">
        <v>256</v>
      </c>
      <c r="L495" s="146" t="s">
        <v>257</v>
      </c>
      <c r="M495" s="146" t="s">
        <v>284</v>
      </c>
      <c r="N495" s="146" t="s">
        <v>286</v>
      </c>
      <c r="O495" s="146" t="s">
        <v>260</v>
      </c>
      <c r="P495" s="147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303</v>
      </c>
      <c r="E496" s="11" t="s">
        <v>103</v>
      </c>
      <c r="F496" s="11" t="s">
        <v>103</v>
      </c>
      <c r="G496" s="11" t="s">
        <v>103</v>
      </c>
      <c r="H496" s="11" t="s">
        <v>103</v>
      </c>
      <c r="I496" s="11" t="s">
        <v>103</v>
      </c>
      <c r="J496" s="11" t="s">
        <v>104</v>
      </c>
      <c r="K496" s="11" t="s">
        <v>104</v>
      </c>
      <c r="L496" s="11" t="s">
        <v>303</v>
      </c>
      <c r="M496" s="11" t="s">
        <v>103</v>
      </c>
      <c r="N496" s="11" t="s">
        <v>303</v>
      </c>
      <c r="O496" s="11" t="s">
        <v>104</v>
      </c>
      <c r="P496" s="147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147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8">
        <v>1</v>
      </c>
      <c r="C498" s="14">
        <v>1</v>
      </c>
      <c r="D498" s="209">
        <v>7.9</v>
      </c>
      <c r="E498" s="208">
        <v>13</v>
      </c>
      <c r="F498" s="209">
        <v>32</v>
      </c>
      <c r="G498" s="208">
        <v>13.6439</v>
      </c>
      <c r="H498" s="209" t="s">
        <v>108</v>
      </c>
      <c r="I498" s="208">
        <v>12</v>
      </c>
      <c r="J498" s="208">
        <v>12</v>
      </c>
      <c r="K498" s="208">
        <v>15</v>
      </c>
      <c r="L498" s="208">
        <v>12.2</v>
      </c>
      <c r="M498" s="208">
        <v>15.352765010163106</v>
      </c>
      <c r="N498" s="208">
        <v>12</v>
      </c>
      <c r="O498" s="208">
        <v>16</v>
      </c>
      <c r="P498" s="210"/>
      <c r="Q498" s="211"/>
      <c r="R498" s="211"/>
      <c r="S498" s="211"/>
      <c r="T498" s="211"/>
      <c r="U498" s="211"/>
      <c r="V498" s="211"/>
      <c r="W498" s="211"/>
      <c r="X498" s="211"/>
      <c r="Y498" s="211"/>
      <c r="Z498" s="211"/>
      <c r="AA498" s="211"/>
      <c r="AB498" s="211"/>
      <c r="AC498" s="211"/>
      <c r="AD498" s="211"/>
      <c r="AE498" s="211"/>
      <c r="AF498" s="211"/>
      <c r="AG498" s="211"/>
      <c r="AH498" s="211"/>
      <c r="AI498" s="211"/>
      <c r="AJ498" s="211"/>
      <c r="AK498" s="211"/>
      <c r="AL498" s="211"/>
      <c r="AM498" s="211"/>
      <c r="AN498" s="211"/>
      <c r="AO498" s="211"/>
      <c r="AP498" s="211"/>
      <c r="AQ498" s="211"/>
      <c r="AR498" s="211"/>
      <c r="AS498" s="211"/>
      <c r="AT498" s="211"/>
      <c r="AU498" s="211"/>
      <c r="AV498" s="211"/>
      <c r="AW498" s="211"/>
      <c r="AX498" s="211"/>
      <c r="AY498" s="211"/>
      <c r="AZ498" s="211"/>
      <c r="BA498" s="211"/>
      <c r="BB498" s="211"/>
      <c r="BC498" s="211"/>
      <c r="BD498" s="211"/>
      <c r="BE498" s="211"/>
      <c r="BF498" s="211"/>
      <c r="BG498" s="211"/>
      <c r="BH498" s="211"/>
      <c r="BI498" s="211"/>
      <c r="BJ498" s="211"/>
      <c r="BK498" s="211"/>
      <c r="BL498" s="211"/>
      <c r="BM498" s="212">
        <v>1</v>
      </c>
    </row>
    <row r="499" spans="1:65">
      <c r="A499" s="29"/>
      <c r="B499" s="19">
        <v>1</v>
      </c>
      <c r="C499" s="9">
        <v>2</v>
      </c>
      <c r="D499" s="215">
        <v>8.9</v>
      </c>
      <c r="E499" s="214">
        <v>15</v>
      </c>
      <c r="F499" s="215">
        <v>30</v>
      </c>
      <c r="G499" s="214">
        <v>13.356221</v>
      </c>
      <c r="H499" s="215" t="s">
        <v>108</v>
      </c>
      <c r="I499" s="214">
        <v>11</v>
      </c>
      <c r="J499" s="214">
        <v>20</v>
      </c>
      <c r="K499" s="214">
        <v>16</v>
      </c>
      <c r="L499" s="214">
        <v>12.3</v>
      </c>
      <c r="M499" s="214">
        <v>16.014447626955121</v>
      </c>
      <c r="N499" s="214">
        <v>12</v>
      </c>
      <c r="O499" s="214">
        <v>19</v>
      </c>
      <c r="P499" s="210"/>
      <c r="Q499" s="211"/>
      <c r="R499" s="211"/>
      <c r="S499" s="211"/>
      <c r="T499" s="211"/>
      <c r="U499" s="211"/>
      <c r="V499" s="211"/>
      <c r="W499" s="211"/>
      <c r="X499" s="211"/>
      <c r="Y499" s="211"/>
      <c r="Z499" s="211"/>
      <c r="AA499" s="211"/>
      <c r="AB499" s="211"/>
      <c r="AC499" s="211"/>
      <c r="AD499" s="211"/>
      <c r="AE499" s="211"/>
      <c r="AF499" s="211"/>
      <c r="AG499" s="211"/>
      <c r="AH499" s="211"/>
      <c r="AI499" s="211"/>
      <c r="AJ499" s="211"/>
      <c r="AK499" s="211"/>
      <c r="AL499" s="211"/>
      <c r="AM499" s="211"/>
      <c r="AN499" s="211"/>
      <c r="AO499" s="211"/>
      <c r="AP499" s="211"/>
      <c r="AQ499" s="211"/>
      <c r="AR499" s="211"/>
      <c r="AS499" s="211"/>
      <c r="AT499" s="211"/>
      <c r="AU499" s="211"/>
      <c r="AV499" s="211"/>
      <c r="AW499" s="211"/>
      <c r="AX499" s="211"/>
      <c r="AY499" s="211"/>
      <c r="AZ499" s="211"/>
      <c r="BA499" s="211"/>
      <c r="BB499" s="211"/>
      <c r="BC499" s="211"/>
      <c r="BD499" s="211"/>
      <c r="BE499" s="211"/>
      <c r="BF499" s="211"/>
      <c r="BG499" s="211"/>
      <c r="BH499" s="211"/>
      <c r="BI499" s="211"/>
      <c r="BJ499" s="211"/>
      <c r="BK499" s="211"/>
      <c r="BL499" s="211"/>
      <c r="BM499" s="212" t="e">
        <v>#N/A</v>
      </c>
    </row>
    <row r="500" spans="1:65">
      <c r="A500" s="29"/>
      <c r="B500" s="19">
        <v>1</v>
      </c>
      <c r="C500" s="9">
        <v>3</v>
      </c>
      <c r="D500" s="215">
        <v>6.4</v>
      </c>
      <c r="E500" s="214">
        <v>13</v>
      </c>
      <c r="F500" s="226">
        <v>213</v>
      </c>
      <c r="G500" s="214">
        <v>13.511713</v>
      </c>
      <c r="H500" s="215" t="s">
        <v>108</v>
      </c>
      <c r="I500" s="214">
        <v>14</v>
      </c>
      <c r="J500" s="214">
        <v>11</v>
      </c>
      <c r="K500" s="214">
        <v>14</v>
      </c>
      <c r="L500" s="214">
        <v>12.4</v>
      </c>
      <c r="M500" s="214">
        <v>15.831927965657371</v>
      </c>
      <c r="N500" s="214">
        <v>12</v>
      </c>
      <c r="O500" s="214">
        <v>15</v>
      </c>
      <c r="P500" s="210"/>
      <c r="Q500" s="211"/>
      <c r="R500" s="211"/>
      <c r="S500" s="211"/>
      <c r="T500" s="211"/>
      <c r="U500" s="211"/>
      <c r="V500" s="211"/>
      <c r="W500" s="211"/>
      <c r="X500" s="211"/>
      <c r="Y500" s="211"/>
      <c r="Z500" s="211"/>
      <c r="AA500" s="211"/>
      <c r="AB500" s="211"/>
      <c r="AC500" s="211"/>
      <c r="AD500" s="211"/>
      <c r="AE500" s="211"/>
      <c r="AF500" s="211"/>
      <c r="AG500" s="211"/>
      <c r="AH500" s="211"/>
      <c r="AI500" s="211"/>
      <c r="AJ500" s="211"/>
      <c r="AK500" s="211"/>
      <c r="AL500" s="211"/>
      <c r="AM500" s="211"/>
      <c r="AN500" s="211"/>
      <c r="AO500" s="211"/>
      <c r="AP500" s="211"/>
      <c r="AQ500" s="211"/>
      <c r="AR500" s="211"/>
      <c r="AS500" s="211"/>
      <c r="AT500" s="211"/>
      <c r="AU500" s="211"/>
      <c r="AV500" s="211"/>
      <c r="AW500" s="211"/>
      <c r="AX500" s="211"/>
      <c r="AY500" s="211"/>
      <c r="AZ500" s="211"/>
      <c r="BA500" s="211"/>
      <c r="BB500" s="211"/>
      <c r="BC500" s="211"/>
      <c r="BD500" s="211"/>
      <c r="BE500" s="211"/>
      <c r="BF500" s="211"/>
      <c r="BG500" s="211"/>
      <c r="BH500" s="211"/>
      <c r="BI500" s="211"/>
      <c r="BJ500" s="211"/>
      <c r="BK500" s="211"/>
      <c r="BL500" s="211"/>
      <c r="BM500" s="212">
        <v>16</v>
      </c>
    </row>
    <row r="501" spans="1:65">
      <c r="A501" s="29"/>
      <c r="B501" s="19">
        <v>1</v>
      </c>
      <c r="C501" s="9">
        <v>4</v>
      </c>
      <c r="D501" s="215">
        <v>7.6</v>
      </c>
      <c r="E501" s="214">
        <v>16</v>
      </c>
      <c r="F501" s="215">
        <v>33</v>
      </c>
      <c r="G501" s="214">
        <v>13.385573000000001</v>
      </c>
      <c r="H501" s="215" t="s">
        <v>108</v>
      </c>
      <c r="I501" s="215" t="s">
        <v>96</v>
      </c>
      <c r="J501" s="214">
        <v>15</v>
      </c>
      <c r="K501" s="214">
        <v>14</v>
      </c>
      <c r="L501" s="214">
        <v>12.4</v>
      </c>
      <c r="M501" s="214">
        <v>17.120898419956173</v>
      </c>
      <c r="N501" s="214">
        <v>12</v>
      </c>
      <c r="O501" s="214">
        <v>14</v>
      </c>
      <c r="P501" s="210"/>
      <c r="Q501" s="211"/>
      <c r="R501" s="211"/>
      <c r="S501" s="211"/>
      <c r="T501" s="211"/>
      <c r="U501" s="211"/>
      <c r="V501" s="211"/>
      <c r="W501" s="211"/>
      <c r="X501" s="211"/>
      <c r="Y501" s="211"/>
      <c r="Z501" s="211"/>
      <c r="AA501" s="211"/>
      <c r="AB501" s="211"/>
      <c r="AC501" s="211"/>
      <c r="AD501" s="211"/>
      <c r="AE501" s="211"/>
      <c r="AF501" s="211"/>
      <c r="AG501" s="211"/>
      <c r="AH501" s="211"/>
      <c r="AI501" s="211"/>
      <c r="AJ501" s="211"/>
      <c r="AK501" s="211"/>
      <c r="AL501" s="211"/>
      <c r="AM501" s="211"/>
      <c r="AN501" s="211"/>
      <c r="AO501" s="211"/>
      <c r="AP501" s="211"/>
      <c r="AQ501" s="211"/>
      <c r="AR501" s="211"/>
      <c r="AS501" s="211"/>
      <c r="AT501" s="211"/>
      <c r="AU501" s="211"/>
      <c r="AV501" s="211"/>
      <c r="AW501" s="211"/>
      <c r="AX501" s="211"/>
      <c r="AY501" s="211"/>
      <c r="AZ501" s="211"/>
      <c r="BA501" s="211"/>
      <c r="BB501" s="211"/>
      <c r="BC501" s="211"/>
      <c r="BD501" s="211"/>
      <c r="BE501" s="211"/>
      <c r="BF501" s="211"/>
      <c r="BG501" s="211"/>
      <c r="BH501" s="211"/>
      <c r="BI501" s="211"/>
      <c r="BJ501" s="211"/>
      <c r="BK501" s="211"/>
      <c r="BL501" s="211"/>
      <c r="BM501" s="212">
        <v>13.835484328802782</v>
      </c>
    </row>
    <row r="502" spans="1:65">
      <c r="A502" s="29"/>
      <c r="B502" s="19">
        <v>1</v>
      </c>
      <c r="C502" s="9">
        <v>5</v>
      </c>
      <c r="D502" s="215">
        <v>7.5</v>
      </c>
      <c r="E502" s="214">
        <v>14</v>
      </c>
      <c r="F502" s="215">
        <v>28</v>
      </c>
      <c r="G502" s="214">
        <v>13.830186999999999</v>
      </c>
      <c r="H502" s="215" t="s">
        <v>108</v>
      </c>
      <c r="I502" s="214">
        <v>12</v>
      </c>
      <c r="J502" s="214">
        <v>16</v>
      </c>
      <c r="K502" s="214">
        <v>13</v>
      </c>
      <c r="L502" s="214">
        <v>12</v>
      </c>
      <c r="M502" s="214">
        <v>17.218201293651539</v>
      </c>
      <c r="N502" s="214">
        <v>12</v>
      </c>
      <c r="O502" s="214">
        <v>13</v>
      </c>
      <c r="P502" s="210"/>
      <c r="Q502" s="211"/>
      <c r="R502" s="211"/>
      <c r="S502" s="211"/>
      <c r="T502" s="211"/>
      <c r="U502" s="211"/>
      <c r="V502" s="211"/>
      <c r="W502" s="211"/>
      <c r="X502" s="211"/>
      <c r="Y502" s="211"/>
      <c r="Z502" s="211"/>
      <c r="AA502" s="211"/>
      <c r="AB502" s="211"/>
      <c r="AC502" s="211"/>
      <c r="AD502" s="211"/>
      <c r="AE502" s="211"/>
      <c r="AF502" s="211"/>
      <c r="AG502" s="211"/>
      <c r="AH502" s="211"/>
      <c r="AI502" s="211"/>
      <c r="AJ502" s="211"/>
      <c r="AK502" s="211"/>
      <c r="AL502" s="211"/>
      <c r="AM502" s="211"/>
      <c r="AN502" s="211"/>
      <c r="AO502" s="211"/>
      <c r="AP502" s="211"/>
      <c r="AQ502" s="211"/>
      <c r="AR502" s="211"/>
      <c r="AS502" s="211"/>
      <c r="AT502" s="211"/>
      <c r="AU502" s="211"/>
      <c r="AV502" s="211"/>
      <c r="AW502" s="211"/>
      <c r="AX502" s="211"/>
      <c r="AY502" s="211"/>
      <c r="AZ502" s="211"/>
      <c r="BA502" s="211"/>
      <c r="BB502" s="211"/>
      <c r="BC502" s="211"/>
      <c r="BD502" s="211"/>
      <c r="BE502" s="211"/>
      <c r="BF502" s="211"/>
      <c r="BG502" s="211"/>
      <c r="BH502" s="211"/>
      <c r="BI502" s="211"/>
      <c r="BJ502" s="211"/>
      <c r="BK502" s="211"/>
      <c r="BL502" s="211"/>
      <c r="BM502" s="212">
        <v>99</v>
      </c>
    </row>
    <row r="503" spans="1:65">
      <c r="A503" s="29"/>
      <c r="B503" s="19">
        <v>1</v>
      </c>
      <c r="C503" s="9">
        <v>6</v>
      </c>
      <c r="D503" s="215">
        <v>7.3</v>
      </c>
      <c r="E503" s="214">
        <v>12</v>
      </c>
      <c r="F503" s="215">
        <v>34</v>
      </c>
      <c r="G503" s="214">
        <v>13.658799</v>
      </c>
      <c r="H503" s="215" t="s">
        <v>108</v>
      </c>
      <c r="I503" s="214">
        <v>11</v>
      </c>
      <c r="J503" s="214">
        <v>14</v>
      </c>
      <c r="K503" s="214">
        <v>14</v>
      </c>
      <c r="L503" s="214">
        <v>12.3</v>
      </c>
      <c r="M503" s="214">
        <v>17.191520438966791</v>
      </c>
      <c r="N503" s="214">
        <v>12</v>
      </c>
      <c r="O503" s="226">
        <v>24</v>
      </c>
      <c r="P503" s="210"/>
      <c r="Q503" s="211"/>
      <c r="R503" s="211"/>
      <c r="S503" s="211"/>
      <c r="T503" s="211"/>
      <c r="U503" s="211"/>
      <c r="V503" s="211"/>
      <c r="W503" s="211"/>
      <c r="X503" s="211"/>
      <c r="Y503" s="211"/>
      <c r="Z503" s="211"/>
      <c r="AA503" s="211"/>
      <c r="AB503" s="211"/>
      <c r="AC503" s="211"/>
      <c r="AD503" s="211"/>
      <c r="AE503" s="211"/>
      <c r="AF503" s="211"/>
      <c r="AG503" s="211"/>
      <c r="AH503" s="211"/>
      <c r="AI503" s="211"/>
      <c r="AJ503" s="211"/>
      <c r="AK503" s="211"/>
      <c r="AL503" s="211"/>
      <c r="AM503" s="211"/>
      <c r="AN503" s="211"/>
      <c r="AO503" s="211"/>
      <c r="AP503" s="211"/>
      <c r="AQ503" s="211"/>
      <c r="AR503" s="211"/>
      <c r="AS503" s="211"/>
      <c r="AT503" s="211"/>
      <c r="AU503" s="211"/>
      <c r="AV503" s="211"/>
      <c r="AW503" s="211"/>
      <c r="AX503" s="211"/>
      <c r="AY503" s="211"/>
      <c r="AZ503" s="211"/>
      <c r="BA503" s="211"/>
      <c r="BB503" s="211"/>
      <c r="BC503" s="211"/>
      <c r="BD503" s="211"/>
      <c r="BE503" s="211"/>
      <c r="BF503" s="211"/>
      <c r="BG503" s="211"/>
      <c r="BH503" s="211"/>
      <c r="BI503" s="211"/>
      <c r="BJ503" s="211"/>
      <c r="BK503" s="211"/>
      <c r="BL503" s="211"/>
      <c r="BM503" s="216"/>
    </row>
    <row r="504" spans="1:65">
      <c r="A504" s="29"/>
      <c r="B504" s="20" t="s">
        <v>267</v>
      </c>
      <c r="C504" s="12"/>
      <c r="D504" s="217">
        <v>7.6000000000000005</v>
      </c>
      <c r="E504" s="217">
        <v>13.833333333333334</v>
      </c>
      <c r="F504" s="217">
        <v>61.666666666666664</v>
      </c>
      <c r="G504" s="217">
        <v>13.564398833333334</v>
      </c>
      <c r="H504" s="217" t="s">
        <v>652</v>
      </c>
      <c r="I504" s="217">
        <v>12</v>
      </c>
      <c r="J504" s="217">
        <v>14.666666666666666</v>
      </c>
      <c r="K504" s="217">
        <v>14.333333333333334</v>
      </c>
      <c r="L504" s="217">
        <v>12.266666666666666</v>
      </c>
      <c r="M504" s="217">
        <v>16.454960125891684</v>
      </c>
      <c r="N504" s="217">
        <v>12</v>
      </c>
      <c r="O504" s="217">
        <v>16.833333333333332</v>
      </c>
      <c r="P504" s="210"/>
      <c r="Q504" s="211"/>
      <c r="R504" s="211"/>
      <c r="S504" s="211"/>
      <c r="T504" s="211"/>
      <c r="U504" s="211"/>
      <c r="V504" s="211"/>
      <c r="W504" s="211"/>
      <c r="X504" s="211"/>
      <c r="Y504" s="211"/>
      <c r="Z504" s="211"/>
      <c r="AA504" s="211"/>
      <c r="AB504" s="211"/>
      <c r="AC504" s="211"/>
      <c r="AD504" s="211"/>
      <c r="AE504" s="211"/>
      <c r="AF504" s="211"/>
      <c r="AG504" s="211"/>
      <c r="AH504" s="211"/>
      <c r="AI504" s="211"/>
      <c r="AJ504" s="211"/>
      <c r="AK504" s="211"/>
      <c r="AL504" s="211"/>
      <c r="AM504" s="211"/>
      <c r="AN504" s="211"/>
      <c r="AO504" s="211"/>
      <c r="AP504" s="211"/>
      <c r="AQ504" s="211"/>
      <c r="AR504" s="211"/>
      <c r="AS504" s="211"/>
      <c r="AT504" s="211"/>
      <c r="AU504" s="211"/>
      <c r="AV504" s="211"/>
      <c r="AW504" s="211"/>
      <c r="AX504" s="211"/>
      <c r="AY504" s="211"/>
      <c r="AZ504" s="211"/>
      <c r="BA504" s="211"/>
      <c r="BB504" s="211"/>
      <c r="BC504" s="211"/>
      <c r="BD504" s="211"/>
      <c r="BE504" s="211"/>
      <c r="BF504" s="211"/>
      <c r="BG504" s="211"/>
      <c r="BH504" s="211"/>
      <c r="BI504" s="211"/>
      <c r="BJ504" s="211"/>
      <c r="BK504" s="211"/>
      <c r="BL504" s="211"/>
      <c r="BM504" s="216"/>
    </row>
    <row r="505" spans="1:65">
      <c r="A505" s="29"/>
      <c r="B505" s="3" t="s">
        <v>268</v>
      </c>
      <c r="C505" s="28"/>
      <c r="D505" s="214">
        <v>7.55</v>
      </c>
      <c r="E505" s="214">
        <v>13.5</v>
      </c>
      <c r="F505" s="214">
        <v>32.5</v>
      </c>
      <c r="G505" s="214">
        <v>13.577806500000001</v>
      </c>
      <c r="H505" s="214" t="s">
        <v>652</v>
      </c>
      <c r="I505" s="214">
        <v>12</v>
      </c>
      <c r="J505" s="214">
        <v>14.5</v>
      </c>
      <c r="K505" s="214">
        <v>14</v>
      </c>
      <c r="L505" s="214">
        <v>12.3</v>
      </c>
      <c r="M505" s="214">
        <v>16.567673023455647</v>
      </c>
      <c r="N505" s="214">
        <v>12</v>
      </c>
      <c r="O505" s="214">
        <v>15.5</v>
      </c>
      <c r="P505" s="210"/>
      <c r="Q505" s="211"/>
      <c r="R505" s="211"/>
      <c r="S505" s="211"/>
      <c r="T505" s="211"/>
      <c r="U505" s="211"/>
      <c r="V505" s="211"/>
      <c r="W505" s="211"/>
      <c r="X505" s="211"/>
      <c r="Y505" s="211"/>
      <c r="Z505" s="211"/>
      <c r="AA505" s="211"/>
      <c r="AB505" s="211"/>
      <c r="AC505" s="211"/>
      <c r="AD505" s="211"/>
      <c r="AE505" s="211"/>
      <c r="AF505" s="211"/>
      <c r="AG505" s="211"/>
      <c r="AH505" s="211"/>
      <c r="AI505" s="211"/>
      <c r="AJ505" s="211"/>
      <c r="AK505" s="211"/>
      <c r="AL505" s="211"/>
      <c r="AM505" s="211"/>
      <c r="AN505" s="211"/>
      <c r="AO505" s="211"/>
      <c r="AP505" s="211"/>
      <c r="AQ505" s="211"/>
      <c r="AR505" s="211"/>
      <c r="AS505" s="211"/>
      <c r="AT505" s="211"/>
      <c r="AU505" s="211"/>
      <c r="AV505" s="211"/>
      <c r="AW505" s="211"/>
      <c r="AX505" s="211"/>
      <c r="AY505" s="211"/>
      <c r="AZ505" s="211"/>
      <c r="BA505" s="211"/>
      <c r="BB505" s="211"/>
      <c r="BC505" s="211"/>
      <c r="BD505" s="211"/>
      <c r="BE505" s="211"/>
      <c r="BF505" s="211"/>
      <c r="BG505" s="211"/>
      <c r="BH505" s="211"/>
      <c r="BI505" s="211"/>
      <c r="BJ505" s="211"/>
      <c r="BK505" s="211"/>
      <c r="BL505" s="211"/>
      <c r="BM505" s="216"/>
    </row>
    <row r="506" spans="1:65">
      <c r="A506" s="29"/>
      <c r="B506" s="3" t="s">
        <v>269</v>
      </c>
      <c r="C506" s="28"/>
      <c r="D506" s="214">
        <v>0.81486195149853458</v>
      </c>
      <c r="E506" s="214">
        <v>1.4719601443879746</v>
      </c>
      <c r="F506" s="214">
        <v>74.169175987512943</v>
      </c>
      <c r="G506" s="214">
        <v>0.18108984648556778</v>
      </c>
      <c r="H506" s="214" t="s">
        <v>652</v>
      </c>
      <c r="I506" s="214">
        <v>1.2247448713915889</v>
      </c>
      <c r="J506" s="214">
        <v>3.2041639575194418</v>
      </c>
      <c r="K506" s="214">
        <v>1.0327955589886446</v>
      </c>
      <c r="L506" s="214">
        <v>0.15055453054181644</v>
      </c>
      <c r="M506" s="214">
        <v>0.82043724854540245</v>
      </c>
      <c r="N506" s="214">
        <v>0</v>
      </c>
      <c r="O506" s="214">
        <v>4.0702170294305748</v>
      </c>
      <c r="P506" s="210"/>
      <c r="Q506" s="211"/>
      <c r="R506" s="211"/>
      <c r="S506" s="211"/>
      <c r="T506" s="211"/>
      <c r="U506" s="211"/>
      <c r="V506" s="211"/>
      <c r="W506" s="211"/>
      <c r="X506" s="211"/>
      <c r="Y506" s="211"/>
      <c r="Z506" s="211"/>
      <c r="AA506" s="211"/>
      <c r="AB506" s="211"/>
      <c r="AC506" s="211"/>
      <c r="AD506" s="211"/>
      <c r="AE506" s="211"/>
      <c r="AF506" s="211"/>
      <c r="AG506" s="211"/>
      <c r="AH506" s="211"/>
      <c r="AI506" s="211"/>
      <c r="AJ506" s="211"/>
      <c r="AK506" s="211"/>
      <c r="AL506" s="211"/>
      <c r="AM506" s="211"/>
      <c r="AN506" s="211"/>
      <c r="AO506" s="211"/>
      <c r="AP506" s="211"/>
      <c r="AQ506" s="211"/>
      <c r="AR506" s="211"/>
      <c r="AS506" s="211"/>
      <c r="AT506" s="211"/>
      <c r="AU506" s="211"/>
      <c r="AV506" s="211"/>
      <c r="AW506" s="211"/>
      <c r="AX506" s="211"/>
      <c r="AY506" s="211"/>
      <c r="AZ506" s="211"/>
      <c r="BA506" s="211"/>
      <c r="BB506" s="211"/>
      <c r="BC506" s="211"/>
      <c r="BD506" s="211"/>
      <c r="BE506" s="211"/>
      <c r="BF506" s="211"/>
      <c r="BG506" s="211"/>
      <c r="BH506" s="211"/>
      <c r="BI506" s="211"/>
      <c r="BJ506" s="211"/>
      <c r="BK506" s="211"/>
      <c r="BL506" s="211"/>
      <c r="BM506" s="216"/>
    </row>
    <row r="507" spans="1:65">
      <c r="A507" s="29"/>
      <c r="B507" s="3" t="s">
        <v>86</v>
      </c>
      <c r="C507" s="28"/>
      <c r="D507" s="13">
        <v>0.10721867782875454</v>
      </c>
      <c r="E507" s="13">
        <v>0.10640675742563671</v>
      </c>
      <c r="F507" s="13">
        <v>1.2027433943921018</v>
      </c>
      <c r="G507" s="13">
        <v>1.33503776105842E-2</v>
      </c>
      <c r="H507" s="13" t="s">
        <v>652</v>
      </c>
      <c r="I507" s="13">
        <v>0.10206207261596574</v>
      </c>
      <c r="J507" s="13">
        <v>0.21846572437632558</v>
      </c>
      <c r="K507" s="13">
        <v>7.2055504115486835E-2</v>
      </c>
      <c r="L507" s="13">
        <v>1.2273467163735037E-2</v>
      </c>
      <c r="M507" s="13">
        <v>4.9859570747573807E-2</v>
      </c>
      <c r="N507" s="13">
        <v>0</v>
      </c>
      <c r="O507" s="13">
        <v>0.2417950710552817</v>
      </c>
      <c r="P507" s="14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9"/>
      <c r="B508" s="3" t="s">
        <v>270</v>
      </c>
      <c r="C508" s="28"/>
      <c r="D508" s="13">
        <v>-0.45068782419287756</v>
      </c>
      <c r="E508" s="13">
        <v>-1.554694738781226E-4</v>
      </c>
      <c r="F508" s="13">
        <v>3.4571382686104224</v>
      </c>
      <c r="G508" s="13">
        <v>-1.9593495177115061E-2</v>
      </c>
      <c r="H508" s="13" t="s">
        <v>652</v>
      </c>
      <c r="I508" s="13">
        <v>-0.13266498556770157</v>
      </c>
      <c r="J508" s="13">
        <v>6.0076128750587099E-2</v>
      </c>
      <c r="K508" s="13">
        <v>3.5983489460801099E-2</v>
      </c>
      <c r="L508" s="13">
        <v>-0.11339087413587279</v>
      </c>
      <c r="M508" s="13">
        <v>0.18933025652276325</v>
      </c>
      <c r="N508" s="13">
        <v>-0.13266498556770157</v>
      </c>
      <c r="O508" s="13">
        <v>0.21667828413419632</v>
      </c>
      <c r="P508" s="14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9"/>
      <c r="B509" s="45" t="s">
        <v>271</v>
      </c>
      <c r="C509" s="46"/>
      <c r="D509" s="44">
        <v>1.85</v>
      </c>
      <c r="E509" s="44">
        <v>0.04</v>
      </c>
      <c r="F509" s="44">
        <v>14.52</v>
      </c>
      <c r="G509" s="44">
        <v>0.04</v>
      </c>
      <c r="H509" s="44">
        <v>4</v>
      </c>
      <c r="I509" s="44">
        <v>0.87</v>
      </c>
      <c r="J509" s="44">
        <v>0.28999999999999998</v>
      </c>
      <c r="K509" s="44">
        <v>0.19</v>
      </c>
      <c r="L509" s="44">
        <v>0.43</v>
      </c>
      <c r="M509" s="44">
        <v>0.83</v>
      </c>
      <c r="N509" s="44">
        <v>0.51</v>
      </c>
      <c r="O509" s="44">
        <v>0.95</v>
      </c>
      <c r="P509" s="14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3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BM510" s="53"/>
    </row>
    <row r="511" spans="1:65" ht="15">
      <c r="B511" s="8" t="s">
        <v>583</v>
      </c>
      <c r="BM511" s="27" t="s">
        <v>66</v>
      </c>
    </row>
    <row r="512" spans="1:65" ht="15">
      <c r="A512" s="24" t="s">
        <v>23</v>
      </c>
      <c r="B512" s="18" t="s">
        <v>118</v>
      </c>
      <c r="C512" s="15" t="s">
        <v>119</v>
      </c>
      <c r="D512" s="16" t="s">
        <v>240</v>
      </c>
      <c r="E512" s="17" t="s">
        <v>240</v>
      </c>
      <c r="F512" s="17" t="s">
        <v>240</v>
      </c>
      <c r="G512" s="17" t="s">
        <v>240</v>
      </c>
      <c r="H512" s="17" t="s">
        <v>240</v>
      </c>
      <c r="I512" s="17" t="s">
        <v>240</v>
      </c>
      <c r="J512" s="17" t="s">
        <v>240</v>
      </c>
      <c r="K512" s="17" t="s">
        <v>240</v>
      </c>
      <c r="L512" s="17" t="s">
        <v>240</v>
      </c>
      <c r="M512" s="17" t="s">
        <v>240</v>
      </c>
      <c r="N512" s="147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1</v>
      </c>
    </row>
    <row r="513" spans="1:65">
      <c r="A513" s="29"/>
      <c r="B513" s="19" t="s">
        <v>241</v>
      </c>
      <c r="C513" s="9" t="s">
        <v>241</v>
      </c>
      <c r="D513" s="145" t="s">
        <v>283</v>
      </c>
      <c r="E513" s="146" t="s">
        <v>248</v>
      </c>
      <c r="F513" s="146" t="s">
        <v>250</v>
      </c>
      <c r="G513" s="146" t="s">
        <v>252</v>
      </c>
      <c r="H513" s="146" t="s">
        <v>253</v>
      </c>
      <c r="I513" s="146" t="s">
        <v>256</v>
      </c>
      <c r="J513" s="146" t="s">
        <v>257</v>
      </c>
      <c r="K513" s="146" t="s">
        <v>258</v>
      </c>
      <c r="L513" s="146" t="s">
        <v>259</v>
      </c>
      <c r="M513" s="146" t="s">
        <v>286</v>
      </c>
      <c r="N513" s="147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 t="s">
        <v>3</v>
      </c>
    </row>
    <row r="514" spans="1:65">
      <c r="A514" s="29"/>
      <c r="B514" s="19"/>
      <c r="C514" s="9"/>
      <c r="D514" s="10" t="s">
        <v>103</v>
      </c>
      <c r="E514" s="11" t="s">
        <v>99</v>
      </c>
      <c r="F514" s="11" t="s">
        <v>103</v>
      </c>
      <c r="G514" s="11" t="s">
        <v>303</v>
      </c>
      <c r="H514" s="11" t="s">
        <v>103</v>
      </c>
      <c r="I514" s="11" t="s">
        <v>103</v>
      </c>
      <c r="J514" s="11" t="s">
        <v>303</v>
      </c>
      <c r="K514" s="11" t="s">
        <v>100</v>
      </c>
      <c r="L514" s="11" t="s">
        <v>99</v>
      </c>
      <c r="M514" s="11" t="s">
        <v>303</v>
      </c>
      <c r="N514" s="147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2</v>
      </c>
    </row>
    <row r="515" spans="1:65">
      <c r="A515" s="29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147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8">
        <v>1</v>
      </c>
      <c r="C516" s="14">
        <v>1</v>
      </c>
      <c r="D516" s="141" t="s">
        <v>109</v>
      </c>
      <c r="E516" s="21">
        <v>0.13</v>
      </c>
      <c r="F516" s="21">
        <v>0.23</v>
      </c>
      <c r="G516" s="141">
        <v>0.27</v>
      </c>
      <c r="H516" s="141">
        <v>0.3</v>
      </c>
      <c r="I516" s="21">
        <v>0.22</v>
      </c>
      <c r="J516" s="21">
        <v>0.21</v>
      </c>
      <c r="K516" s="21">
        <v>0.20734810904058656</v>
      </c>
      <c r="L516" s="21">
        <v>0.19</v>
      </c>
      <c r="M516" s="21">
        <v>0.24</v>
      </c>
      <c r="N516" s="147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>
        <v>1</v>
      </c>
      <c r="C517" s="9">
        <v>2</v>
      </c>
      <c r="D517" s="142" t="s">
        <v>109</v>
      </c>
      <c r="E517" s="11">
        <v>0.2</v>
      </c>
      <c r="F517" s="11">
        <v>0.22</v>
      </c>
      <c r="G517" s="142">
        <v>0.26</v>
      </c>
      <c r="H517" s="142">
        <v>0.3</v>
      </c>
      <c r="I517" s="11">
        <v>0.22</v>
      </c>
      <c r="J517" s="11">
        <v>0.21</v>
      </c>
      <c r="K517" s="11">
        <v>0.230524028563033</v>
      </c>
      <c r="L517" s="11">
        <v>0.21</v>
      </c>
      <c r="M517" s="11">
        <v>0.23</v>
      </c>
      <c r="N517" s="147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e">
        <v>#N/A</v>
      </c>
    </row>
    <row r="518" spans="1:65">
      <c r="A518" s="29"/>
      <c r="B518" s="19">
        <v>1</v>
      </c>
      <c r="C518" s="9">
        <v>3</v>
      </c>
      <c r="D518" s="142" t="s">
        <v>109</v>
      </c>
      <c r="E518" s="11">
        <v>0.14000000000000001</v>
      </c>
      <c r="F518" s="11">
        <v>0.22</v>
      </c>
      <c r="G518" s="142">
        <v>0.26</v>
      </c>
      <c r="H518" s="142">
        <v>0.3</v>
      </c>
      <c r="I518" s="11">
        <v>0.22</v>
      </c>
      <c r="J518" s="11">
        <v>0.21</v>
      </c>
      <c r="K518" s="11">
        <v>0.24536990281917345</v>
      </c>
      <c r="L518" s="11">
        <v>0.15</v>
      </c>
      <c r="M518" s="11">
        <v>0.26</v>
      </c>
      <c r="N518" s="147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16</v>
      </c>
    </row>
    <row r="519" spans="1:65">
      <c r="A519" s="29"/>
      <c r="B519" s="19">
        <v>1</v>
      </c>
      <c r="C519" s="9">
        <v>4</v>
      </c>
      <c r="D519" s="142" t="s">
        <v>109</v>
      </c>
      <c r="E519" s="11">
        <v>0.21</v>
      </c>
      <c r="F519" s="11">
        <v>0.21</v>
      </c>
      <c r="G519" s="142">
        <v>0.25</v>
      </c>
      <c r="H519" s="142">
        <v>0.3</v>
      </c>
      <c r="I519" s="11">
        <v>0.21</v>
      </c>
      <c r="J519" s="11">
        <v>0.21</v>
      </c>
      <c r="K519" s="11">
        <v>0.22210654366600771</v>
      </c>
      <c r="L519" s="11">
        <v>0.16</v>
      </c>
      <c r="M519" s="11">
        <v>0.22</v>
      </c>
      <c r="N519" s="147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0.21216588017346999</v>
      </c>
    </row>
    <row r="520" spans="1:65">
      <c r="A520" s="29"/>
      <c r="B520" s="19">
        <v>1</v>
      </c>
      <c r="C520" s="9">
        <v>5</v>
      </c>
      <c r="D520" s="142" t="s">
        <v>109</v>
      </c>
      <c r="E520" s="11">
        <v>0.25</v>
      </c>
      <c r="F520" s="11">
        <v>0.2</v>
      </c>
      <c r="G520" s="142">
        <v>0.25</v>
      </c>
      <c r="H520" s="142">
        <v>0.3</v>
      </c>
      <c r="I520" s="11">
        <v>0.22</v>
      </c>
      <c r="J520" s="11">
        <v>0.2</v>
      </c>
      <c r="K520" s="11">
        <v>0.24956516201303716</v>
      </c>
      <c r="L520" s="148">
        <v>0.28999999999999998</v>
      </c>
      <c r="M520" s="11">
        <v>0.22</v>
      </c>
      <c r="N520" s="147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100</v>
      </c>
    </row>
    <row r="521" spans="1:65">
      <c r="A521" s="29"/>
      <c r="B521" s="19">
        <v>1</v>
      </c>
      <c r="C521" s="9">
        <v>6</v>
      </c>
      <c r="D521" s="142" t="s">
        <v>109</v>
      </c>
      <c r="E521" s="11">
        <v>0.3</v>
      </c>
      <c r="F521" s="11">
        <v>0.21</v>
      </c>
      <c r="G521" s="142">
        <v>0.28000000000000003</v>
      </c>
      <c r="H521" s="142">
        <v>0.3</v>
      </c>
      <c r="I521" s="11">
        <v>0.22</v>
      </c>
      <c r="J521" s="11">
        <v>0.2</v>
      </c>
      <c r="K521" s="11">
        <v>0.21605322118390163</v>
      </c>
      <c r="L521" s="11">
        <v>0.19</v>
      </c>
      <c r="M521" s="11">
        <v>0.22</v>
      </c>
      <c r="N521" s="147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9"/>
      <c r="B522" s="20" t="s">
        <v>267</v>
      </c>
      <c r="C522" s="12"/>
      <c r="D522" s="22" t="s">
        <v>652</v>
      </c>
      <c r="E522" s="22">
        <v>0.20499999999999999</v>
      </c>
      <c r="F522" s="22">
        <v>0.215</v>
      </c>
      <c r="G522" s="22">
        <v>0.26166666666666666</v>
      </c>
      <c r="H522" s="22">
        <v>0.3</v>
      </c>
      <c r="I522" s="22">
        <v>0.21833333333333335</v>
      </c>
      <c r="J522" s="22">
        <v>0.20666666666666667</v>
      </c>
      <c r="K522" s="22">
        <v>0.22849449454762327</v>
      </c>
      <c r="L522" s="22">
        <v>0.19833333333333333</v>
      </c>
      <c r="M522" s="22">
        <v>0.23166666666666666</v>
      </c>
      <c r="N522" s="147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9"/>
      <c r="B523" s="3" t="s">
        <v>268</v>
      </c>
      <c r="C523" s="28"/>
      <c r="D523" s="11" t="s">
        <v>652</v>
      </c>
      <c r="E523" s="11">
        <v>0.20500000000000002</v>
      </c>
      <c r="F523" s="11">
        <v>0.215</v>
      </c>
      <c r="G523" s="11">
        <v>0.26</v>
      </c>
      <c r="H523" s="11">
        <v>0.3</v>
      </c>
      <c r="I523" s="11">
        <v>0.22</v>
      </c>
      <c r="J523" s="11">
        <v>0.21</v>
      </c>
      <c r="K523" s="11">
        <v>0.22631528611452034</v>
      </c>
      <c r="L523" s="11">
        <v>0.19</v>
      </c>
      <c r="M523" s="11">
        <v>0.22500000000000001</v>
      </c>
      <c r="N523" s="147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269</v>
      </c>
      <c r="C524" s="28"/>
      <c r="D524" s="23" t="s">
        <v>652</v>
      </c>
      <c r="E524" s="23">
        <v>6.4730209330729066E-2</v>
      </c>
      <c r="F524" s="23">
        <v>1.0488088481701517E-2</v>
      </c>
      <c r="G524" s="23">
        <v>1.1690451944500132E-2</v>
      </c>
      <c r="H524" s="23">
        <v>0</v>
      </c>
      <c r="I524" s="23">
        <v>4.0824829046386332E-3</v>
      </c>
      <c r="J524" s="23">
        <v>5.163977794943213E-3</v>
      </c>
      <c r="K524" s="23">
        <v>1.6586936181695856E-2</v>
      </c>
      <c r="L524" s="23">
        <v>4.996665554814194E-2</v>
      </c>
      <c r="M524" s="23">
        <v>1.6020819787597222E-2</v>
      </c>
      <c r="N524" s="14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3" t="s">
        <v>86</v>
      </c>
      <c r="C525" s="28"/>
      <c r="D525" s="13" t="s">
        <v>652</v>
      </c>
      <c r="E525" s="13">
        <v>0.31575711868648326</v>
      </c>
      <c r="F525" s="13">
        <v>4.8781806891634964E-2</v>
      </c>
      <c r="G525" s="13">
        <v>4.4676886412102414E-2</v>
      </c>
      <c r="H525" s="13">
        <v>0</v>
      </c>
      <c r="I525" s="13">
        <v>1.8698394983077706E-2</v>
      </c>
      <c r="J525" s="13">
        <v>2.4986989330370385E-2</v>
      </c>
      <c r="K525" s="13">
        <v>7.2592279365570334E-2</v>
      </c>
      <c r="L525" s="13">
        <v>0.25193271704945513</v>
      </c>
      <c r="M525" s="13">
        <v>6.9154617788189446E-2</v>
      </c>
      <c r="N525" s="14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9"/>
      <c r="B526" s="3" t="s">
        <v>270</v>
      </c>
      <c r="C526" s="28"/>
      <c r="D526" s="13" t="s">
        <v>652</v>
      </c>
      <c r="E526" s="13">
        <v>-3.3774894283713608E-2</v>
      </c>
      <c r="F526" s="13">
        <v>1.3358037702446701E-2</v>
      </c>
      <c r="G526" s="13">
        <v>0.23331172030452807</v>
      </c>
      <c r="H526" s="13">
        <v>0.41398795958480927</v>
      </c>
      <c r="I526" s="13">
        <v>2.9069015031166989E-2</v>
      </c>
      <c r="J526" s="13">
        <v>-2.5919405619353575E-2</v>
      </c>
      <c r="K526" s="13">
        <v>7.6961547072520675E-2</v>
      </c>
      <c r="L526" s="13">
        <v>-6.519684894115374E-2</v>
      </c>
      <c r="M526" s="13">
        <v>9.1912924346047253E-2</v>
      </c>
      <c r="N526" s="14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9"/>
      <c r="B527" s="45" t="s">
        <v>271</v>
      </c>
      <c r="C527" s="46"/>
      <c r="D527" s="44">
        <v>39.53</v>
      </c>
      <c r="E527" s="44">
        <v>0.67</v>
      </c>
      <c r="F527" s="44">
        <v>0.17</v>
      </c>
      <c r="G527" s="44">
        <v>2.19</v>
      </c>
      <c r="H527" s="44" t="s">
        <v>272</v>
      </c>
      <c r="I527" s="44">
        <v>0</v>
      </c>
      <c r="J527" s="44">
        <v>0.59</v>
      </c>
      <c r="K527" s="44">
        <v>0.51</v>
      </c>
      <c r="L527" s="44">
        <v>1.01</v>
      </c>
      <c r="M527" s="44">
        <v>0.67</v>
      </c>
      <c r="N527" s="14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30" t="s">
        <v>313</v>
      </c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BM528" s="53"/>
    </row>
    <row r="529" spans="1:65">
      <c r="BM529" s="53"/>
    </row>
    <row r="530" spans="1:65" ht="15">
      <c r="B530" s="8" t="s">
        <v>584</v>
      </c>
      <c r="BM530" s="27" t="s">
        <v>66</v>
      </c>
    </row>
    <row r="531" spans="1:65" ht="15">
      <c r="A531" s="24" t="s">
        <v>115</v>
      </c>
      <c r="B531" s="18" t="s">
        <v>118</v>
      </c>
      <c r="C531" s="15" t="s">
        <v>119</v>
      </c>
      <c r="D531" s="16" t="s">
        <v>240</v>
      </c>
      <c r="E531" s="17" t="s">
        <v>240</v>
      </c>
      <c r="F531" s="17" t="s">
        <v>240</v>
      </c>
      <c r="G531" s="17" t="s">
        <v>240</v>
      </c>
      <c r="H531" s="17" t="s">
        <v>240</v>
      </c>
      <c r="I531" s="17" t="s">
        <v>240</v>
      </c>
      <c r="J531" s="17" t="s">
        <v>240</v>
      </c>
      <c r="K531" s="17" t="s">
        <v>240</v>
      </c>
      <c r="L531" s="17" t="s">
        <v>240</v>
      </c>
      <c r="M531" s="17" t="s">
        <v>240</v>
      </c>
      <c r="N531" s="17" t="s">
        <v>240</v>
      </c>
      <c r="O531" s="17" t="s">
        <v>240</v>
      </c>
      <c r="P531" s="17" t="s">
        <v>240</v>
      </c>
      <c r="Q531" s="17" t="s">
        <v>240</v>
      </c>
      <c r="R531" s="17" t="s">
        <v>240</v>
      </c>
      <c r="S531" s="17" t="s">
        <v>240</v>
      </c>
      <c r="T531" s="17" t="s">
        <v>240</v>
      </c>
      <c r="U531" s="17" t="s">
        <v>240</v>
      </c>
      <c r="V531" s="17" t="s">
        <v>240</v>
      </c>
      <c r="W531" s="17" t="s">
        <v>240</v>
      </c>
      <c r="X531" s="147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241</v>
      </c>
      <c r="C532" s="9" t="s">
        <v>241</v>
      </c>
      <c r="D532" s="145" t="s">
        <v>243</v>
      </c>
      <c r="E532" s="146" t="s">
        <v>244</v>
      </c>
      <c r="F532" s="146" t="s">
        <v>245</v>
      </c>
      <c r="G532" s="146" t="s">
        <v>246</v>
      </c>
      <c r="H532" s="146" t="s">
        <v>283</v>
      </c>
      <c r="I532" s="146" t="s">
        <v>247</v>
      </c>
      <c r="J532" s="146" t="s">
        <v>248</v>
      </c>
      <c r="K532" s="146" t="s">
        <v>249</v>
      </c>
      <c r="L532" s="146" t="s">
        <v>250</v>
      </c>
      <c r="M532" s="146" t="s">
        <v>251</v>
      </c>
      <c r="N532" s="146" t="s">
        <v>253</v>
      </c>
      <c r="O532" s="146" t="s">
        <v>254</v>
      </c>
      <c r="P532" s="146" t="s">
        <v>256</v>
      </c>
      <c r="Q532" s="146" t="s">
        <v>257</v>
      </c>
      <c r="R532" s="146" t="s">
        <v>258</v>
      </c>
      <c r="S532" s="146" t="s">
        <v>259</v>
      </c>
      <c r="T532" s="146" t="s">
        <v>284</v>
      </c>
      <c r="U532" s="146" t="s">
        <v>286</v>
      </c>
      <c r="V532" s="146" t="s">
        <v>275</v>
      </c>
      <c r="W532" s="146" t="s">
        <v>260</v>
      </c>
      <c r="X532" s="147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303</v>
      </c>
      <c r="E533" s="11" t="s">
        <v>104</v>
      </c>
      <c r="F533" s="11" t="s">
        <v>104</v>
      </c>
      <c r="G533" s="11" t="s">
        <v>104</v>
      </c>
      <c r="H533" s="11" t="s">
        <v>103</v>
      </c>
      <c r="I533" s="11" t="s">
        <v>104</v>
      </c>
      <c r="J533" s="11" t="s">
        <v>103</v>
      </c>
      <c r="K533" s="11" t="s">
        <v>104</v>
      </c>
      <c r="L533" s="11" t="s">
        <v>103</v>
      </c>
      <c r="M533" s="11" t="s">
        <v>104</v>
      </c>
      <c r="N533" s="11" t="s">
        <v>104</v>
      </c>
      <c r="O533" s="11" t="s">
        <v>104</v>
      </c>
      <c r="P533" s="11" t="s">
        <v>104</v>
      </c>
      <c r="Q533" s="11" t="s">
        <v>303</v>
      </c>
      <c r="R533" s="11" t="s">
        <v>100</v>
      </c>
      <c r="S533" s="11" t="s">
        <v>99</v>
      </c>
      <c r="T533" s="11" t="s">
        <v>104</v>
      </c>
      <c r="U533" s="11" t="s">
        <v>303</v>
      </c>
      <c r="V533" s="11" t="s">
        <v>104</v>
      </c>
      <c r="W533" s="11" t="s">
        <v>104</v>
      </c>
      <c r="X533" s="147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2</v>
      </c>
    </row>
    <row r="534" spans="1:65">
      <c r="A534" s="29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147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1">
        <v>14.028</v>
      </c>
      <c r="E535" s="21">
        <v>13.699999999999998</v>
      </c>
      <c r="F535" s="21">
        <v>13.032999999999999</v>
      </c>
      <c r="G535" s="21">
        <v>13.95</v>
      </c>
      <c r="H535" s="21">
        <v>13.623609999999999</v>
      </c>
      <c r="I535" s="21">
        <v>13.3502812</v>
      </c>
      <c r="J535" s="21">
        <v>13.249000000000001</v>
      </c>
      <c r="K535" s="21">
        <v>13.849999999999998</v>
      </c>
      <c r="L535" s="21">
        <v>12.917540000000001</v>
      </c>
      <c r="M535" s="21">
        <v>12.8</v>
      </c>
      <c r="N535" s="21">
        <v>13.481</v>
      </c>
      <c r="O535" s="21">
        <v>14.000000000000002</v>
      </c>
      <c r="P535" s="21">
        <v>13.414999999999999</v>
      </c>
      <c r="Q535" s="21">
        <v>13.059999999999999</v>
      </c>
      <c r="R535" s="21">
        <v>13.64592036</v>
      </c>
      <c r="S535" s="21">
        <v>13.3</v>
      </c>
      <c r="T535" s="21">
        <v>13.178095969999999</v>
      </c>
      <c r="U535" s="21">
        <v>13.564</v>
      </c>
      <c r="V535" s="21">
        <v>13.614000000000001</v>
      </c>
      <c r="W535" s="21">
        <v>13.3087</v>
      </c>
      <c r="X535" s="147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9">
        <v>1</v>
      </c>
      <c r="C536" s="9">
        <v>2</v>
      </c>
      <c r="D536" s="11">
        <v>14.045</v>
      </c>
      <c r="E536" s="11">
        <v>13.65</v>
      </c>
      <c r="F536" s="11">
        <v>13.382</v>
      </c>
      <c r="G536" s="11">
        <v>13.95</v>
      </c>
      <c r="H536" s="11">
        <v>13.446009999999999</v>
      </c>
      <c r="I536" s="11">
        <v>13.38906429</v>
      </c>
      <c r="J536" s="11">
        <v>13.282</v>
      </c>
      <c r="K536" s="11">
        <v>14.2</v>
      </c>
      <c r="L536" s="11">
        <v>13.221819999999999</v>
      </c>
      <c r="M536" s="11">
        <v>13.4</v>
      </c>
      <c r="N536" s="11">
        <v>13.696999999999999</v>
      </c>
      <c r="O536" s="11">
        <v>13.05</v>
      </c>
      <c r="P536" s="11">
        <v>13.581</v>
      </c>
      <c r="Q536" s="11">
        <v>12.97</v>
      </c>
      <c r="R536" s="11">
        <v>14.042105169999999</v>
      </c>
      <c r="S536" s="11">
        <v>13.3</v>
      </c>
      <c r="T536" s="11">
        <v>13.22858177</v>
      </c>
      <c r="U536" s="11">
        <v>13.531000000000001</v>
      </c>
      <c r="V536" s="11">
        <v>13.382</v>
      </c>
      <c r="W536" s="11">
        <v>13.1744</v>
      </c>
      <c r="X536" s="147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 t="e">
        <v>#N/A</v>
      </c>
    </row>
    <row r="537" spans="1:65">
      <c r="A537" s="29"/>
      <c r="B537" s="19">
        <v>1</v>
      </c>
      <c r="C537" s="9">
        <v>3</v>
      </c>
      <c r="D537" s="11">
        <v>14.343</v>
      </c>
      <c r="E537" s="11">
        <v>13.8</v>
      </c>
      <c r="F537" s="11">
        <v>13.513999999999999</v>
      </c>
      <c r="G537" s="11">
        <v>13.900000000000002</v>
      </c>
      <c r="H537" s="11">
        <v>13.758749999999999</v>
      </c>
      <c r="I537" s="11">
        <v>13.353094949999999</v>
      </c>
      <c r="J537" s="11">
        <v>13.332000000000001</v>
      </c>
      <c r="K537" s="11">
        <v>14.150000000000002</v>
      </c>
      <c r="L537" s="11">
        <v>12.69253</v>
      </c>
      <c r="M537" s="11">
        <v>12.9</v>
      </c>
      <c r="N537" s="11">
        <v>12.47</v>
      </c>
      <c r="O537" s="11">
        <v>14.099999999999998</v>
      </c>
      <c r="P537" s="11">
        <v>13.696999999999999</v>
      </c>
      <c r="Q537" s="11">
        <v>13.18</v>
      </c>
      <c r="R537" s="11">
        <v>13.719987590000001</v>
      </c>
      <c r="S537" s="11">
        <v>12.7</v>
      </c>
      <c r="T537" s="11">
        <v>13.279527359999999</v>
      </c>
      <c r="U537" s="11">
        <v>14.244</v>
      </c>
      <c r="V537" s="11">
        <v>13.863</v>
      </c>
      <c r="W537" s="11">
        <v>13.396599999999999</v>
      </c>
      <c r="X537" s="147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16</v>
      </c>
    </row>
    <row r="538" spans="1:65">
      <c r="A538" s="29"/>
      <c r="B538" s="19">
        <v>1</v>
      </c>
      <c r="C538" s="9">
        <v>4</v>
      </c>
      <c r="D538" s="11">
        <v>14.526</v>
      </c>
      <c r="E538" s="11">
        <v>13.449999999999998</v>
      </c>
      <c r="F538" s="11">
        <v>13.315</v>
      </c>
      <c r="G538" s="11">
        <v>13.95</v>
      </c>
      <c r="H538" s="11">
        <v>13.68811</v>
      </c>
      <c r="I538" s="11">
        <v>13.359843120000001</v>
      </c>
      <c r="J538" s="11">
        <v>13.249000000000001</v>
      </c>
      <c r="K538" s="11">
        <v>14.000000000000002</v>
      </c>
      <c r="L538" s="11">
        <v>12.705629999999999</v>
      </c>
      <c r="M538" s="11">
        <v>12.75</v>
      </c>
      <c r="N538" s="11">
        <v>13.183</v>
      </c>
      <c r="O538" s="11">
        <v>14.2</v>
      </c>
      <c r="P538" s="11">
        <v>13.547000000000001</v>
      </c>
      <c r="Q538" s="11">
        <v>13.119999999999997</v>
      </c>
      <c r="R538" s="11">
        <v>13.603422719999999</v>
      </c>
      <c r="S538" s="11">
        <v>13</v>
      </c>
      <c r="T538" s="11">
        <v>13.31167162</v>
      </c>
      <c r="U538" s="11">
        <v>13.68</v>
      </c>
      <c r="V538" s="11">
        <v>13.73</v>
      </c>
      <c r="W538" s="11">
        <v>13.375</v>
      </c>
      <c r="X538" s="147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13.509695103707159</v>
      </c>
    </row>
    <row r="539" spans="1:65">
      <c r="A539" s="29"/>
      <c r="B539" s="19">
        <v>1</v>
      </c>
      <c r="C539" s="9">
        <v>5</v>
      </c>
      <c r="D539" s="11">
        <v>14.625</v>
      </c>
      <c r="E539" s="11">
        <v>13.65</v>
      </c>
      <c r="F539" s="11">
        <v>13.382</v>
      </c>
      <c r="G539" s="11">
        <v>13.95</v>
      </c>
      <c r="H539" s="11">
        <v>13.79374</v>
      </c>
      <c r="I539" s="11">
        <v>13.380037789999999</v>
      </c>
      <c r="J539" s="11">
        <v>13.332000000000001</v>
      </c>
      <c r="K539" s="11">
        <v>13.8</v>
      </c>
      <c r="L539" s="11">
        <v>13.121829999999999</v>
      </c>
      <c r="M539" s="11">
        <v>13.200000000000001</v>
      </c>
      <c r="N539" s="11">
        <v>13.481</v>
      </c>
      <c r="O539" s="11">
        <v>14.2</v>
      </c>
      <c r="P539" s="11">
        <v>13.597</v>
      </c>
      <c r="Q539" s="11">
        <v>13.11</v>
      </c>
      <c r="R539" s="11">
        <v>13.78654497</v>
      </c>
      <c r="S539" s="11">
        <v>13.3</v>
      </c>
      <c r="T539" s="11">
        <v>13.43319554</v>
      </c>
      <c r="U539" s="11">
        <v>13.795999999999999</v>
      </c>
      <c r="V539" s="11">
        <v>13.994999999999999</v>
      </c>
      <c r="W539" s="11">
        <v>13.3535</v>
      </c>
      <c r="X539" s="147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101</v>
      </c>
    </row>
    <row r="540" spans="1:65">
      <c r="A540" s="29"/>
      <c r="B540" s="19">
        <v>1</v>
      </c>
      <c r="C540" s="9">
        <v>6</v>
      </c>
      <c r="D540" s="11">
        <v>14.509</v>
      </c>
      <c r="E540" s="11">
        <v>13.55</v>
      </c>
      <c r="F540" s="11">
        <v>13.183</v>
      </c>
      <c r="G540" s="11">
        <v>13.95</v>
      </c>
      <c r="H540" s="11">
        <v>13.74001</v>
      </c>
      <c r="I540" s="11">
        <v>13.375412799999999</v>
      </c>
      <c r="J540" s="11">
        <v>13.481</v>
      </c>
      <c r="K540" s="11">
        <v>13.849999999999998</v>
      </c>
      <c r="L540" s="11">
        <v>12.855029999999999</v>
      </c>
      <c r="M540" s="11">
        <v>12.6</v>
      </c>
      <c r="N540" s="11">
        <v>12.702</v>
      </c>
      <c r="O540" s="11">
        <v>13.95</v>
      </c>
      <c r="P540" s="11">
        <v>13.763</v>
      </c>
      <c r="Q540" s="11">
        <v>13.04</v>
      </c>
      <c r="R540" s="11">
        <v>13.68107856</v>
      </c>
      <c r="S540" s="11">
        <v>13.200000000000001</v>
      </c>
      <c r="T540" s="11">
        <v>13.368525350000001</v>
      </c>
      <c r="U540" s="11">
        <v>13.763</v>
      </c>
      <c r="V540" s="11">
        <v>13.863</v>
      </c>
      <c r="W540" s="11">
        <v>13.3253</v>
      </c>
      <c r="X540" s="147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9"/>
      <c r="B541" s="20" t="s">
        <v>267</v>
      </c>
      <c r="C541" s="12"/>
      <c r="D541" s="22">
        <v>14.345999999999998</v>
      </c>
      <c r="E541" s="22">
        <v>13.633333333333333</v>
      </c>
      <c r="F541" s="22">
        <v>13.301499999999999</v>
      </c>
      <c r="G541" s="22">
        <v>13.941666666666668</v>
      </c>
      <c r="H541" s="22">
        <v>13.675038333333333</v>
      </c>
      <c r="I541" s="22">
        <v>13.367955691666666</v>
      </c>
      <c r="J541" s="22">
        <v>13.320833333333333</v>
      </c>
      <c r="K541" s="22">
        <v>13.975</v>
      </c>
      <c r="L541" s="22">
        <v>12.919063333333334</v>
      </c>
      <c r="M541" s="22">
        <v>12.941666666666665</v>
      </c>
      <c r="N541" s="22">
        <v>13.168999999999999</v>
      </c>
      <c r="O541" s="22">
        <v>13.91666666666667</v>
      </c>
      <c r="P541" s="22">
        <v>13.6</v>
      </c>
      <c r="Q541" s="22">
        <v>13.079999999999998</v>
      </c>
      <c r="R541" s="22">
        <v>13.746509895000001</v>
      </c>
      <c r="S541" s="22">
        <v>13.133333333333333</v>
      </c>
      <c r="T541" s="22">
        <v>13.299932934999999</v>
      </c>
      <c r="U541" s="22">
        <v>13.763</v>
      </c>
      <c r="V541" s="22">
        <v>13.741166666666667</v>
      </c>
      <c r="W541" s="22">
        <v>13.322249999999999</v>
      </c>
      <c r="X541" s="147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268</v>
      </c>
      <c r="C542" s="28"/>
      <c r="D542" s="11">
        <v>14.426</v>
      </c>
      <c r="E542" s="11">
        <v>13.65</v>
      </c>
      <c r="F542" s="11">
        <v>13.3485</v>
      </c>
      <c r="G542" s="11">
        <v>13.95</v>
      </c>
      <c r="H542" s="11">
        <v>13.71406</v>
      </c>
      <c r="I542" s="11">
        <v>13.36762796</v>
      </c>
      <c r="J542" s="11">
        <v>13.307</v>
      </c>
      <c r="K542" s="11">
        <v>13.925000000000001</v>
      </c>
      <c r="L542" s="11">
        <v>12.886285000000001</v>
      </c>
      <c r="M542" s="11">
        <v>12.850000000000001</v>
      </c>
      <c r="N542" s="11">
        <v>13.332000000000001</v>
      </c>
      <c r="O542" s="11">
        <v>14.05</v>
      </c>
      <c r="P542" s="11">
        <v>13.588999999999999</v>
      </c>
      <c r="Q542" s="11">
        <v>13.084999999999999</v>
      </c>
      <c r="R542" s="11">
        <v>13.700533074999999</v>
      </c>
      <c r="S542" s="11">
        <v>13.25</v>
      </c>
      <c r="T542" s="11">
        <v>13.295599490000001</v>
      </c>
      <c r="U542" s="11">
        <v>13.721499999999999</v>
      </c>
      <c r="V542" s="11">
        <v>13.7965</v>
      </c>
      <c r="W542" s="11">
        <v>13.339400000000001</v>
      </c>
      <c r="X542" s="147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3" t="s">
        <v>269</v>
      </c>
      <c r="C543" s="28"/>
      <c r="D543" s="23">
        <v>0.25633727781967247</v>
      </c>
      <c r="E543" s="23">
        <v>0.12110601416390028</v>
      </c>
      <c r="F543" s="23">
        <v>0.1699608778513455</v>
      </c>
      <c r="G543" s="23">
        <v>2.041241452319199E-2</v>
      </c>
      <c r="H543" s="23">
        <v>0.12695571328879487</v>
      </c>
      <c r="I543" s="23">
        <v>1.5787346870419387E-2</v>
      </c>
      <c r="J543" s="23">
        <v>8.6868674829691239E-2</v>
      </c>
      <c r="K543" s="23">
        <v>0.16955824957813251</v>
      </c>
      <c r="L543" s="23">
        <v>0.21621732008945679</v>
      </c>
      <c r="M543" s="23">
        <v>0.30069364254447889</v>
      </c>
      <c r="N543" s="23">
        <v>0.48587199960483385</v>
      </c>
      <c r="O543" s="23">
        <v>0.43665394383500783</v>
      </c>
      <c r="P543" s="23">
        <v>0.12114619267645194</v>
      </c>
      <c r="Q543" s="23">
        <v>7.2938330115241437E-2</v>
      </c>
      <c r="R543" s="23">
        <v>0.15783298786753872</v>
      </c>
      <c r="S543" s="23">
        <v>0.24221202832779995</v>
      </c>
      <c r="T543" s="23">
        <v>9.268577052686866E-2</v>
      </c>
      <c r="U543" s="23">
        <v>0.25797829366053238</v>
      </c>
      <c r="V543" s="23">
        <v>0.2188217691790891</v>
      </c>
      <c r="W543" s="23">
        <v>7.9170164834993034E-2</v>
      </c>
      <c r="X543" s="228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  <c r="AJ543" s="229"/>
      <c r="AK543" s="229"/>
      <c r="AL543" s="229"/>
      <c r="AM543" s="229"/>
      <c r="AN543" s="229"/>
      <c r="AO543" s="229"/>
      <c r="AP543" s="229"/>
      <c r="AQ543" s="229"/>
      <c r="AR543" s="229"/>
      <c r="AS543" s="229"/>
      <c r="AT543" s="229"/>
      <c r="AU543" s="229"/>
      <c r="AV543" s="229"/>
      <c r="AW543" s="229"/>
      <c r="AX543" s="229"/>
      <c r="AY543" s="229"/>
      <c r="AZ543" s="229"/>
      <c r="BA543" s="229"/>
      <c r="BB543" s="229"/>
      <c r="BC543" s="229"/>
      <c r="BD543" s="229"/>
      <c r="BE543" s="229"/>
      <c r="BF543" s="229"/>
      <c r="BG543" s="229"/>
      <c r="BH543" s="229"/>
      <c r="BI543" s="229"/>
      <c r="BJ543" s="229"/>
      <c r="BK543" s="229"/>
      <c r="BL543" s="229"/>
      <c r="BM543" s="54"/>
    </row>
    <row r="544" spans="1:65">
      <c r="A544" s="29"/>
      <c r="B544" s="3" t="s">
        <v>86</v>
      </c>
      <c r="C544" s="28"/>
      <c r="D544" s="13">
        <v>1.7868205619662101E-2</v>
      </c>
      <c r="E544" s="13">
        <v>8.8830817235134689E-3</v>
      </c>
      <c r="F544" s="13">
        <v>1.2777572292699735E-2</v>
      </c>
      <c r="G544" s="13">
        <v>1.4641301510956595E-3</v>
      </c>
      <c r="H544" s="13">
        <v>9.2837555693965675E-3</v>
      </c>
      <c r="I544" s="13">
        <v>1.1809843804510007E-3</v>
      </c>
      <c r="J544" s="13">
        <v>6.521264297505755E-3</v>
      </c>
      <c r="K544" s="13">
        <v>1.2132969558363686E-2</v>
      </c>
      <c r="L544" s="13">
        <v>1.6736300032803471E-2</v>
      </c>
      <c r="M544" s="13">
        <v>2.3234537736856069E-2</v>
      </c>
      <c r="N544" s="13">
        <v>3.6895132478155811E-2</v>
      </c>
      <c r="O544" s="13">
        <v>3.137633129353349E-2</v>
      </c>
      <c r="P544" s="13">
        <v>8.9078082850332311E-3</v>
      </c>
      <c r="Q544" s="13">
        <v>5.5763249323579085E-3</v>
      </c>
      <c r="R544" s="13">
        <v>1.1481677100086844E-2</v>
      </c>
      <c r="S544" s="13">
        <v>1.8442540228005073E-2</v>
      </c>
      <c r="T544" s="13">
        <v>6.9688900673294009E-3</v>
      </c>
      <c r="U544" s="13">
        <v>1.8744335803279253E-2</v>
      </c>
      <c r="V544" s="13">
        <v>1.5924540796809279E-2</v>
      </c>
      <c r="W544" s="13">
        <v>5.9427022338563711E-3</v>
      </c>
      <c r="X544" s="147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9"/>
      <c r="B545" s="3" t="s">
        <v>270</v>
      </c>
      <c r="C545" s="28"/>
      <c r="D545" s="13">
        <v>6.190405407915911E-2</v>
      </c>
      <c r="E545" s="13">
        <v>9.151814950453252E-3</v>
      </c>
      <c r="F545" s="13">
        <v>-1.5410792183609634E-2</v>
      </c>
      <c r="G545" s="13">
        <v>3.1974930569748539E-2</v>
      </c>
      <c r="H545" s="13">
        <v>1.2238857232300004E-2</v>
      </c>
      <c r="I545" s="13">
        <v>-1.04916810447927E-2</v>
      </c>
      <c r="J545" s="13">
        <v>-1.3979721150183533E-2</v>
      </c>
      <c r="K545" s="13">
        <v>3.4442294420482966E-2</v>
      </c>
      <c r="L545" s="13">
        <v>-4.3719104379472795E-2</v>
      </c>
      <c r="M545" s="13">
        <v>-4.2045984952289839E-2</v>
      </c>
      <c r="N545" s="13">
        <v>-2.5218563490279733E-2</v>
      </c>
      <c r="O545" s="13">
        <v>3.0124407681697773E-2</v>
      </c>
      <c r="P545" s="13">
        <v>6.6844510997188245E-3</v>
      </c>
      <c r="Q545" s="13">
        <v>-3.1806424971741132E-2</v>
      </c>
      <c r="R545" s="13">
        <v>1.7529247660656555E-2</v>
      </c>
      <c r="S545" s="13">
        <v>-2.7858642810565715E-2</v>
      </c>
      <c r="T545" s="13">
        <v>-1.5526787769592154E-2</v>
      </c>
      <c r="U545" s="13">
        <v>1.8749860329811074E-2</v>
      </c>
      <c r="V545" s="13">
        <v>1.7133737007579919E-2</v>
      </c>
      <c r="W545" s="13">
        <v>-1.387485818652745E-2</v>
      </c>
      <c r="X545" s="147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A546" s="29"/>
      <c r="B546" s="45" t="s">
        <v>271</v>
      </c>
      <c r="C546" s="46"/>
      <c r="D546" s="44">
        <v>2.15</v>
      </c>
      <c r="E546" s="44">
        <v>0.37</v>
      </c>
      <c r="F546" s="44">
        <v>0.45</v>
      </c>
      <c r="G546" s="44">
        <v>1.1399999999999999</v>
      </c>
      <c r="H546" s="44">
        <v>0.48</v>
      </c>
      <c r="I546" s="44">
        <v>0.28999999999999998</v>
      </c>
      <c r="J546" s="44">
        <v>0.41</v>
      </c>
      <c r="K546" s="44">
        <v>1.22</v>
      </c>
      <c r="L546" s="44">
        <v>1.41</v>
      </c>
      <c r="M546" s="44">
        <v>1.35</v>
      </c>
      <c r="N546" s="44">
        <v>0.78</v>
      </c>
      <c r="O546" s="44">
        <v>1.08</v>
      </c>
      <c r="P546" s="44">
        <v>0.28999999999999998</v>
      </c>
      <c r="Q546" s="44">
        <v>1.01</v>
      </c>
      <c r="R546" s="44">
        <v>0.65</v>
      </c>
      <c r="S546" s="44">
        <v>0.87</v>
      </c>
      <c r="T546" s="44">
        <v>0.46</v>
      </c>
      <c r="U546" s="44">
        <v>0.69</v>
      </c>
      <c r="V546" s="44">
        <v>0.64</v>
      </c>
      <c r="W546" s="44">
        <v>0.4</v>
      </c>
      <c r="X546" s="147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3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BM547" s="53"/>
    </row>
    <row r="548" spans="1:65" ht="15">
      <c r="B548" s="8" t="s">
        <v>585</v>
      </c>
      <c r="BM548" s="27" t="s">
        <v>66</v>
      </c>
    </row>
    <row r="549" spans="1:65" ht="15">
      <c r="A549" s="24" t="s">
        <v>116</v>
      </c>
      <c r="B549" s="18" t="s">
        <v>118</v>
      </c>
      <c r="C549" s="15" t="s">
        <v>119</v>
      </c>
      <c r="D549" s="16" t="s">
        <v>240</v>
      </c>
      <c r="E549" s="17" t="s">
        <v>240</v>
      </c>
      <c r="F549" s="17" t="s">
        <v>240</v>
      </c>
      <c r="G549" s="17" t="s">
        <v>240</v>
      </c>
      <c r="H549" s="17" t="s">
        <v>240</v>
      </c>
      <c r="I549" s="17" t="s">
        <v>240</v>
      </c>
      <c r="J549" s="17" t="s">
        <v>240</v>
      </c>
      <c r="K549" s="17" t="s">
        <v>240</v>
      </c>
      <c r="L549" s="17" t="s">
        <v>240</v>
      </c>
      <c r="M549" s="17" t="s">
        <v>240</v>
      </c>
      <c r="N549" s="17" t="s">
        <v>240</v>
      </c>
      <c r="O549" s="17" t="s">
        <v>240</v>
      </c>
      <c r="P549" s="17" t="s">
        <v>240</v>
      </c>
      <c r="Q549" s="17" t="s">
        <v>240</v>
      </c>
      <c r="R549" s="17" t="s">
        <v>240</v>
      </c>
      <c r="S549" s="17" t="s">
        <v>240</v>
      </c>
      <c r="T549" s="17" t="s">
        <v>240</v>
      </c>
      <c r="U549" s="17" t="s">
        <v>240</v>
      </c>
      <c r="V549" s="17" t="s">
        <v>240</v>
      </c>
      <c r="W549" s="17" t="s">
        <v>240</v>
      </c>
      <c r="X549" s="147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241</v>
      </c>
      <c r="C550" s="9" t="s">
        <v>241</v>
      </c>
      <c r="D550" s="145" t="s">
        <v>243</v>
      </c>
      <c r="E550" s="146" t="s">
        <v>244</v>
      </c>
      <c r="F550" s="146" t="s">
        <v>245</v>
      </c>
      <c r="G550" s="146" t="s">
        <v>246</v>
      </c>
      <c r="H550" s="146" t="s">
        <v>283</v>
      </c>
      <c r="I550" s="146" t="s">
        <v>247</v>
      </c>
      <c r="J550" s="146" t="s">
        <v>248</v>
      </c>
      <c r="K550" s="146" t="s">
        <v>249</v>
      </c>
      <c r="L550" s="146" t="s">
        <v>250</v>
      </c>
      <c r="M550" s="146" t="s">
        <v>251</v>
      </c>
      <c r="N550" s="146" t="s">
        <v>253</v>
      </c>
      <c r="O550" s="146" t="s">
        <v>254</v>
      </c>
      <c r="P550" s="146" t="s">
        <v>256</v>
      </c>
      <c r="Q550" s="146" t="s">
        <v>257</v>
      </c>
      <c r="R550" s="146" t="s">
        <v>258</v>
      </c>
      <c r="S550" s="146" t="s">
        <v>259</v>
      </c>
      <c r="T550" s="146" t="s">
        <v>284</v>
      </c>
      <c r="U550" s="146" t="s">
        <v>286</v>
      </c>
      <c r="V550" s="146" t="s">
        <v>275</v>
      </c>
      <c r="W550" s="146" t="s">
        <v>260</v>
      </c>
      <c r="X550" s="147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303</v>
      </c>
      <c r="E551" s="11" t="s">
        <v>104</v>
      </c>
      <c r="F551" s="11" t="s">
        <v>104</v>
      </c>
      <c r="G551" s="11" t="s">
        <v>104</v>
      </c>
      <c r="H551" s="11" t="s">
        <v>103</v>
      </c>
      <c r="I551" s="11" t="s">
        <v>104</v>
      </c>
      <c r="J551" s="11" t="s">
        <v>103</v>
      </c>
      <c r="K551" s="11" t="s">
        <v>104</v>
      </c>
      <c r="L551" s="11" t="s">
        <v>103</v>
      </c>
      <c r="M551" s="11" t="s">
        <v>104</v>
      </c>
      <c r="N551" s="11" t="s">
        <v>104</v>
      </c>
      <c r="O551" s="11" t="s">
        <v>104</v>
      </c>
      <c r="P551" s="11" t="s">
        <v>104</v>
      </c>
      <c r="Q551" s="11" t="s">
        <v>303</v>
      </c>
      <c r="R551" s="11" t="s">
        <v>100</v>
      </c>
      <c r="S551" s="11" t="s">
        <v>99</v>
      </c>
      <c r="T551" s="11" t="s">
        <v>104</v>
      </c>
      <c r="U551" s="11" t="s">
        <v>303</v>
      </c>
      <c r="V551" s="11" t="s">
        <v>104</v>
      </c>
      <c r="W551" s="11" t="s">
        <v>104</v>
      </c>
      <c r="X551" s="147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147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27">
        <v>0.13300000000000001</v>
      </c>
      <c r="E553" s="227">
        <v>0.15</v>
      </c>
      <c r="F553" s="227">
        <v>0.14022999999999999</v>
      </c>
      <c r="G553" s="227">
        <v>0.15</v>
      </c>
      <c r="H553" s="227">
        <v>0.13880999999999999</v>
      </c>
      <c r="I553" s="227">
        <v>0.1416033666</v>
      </c>
      <c r="J553" s="227">
        <v>0.14423</v>
      </c>
      <c r="K553" s="227">
        <v>0.15</v>
      </c>
      <c r="L553" s="227">
        <v>0.14255000000000001</v>
      </c>
      <c r="M553" s="239">
        <v>0.19</v>
      </c>
      <c r="N553" s="227">
        <v>0.14435999999999999</v>
      </c>
      <c r="O553" s="227">
        <v>0.14000000000000001</v>
      </c>
      <c r="P553" s="227">
        <v>0.14965000000000001</v>
      </c>
      <c r="Q553" s="227">
        <v>0.14346</v>
      </c>
      <c r="R553" s="227">
        <v>0.1459311767</v>
      </c>
      <c r="S553" s="227">
        <v>0.15</v>
      </c>
      <c r="T553" s="227">
        <v>0.15082522170000001</v>
      </c>
      <c r="U553" s="227">
        <v>0.13944999999999999</v>
      </c>
      <c r="V553" s="227">
        <v>0.155</v>
      </c>
      <c r="W553" s="227">
        <v>0.15029999999999999</v>
      </c>
      <c r="X553" s="228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  <c r="AJ553" s="229"/>
      <c r="AK553" s="229"/>
      <c r="AL553" s="229"/>
      <c r="AM553" s="229"/>
      <c r="AN553" s="229"/>
      <c r="AO553" s="229"/>
      <c r="AP553" s="229"/>
      <c r="AQ553" s="229"/>
      <c r="AR553" s="229"/>
      <c r="AS553" s="229"/>
      <c r="AT553" s="229"/>
      <c r="AU553" s="229"/>
      <c r="AV553" s="229"/>
      <c r="AW553" s="229"/>
      <c r="AX553" s="229"/>
      <c r="AY553" s="229"/>
      <c r="AZ553" s="229"/>
      <c r="BA553" s="229"/>
      <c r="BB553" s="229"/>
      <c r="BC553" s="229"/>
      <c r="BD553" s="229"/>
      <c r="BE553" s="229"/>
      <c r="BF553" s="229"/>
      <c r="BG553" s="229"/>
      <c r="BH553" s="229"/>
      <c r="BI553" s="229"/>
      <c r="BJ553" s="229"/>
      <c r="BK553" s="229"/>
      <c r="BL553" s="229"/>
      <c r="BM553" s="230">
        <v>1</v>
      </c>
    </row>
    <row r="554" spans="1:65">
      <c r="A554" s="29"/>
      <c r="B554" s="19">
        <v>1</v>
      </c>
      <c r="C554" s="9">
        <v>2</v>
      </c>
      <c r="D554" s="23">
        <v>0.13428999999999999</v>
      </c>
      <c r="E554" s="23">
        <v>0.14000000000000001</v>
      </c>
      <c r="F554" s="23">
        <v>0.14307</v>
      </c>
      <c r="G554" s="23">
        <v>0.15</v>
      </c>
      <c r="H554" s="23">
        <v>0.13544999999999999</v>
      </c>
      <c r="I554" s="23">
        <v>0.1414588302</v>
      </c>
      <c r="J554" s="23">
        <v>0.14862</v>
      </c>
      <c r="K554" s="23">
        <v>0.15</v>
      </c>
      <c r="L554" s="23">
        <v>0.14216000000000001</v>
      </c>
      <c r="M554" s="23">
        <v>0.14000000000000001</v>
      </c>
      <c r="N554" s="23">
        <v>0.14462</v>
      </c>
      <c r="O554" s="23">
        <v>0.14000000000000001</v>
      </c>
      <c r="P554" s="23">
        <v>0.14927000000000001</v>
      </c>
      <c r="Q554" s="23">
        <v>0.14229</v>
      </c>
      <c r="R554" s="23">
        <v>0.15015678900000001</v>
      </c>
      <c r="S554" s="23">
        <v>0.15</v>
      </c>
      <c r="T554" s="23">
        <v>0.15053149630000001</v>
      </c>
      <c r="U554" s="23">
        <v>0.13944999999999999</v>
      </c>
      <c r="V554" s="23">
        <v>0.155</v>
      </c>
      <c r="W554" s="23">
        <v>0.13725999999999999</v>
      </c>
      <c r="X554" s="228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  <c r="AJ554" s="229"/>
      <c r="AK554" s="229"/>
      <c r="AL554" s="229"/>
      <c r="AM554" s="229"/>
      <c r="AN554" s="229"/>
      <c r="AO554" s="229"/>
      <c r="AP554" s="229"/>
      <c r="AQ554" s="229"/>
      <c r="AR554" s="229"/>
      <c r="AS554" s="229"/>
      <c r="AT554" s="229"/>
      <c r="AU554" s="229"/>
      <c r="AV554" s="229"/>
      <c r="AW554" s="229"/>
      <c r="AX554" s="229"/>
      <c r="AY554" s="229"/>
      <c r="AZ554" s="229"/>
      <c r="BA554" s="229"/>
      <c r="BB554" s="229"/>
      <c r="BC554" s="229"/>
      <c r="BD554" s="229"/>
      <c r="BE554" s="229"/>
      <c r="BF554" s="229"/>
      <c r="BG554" s="229"/>
      <c r="BH554" s="229"/>
      <c r="BI554" s="229"/>
      <c r="BJ554" s="229"/>
      <c r="BK554" s="229"/>
      <c r="BL554" s="229"/>
      <c r="BM554" s="230" t="e">
        <v>#N/A</v>
      </c>
    </row>
    <row r="555" spans="1:65">
      <c r="A555" s="29"/>
      <c r="B555" s="19">
        <v>1</v>
      </c>
      <c r="C555" s="9">
        <v>3</v>
      </c>
      <c r="D555" s="23">
        <v>0.13300000000000001</v>
      </c>
      <c r="E555" s="23">
        <v>0.15</v>
      </c>
      <c r="F555" s="23">
        <v>0.14435999999999999</v>
      </c>
      <c r="G555" s="23">
        <v>0.15</v>
      </c>
      <c r="H555" s="23">
        <v>0.13932</v>
      </c>
      <c r="I555" s="23">
        <v>0.14111365949999999</v>
      </c>
      <c r="J555" s="23">
        <v>0.15043000000000001</v>
      </c>
      <c r="K555" s="23">
        <v>0.15</v>
      </c>
      <c r="L555" s="23">
        <v>0.14022999999999999</v>
      </c>
      <c r="M555" s="23">
        <v>0.14000000000000001</v>
      </c>
      <c r="N555" s="23">
        <v>0.13686999999999999</v>
      </c>
      <c r="O555" s="23">
        <v>0.15</v>
      </c>
      <c r="P555" s="23">
        <v>0.14927000000000001</v>
      </c>
      <c r="Q555" s="23">
        <v>0.14216000000000001</v>
      </c>
      <c r="R555" s="23">
        <v>0.14665572239999999</v>
      </c>
      <c r="S555" s="23">
        <v>0.14000000000000001</v>
      </c>
      <c r="T555" s="23">
        <v>0.1517825223</v>
      </c>
      <c r="U555" s="23">
        <v>0.14591000000000001</v>
      </c>
      <c r="V555" s="23">
        <v>0.155</v>
      </c>
      <c r="W555" s="23">
        <v>0.14229</v>
      </c>
      <c r="X555" s="228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  <c r="AJ555" s="229"/>
      <c r="AK555" s="229"/>
      <c r="AL555" s="229"/>
      <c r="AM555" s="229"/>
      <c r="AN555" s="229"/>
      <c r="AO555" s="229"/>
      <c r="AP555" s="229"/>
      <c r="AQ555" s="229"/>
      <c r="AR555" s="229"/>
      <c r="AS555" s="229"/>
      <c r="AT555" s="229"/>
      <c r="AU555" s="229"/>
      <c r="AV555" s="229"/>
      <c r="AW555" s="229"/>
      <c r="AX555" s="229"/>
      <c r="AY555" s="229"/>
      <c r="AZ555" s="229"/>
      <c r="BA555" s="229"/>
      <c r="BB555" s="229"/>
      <c r="BC555" s="229"/>
      <c r="BD555" s="229"/>
      <c r="BE555" s="229"/>
      <c r="BF555" s="229"/>
      <c r="BG555" s="229"/>
      <c r="BH555" s="229"/>
      <c r="BI555" s="229"/>
      <c r="BJ555" s="229"/>
      <c r="BK555" s="229"/>
      <c r="BL555" s="229"/>
      <c r="BM555" s="230">
        <v>16</v>
      </c>
    </row>
    <row r="556" spans="1:65">
      <c r="A556" s="29"/>
      <c r="B556" s="19">
        <v>1</v>
      </c>
      <c r="C556" s="9">
        <v>4</v>
      </c>
      <c r="D556" s="23">
        <v>0.13686999999999999</v>
      </c>
      <c r="E556" s="23">
        <v>0.15</v>
      </c>
      <c r="F556" s="23">
        <v>0.14268</v>
      </c>
      <c r="G556" s="23">
        <v>0.15</v>
      </c>
      <c r="H556" s="23">
        <v>0.13816000000000001</v>
      </c>
      <c r="I556" s="23">
        <v>0.14266768029999999</v>
      </c>
      <c r="J556" s="23">
        <v>0.14707000000000001</v>
      </c>
      <c r="K556" s="23">
        <v>0.15</v>
      </c>
      <c r="L556" s="23">
        <v>0.13919000000000001</v>
      </c>
      <c r="M556" s="23">
        <v>0.14000000000000001</v>
      </c>
      <c r="N556" s="23">
        <v>0.14049</v>
      </c>
      <c r="O556" s="23">
        <v>0.15</v>
      </c>
      <c r="P556" s="23">
        <v>0.14849000000000001</v>
      </c>
      <c r="Q556" s="23">
        <v>0.14333000000000001</v>
      </c>
      <c r="R556" s="23">
        <v>0.1449045608</v>
      </c>
      <c r="S556" s="23">
        <v>0.14000000000000001</v>
      </c>
      <c r="T556" s="23">
        <v>0.15203152089999999</v>
      </c>
      <c r="U556" s="23">
        <v>0.13944999999999999</v>
      </c>
      <c r="V556" s="23">
        <v>0.155</v>
      </c>
      <c r="W556" s="23">
        <v>0.13777</v>
      </c>
      <c r="X556" s="228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  <c r="AJ556" s="229"/>
      <c r="AK556" s="229"/>
      <c r="AL556" s="229"/>
      <c r="AM556" s="229"/>
      <c r="AN556" s="229"/>
      <c r="AO556" s="229"/>
      <c r="AP556" s="229"/>
      <c r="AQ556" s="229"/>
      <c r="AR556" s="229"/>
      <c r="AS556" s="229"/>
      <c r="AT556" s="229"/>
      <c r="AU556" s="229"/>
      <c r="AV556" s="229"/>
      <c r="AW556" s="229"/>
      <c r="AX556" s="229"/>
      <c r="AY556" s="229"/>
      <c r="AZ556" s="229"/>
      <c r="BA556" s="229"/>
      <c r="BB556" s="229"/>
      <c r="BC556" s="229"/>
      <c r="BD556" s="229"/>
      <c r="BE556" s="229"/>
      <c r="BF556" s="229"/>
      <c r="BG556" s="229"/>
      <c r="BH556" s="229"/>
      <c r="BI556" s="229"/>
      <c r="BJ556" s="229"/>
      <c r="BK556" s="229"/>
      <c r="BL556" s="229"/>
      <c r="BM556" s="230">
        <v>0.14483110506962082</v>
      </c>
    </row>
    <row r="557" spans="1:65">
      <c r="A557" s="29"/>
      <c r="B557" s="19">
        <v>1</v>
      </c>
      <c r="C557" s="9">
        <v>5</v>
      </c>
      <c r="D557" s="23">
        <v>0.13558000000000001</v>
      </c>
      <c r="E557" s="23">
        <v>0.15</v>
      </c>
      <c r="F557" s="23">
        <v>0.14488000000000001</v>
      </c>
      <c r="G557" s="23">
        <v>0.15</v>
      </c>
      <c r="H557" s="23">
        <v>0.13855000000000001</v>
      </c>
      <c r="I557" s="23">
        <v>0.14098934090000001</v>
      </c>
      <c r="J557" s="23">
        <v>0.15508</v>
      </c>
      <c r="K557" s="23">
        <v>0.14000000000000001</v>
      </c>
      <c r="L557" s="23">
        <v>0.14229</v>
      </c>
      <c r="M557" s="23">
        <v>0.14000000000000001</v>
      </c>
      <c r="N557" s="23">
        <v>0.14668</v>
      </c>
      <c r="O557" s="23">
        <v>0.15</v>
      </c>
      <c r="P557" s="23">
        <v>0.15004000000000001</v>
      </c>
      <c r="Q557" s="23">
        <v>0.14177999999999999</v>
      </c>
      <c r="R557" s="23">
        <v>0.1486880944</v>
      </c>
      <c r="S557" s="23">
        <v>0.15</v>
      </c>
      <c r="T557" s="23">
        <v>0.1524921471</v>
      </c>
      <c r="U557" s="23">
        <v>0.13944999999999999</v>
      </c>
      <c r="V557" s="23">
        <v>0.155</v>
      </c>
      <c r="W557" s="23">
        <v>0.14423</v>
      </c>
      <c r="X557" s="228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  <c r="AJ557" s="229"/>
      <c r="AK557" s="229"/>
      <c r="AL557" s="229"/>
      <c r="AM557" s="229"/>
      <c r="AN557" s="229"/>
      <c r="AO557" s="229"/>
      <c r="AP557" s="229"/>
      <c r="AQ557" s="229"/>
      <c r="AR557" s="229"/>
      <c r="AS557" s="229"/>
      <c r="AT557" s="229"/>
      <c r="AU557" s="229"/>
      <c r="AV557" s="229"/>
      <c r="AW557" s="229"/>
      <c r="AX557" s="229"/>
      <c r="AY557" s="229"/>
      <c r="AZ557" s="229"/>
      <c r="BA557" s="229"/>
      <c r="BB557" s="229"/>
      <c r="BC557" s="229"/>
      <c r="BD557" s="229"/>
      <c r="BE557" s="229"/>
      <c r="BF557" s="229"/>
      <c r="BG557" s="229"/>
      <c r="BH557" s="229"/>
      <c r="BI557" s="229"/>
      <c r="BJ557" s="229"/>
      <c r="BK557" s="229"/>
      <c r="BL557" s="229"/>
      <c r="BM557" s="230">
        <v>102</v>
      </c>
    </row>
    <row r="558" spans="1:65">
      <c r="A558" s="29"/>
      <c r="B558" s="19">
        <v>1</v>
      </c>
      <c r="C558" s="9">
        <v>6</v>
      </c>
      <c r="D558" s="23">
        <v>0.13944999999999999</v>
      </c>
      <c r="E558" s="23">
        <v>0.14000000000000001</v>
      </c>
      <c r="F558" s="23">
        <v>0.14152000000000001</v>
      </c>
      <c r="G558" s="23">
        <v>0.15</v>
      </c>
      <c r="H558" s="23">
        <v>0.13868</v>
      </c>
      <c r="I558" s="23">
        <v>0.14170242250000001</v>
      </c>
      <c r="J558" s="23">
        <v>0.15714</v>
      </c>
      <c r="K558" s="23">
        <v>0.15</v>
      </c>
      <c r="L558" s="23">
        <v>0.14229</v>
      </c>
      <c r="M558" s="23">
        <v>0.14000000000000001</v>
      </c>
      <c r="N558" s="23">
        <v>0.13492999999999999</v>
      </c>
      <c r="O558" s="23">
        <v>0.14000000000000001</v>
      </c>
      <c r="P558" s="23">
        <v>0.15211</v>
      </c>
      <c r="Q558" s="23">
        <v>0.14410000000000001</v>
      </c>
      <c r="R558" s="23">
        <v>0.14686614910000001</v>
      </c>
      <c r="S558" s="23">
        <v>0.15</v>
      </c>
      <c r="T558" s="23">
        <v>0.15314407529999999</v>
      </c>
      <c r="U558" s="23">
        <v>0.14074</v>
      </c>
      <c r="V558" s="23">
        <v>0.155</v>
      </c>
      <c r="W558" s="23">
        <v>0.13713</v>
      </c>
      <c r="X558" s="228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  <c r="AJ558" s="229"/>
      <c r="AK558" s="229"/>
      <c r="AL558" s="229"/>
      <c r="AM558" s="229"/>
      <c r="AN558" s="229"/>
      <c r="AO558" s="229"/>
      <c r="AP558" s="229"/>
      <c r="AQ558" s="229"/>
      <c r="AR558" s="229"/>
      <c r="AS558" s="229"/>
      <c r="AT558" s="229"/>
      <c r="AU558" s="229"/>
      <c r="AV558" s="229"/>
      <c r="AW558" s="229"/>
      <c r="AX558" s="229"/>
      <c r="AY558" s="229"/>
      <c r="AZ558" s="229"/>
      <c r="BA558" s="229"/>
      <c r="BB558" s="229"/>
      <c r="BC558" s="229"/>
      <c r="BD558" s="229"/>
      <c r="BE558" s="229"/>
      <c r="BF558" s="229"/>
      <c r="BG558" s="229"/>
      <c r="BH558" s="229"/>
      <c r="BI558" s="229"/>
      <c r="BJ558" s="229"/>
      <c r="BK558" s="229"/>
      <c r="BL558" s="229"/>
      <c r="BM558" s="54"/>
    </row>
    <row r="559" spans="1:65">
      <c r="A559" s="29"/>
      <c r="B559" s="20" t="s">
        <v>267</v>
      </c>
      <c r="C559" s="12"/>
      <c r="D559" s="231">
        <v>0.13536500000000001</v>
      </c>
      <c r="E559" s="231">
        <v>0.1466666666666667</v>
      </c>
      <c r="F559" s="231">
        <v>0.14279</v>
      </c>
      <c r="G559" s="231">
        <v>0.15</v>
      </c>
      <c r="H559" s="231">
        <v>0.13816166666666665</v>
      </c>
      <c r="I559" s="231">
        <v>0.14158921666666666</v>
      </c>
      <c r="J559" s="231">
        <v>0.15042833333333336</v>
      </c>
      <c r="K559" s="231">
        <v>0.14833333333333334</v>
      </c>
      <c r="L559" s="231">
        <v>0.14145166666666667</v>
      </c>
      <c r="M559" s="231">
        <v>0.14833333333333334</v>
      </c>
      <c r="N559" s="231">
        <v>0.14132500000000001</v>
      </c>
      <c r="O559" s="231">
        <v>0.14500000000000002</v>
      </c>
      <c r="P559" s="231">
        <v>0.14980499999999999</v>
      </c>
      <c r="Q559" s="231">
        <v>0.14285333333333333</v>
      </c>
      <c r="R559" s="231">
        <v>0.14720041539999998</v>
      </c>
      <c r="S559" s="231">
        <v>0.1466666666666667</v>
      </c>
      <c r="T559" s="231">
        <v>0.15180116393333334</v>
      </c>
      <c r="U559" s="231">
        <v>0.14074166666666665</v>
      </c>
      <c r="V559" s="231">
        <v>0.155</v>
      </c>
      <c r="W559" s="231">
        <v>0.14149666666666666</v>
      </c>
      <c r="X559" s="228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  <c r="AJ559" s="229"/>
      <c r="AK559" s="229"/>
      <c r="AL559" s="229"/>
      <c r="AM559" s="229"/>
      <c r="AN559" s="229"/>
      <c r="AO559" s="229"/>
      <c r="AP559" s="229"/>
      <c r="AQ559" s="229"/>
      <c r="AR559" s="229"/>
      <c r="AS559" s="229"/>
      <c r="AT559" s="229"/>
      <c r="AU559" s="229"/>
      <c r="AV559" s="229"/>
      <c r="AW559" s="229"/>
      <c r="AX559" s="229"/>
      <c r="AY559" s="229"/>
      <c r="AZ559" s="229"/>
      <c r="BA559" s="229"/>
      <c r="BB559" s="229"/>
      <c r="BC559" s="229"/>
      <c r="BD559" s="229"/>
      <c r="BE559" s="229"/>
      <c r="BF559" s="229"/>
      <c r="BG559" s="229"/>
      <c r="BH559" s="229"/>
      <c r="BI559" s="229"/>
      <c r="BJ559" s="229"/>
      <c r="BK559" s="229"/>
      <c r="BL559" s="229"/>
      <c r="BM559" s="54"/>
    </row>
    <row r="560" spans="1:65">
      <c r="A560" s="29"/>
      <c r="B560" s="3" t="s">
        <v>268</v>
      </c>
      <c r="C560" s="28"/>
      <c r="D560" s="23">
        <v>0.134935</v>
      </c>
      <c r="E560" s="23">
        <v>0.15</v>
      </c>
      <c r="F560" s="23">
        <v>0.142875</v>
      </c>
      <c r="G560" s="23">
        <v>0.15</v>
      </c>
      <c r="H560" s="23">
        <v>0.13861499999999999</v>
      </c>
      <c r="I560" s="23">
        <v>0.1415310984</v>
      </c>
      <c r="J560" s="23">
        <v>0.14952500000000002</v>
      </c>
      <c r="K560" s="23">
        <v>0.15</v>
      </c>
      <c r="L560" s="23">
        <v>0.14222499999999999</v>
      </c>
      <c r="M560" s="23">
        <v>0.14000000000000001</v>
      </c>
      <c r="N560" s="23">
        <v>0.142425</v>
      </c>
      <c r="O560" s="23">
        <v>0.14500000000000002</v>
      </c>
      <c r="P560" s="23">
        <v>0.14946000000000001</v>
      </c>
      <c r="Q560" s="23">
        <v>0.14280999999999999</v>
      </c>
      <c r="R560" s="23">
        <v>0.14676093574999999</v>
      </c>
      <c r="S560" s="23">
        <v>0.15</v>
      </c>
      <c r="T560" s="23">
        <v>0.1519070216</v>
      </c>
      <c r="U560" s="23">
        <v>0.13944999999999999</v>
      </c>
      <c r="V560" s="23">
        <v>0.155</v>
      </c>
      <c r="W560" s="23">
        <v>0.14002999999999999</v>
      </c>
      <c r="X560" s="228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  <c r="AJ560" s="229"/>
      <c r="AK560" s="229"/>
      <c r="AL560" s="229"/>
      <c r="AM560" s="229"/>
      <c r="AN560" s="229"/>
      <c r="AO560" s="229"/>
      <c r="AP560" s="229"/>
      <c r="AQ560" s="229"/>
      <c r="AR560" s="229"/>
      <c r="AS560" s="229"/>
      <c r="AT560" s="229"/>
      <c r="AU560" s="229"/>
      <c r="AV560" s="229"/>
      <c r="AW560" s="229"/>
      <c r="AX560" s="229"/>
      <c r="AY560" s="229"/>
      <c r="AZ560" s="229"/>
      <c r="BA560" s="229"/>
      <c r="BB560" s="229"/>
      <c r="BC560" s="229"/>
      <c r="BD560" s="229"/>
      <c r="BE560" s="229"/>
      <c r="BF560" s="229"/>
      <c r="BG560" s="229"/>
      <c r="BH560" s="229"/>
      <c r="BI560" s="229"/>
      <c r="BJ560" s="229"/>
      <c r="BK560" s="229"/>
      <c r="BL560" s="229"/>
      <c r="BM560" s="54"/>
    </row>
    <row r="561" spans="1:65">
      <c r="A561" s="29"/>
      <c r="B561" s="3" t="s">
        <v>269</v>
      </c>
      <c r="C561" s="28"/>
      <c r="D561" s="23">
        <v>2.5036193800176518E-3</v>
      </c>
      <c r="E561" s="23">
        <v>5.163977794943213E-3</v>
      </c>
      <c r="F561" s="23">
        <v>1.7372391890583183E-3</v>
      </c>
      <c r="G561" s="23">
        <v>0</v>
      </c>
      <c r="H561" s="23">
        <v>1.380918776274216E-3</v>
      </c>
      <c r="I561" s="23">
        <v>5.9650746426651035E-4</v>
      </c>
      <c r="J561" s="23">
        <v>4.8918765996973654E-3</v>
      </c>
      <c r="K561" s="23">
        <v>4.0824829046386219E-3</v>
      </c>
      <c r="L561" s="23">
        <v>1.3943660447194878E-3</v>
      </c>
      <c r="M561" s="23">
        <v>2.0412414523193114E-2</v>
      </c>
      <c r="N561" s="23">
        <v>4.6943487301222119E-3</v>
      </c>
      <c r="O561" s="23">
        <v>5.4772255750516509E-3</v>
      </c>
      <c r="P561" s="23">
        <v>1.2404797459047785E-3</v>
      </c>
      <c r="Q561" s="23">
        <v>9.0548697763505976E-4</v>
      </c>
      <c r="R561" s="23">
        <v>1.9101661349370418E-3</v>
      </c>
      <c r="S561" s="23">
        <v>5.163977794943213E-3</v>
      </c>
      <c r="T561" s="23">
        <v>9.8982823357007441E-4</v>
      </c>
      <c r="U561" s="23">
        <v>2.5840001289989733E-3</v>
      </c>
      <c r="V561" s="23">
        <v>0</v>
      </c>
      <c r="W561" s="23">
        <v>5.2250231259456286E-3</v>
      </c>
      <c r="X561" s="228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  <c r="AJ561" s="229"/>
      <c r="AK561" s="229"/>
      <c r="AL561" s="229"/>
      <c r="AM561" s="229"/>
      <c r="AN561" s="229"/>
      <c r="AO561" s="229"/>
      <c r="AP561" s="229"/>
      <c r="AQ561" s="229"/>
      <c r="AR561" s="229"/>
      <c r="AS561" s="229"/>
      <c r="AT561" s="229"/>
      <c r="AU561" s="229"/>
      <c r="AV561" s="229"/>
      <c r="AW561" s="229"/>
      <c r="AX561" s="229"/>
      <c r="AY561" s="229"/>
      <c r="AZ561" s="229"/>
      <c r="BA561" s="229"/>
      <c r="BB561" s="229"/>
      <c r="BC561" s="229"/>
      <c r="BD561" s="229"/>
      <c r="BE561" s="229"/>
      <c r="BF561" s="229"/>
      <c r="BG561" s="229"/>
      <c r="BH561" s="229"/>
      <c r="BI561" s="229"/>
      <c r="BJ561" s="229"/>
      <c r="BK561" s="229"/>
      <c r="BL561" s="229"/>
      <c r="BM561" s="54"/>
    </row>
    <row r="562" spans="1:65">
      <c r="A562" s="29"/>
      <c r="B562" s="3" t="s">
        <v>86</v>
      </c>
      <c r="C562" s="28"/>
      <c r="D562" s="13">
        <v>1.8495322867932269E-2</v>
      </c>
      <c r="E562" s="13">
        <v>3.5208939510976443E-2</v>
      </c>
      <c r="F562" s="13">
        <v>1.2166392527896339E-2</v>
      </c>
      <c r="G562" s="13">
        <v>0</v>
      </c>
      <c r="H562" s="13">
        <v>9.9949487407810858E-3</v>
      </c>
      <c r="I562" s="13">
        <v>4.2129441655915445E-3</v>
      </c>
      <c r="J562" s="13">
        <v>3.2519649000281627E-2</v>
      </c>
      <c r="K562" s="13">
        <v>2.7522356660485088E-2</v>
      </c>
      <c r="L562" s="13">
        <v>9.8575441179165162E-3</v>
      </c>
      <c r="M562" s="13">
        <v>0.13761178330242549</v>
      </c>
      <c r="N562" s="13">
        <v>3.3216690112310009E-2</v>
      </c>
      <c r="O562" s="13">
        <v>3.777396948311483E-2</v>
      </c>
      <c r="P562" s="13">
        <v>8.2806297914273796E-3</v>
      </c>
      <c r="Q562" s="13">
        <v>6.3385778721886769E-3</v>
      </c>
      <c r="R562" s="13">
        <v>1.2976635492137626E-2</v>
      </c>
      <c r="S562" s="13">
        <v>3.5208939510976443E-2</v>
      </c>
      <c r="T562" s="13">
        <v>6.5205576026069086E-3</v>
      </c>
      <c r="U562" s="13">
        <v>1.8359880127886603E-2</v>
      </c>
      <c r="V562" s="13">
        <v>0</v>
      </c>
      <c r="W562" s="13">
        <v>3.6926828377198254E-2</v>
      </c>
      <c r="X562" s="147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9"/>
      <c r="B563" s="3" t="s">
        <v>270</v>
      </c>
      <c r="C563" s="28"/>
      <c r="D563" s="13">
        <v>-6.5359613634587865E-2</v>
      </c>
      <c r="E563" s="13">
        <v>1.2673807854766572E-2</v>
      </c>
      <c r="F563" s="13">
        <v>-1.4093002111940423E-2</v>
      </c>
      <c r="G563" s="13">
        <v>3.5689121669647328E-2</v>
      </c>
      <c r="H563" s="13">
        <v>-4.6049765343902815E-2</v>
      </c>
      <c r="I563" s="13">
        <v>-2.2383923684044071E-2</v>
      </c>
      <c r="J563" s="13">
        <v>3.8646589494859773E-2</v>
      </c>
      <c r="K563" s="13">
        <v>2.418146476220695E-2</v>
      </c>
      <c r="L563" s="13">
        <v>-2.3333650608615142E-2</v>
      </c>
      <c r="M563" s="13">
        <v>2.418146476220695E-2</v>
      </c>
      <c r="N563" s="13">
        <v>-2.4208232533580509E-2</v>
      </c>
      <c r="O563" s="13">
        <v>1.1661509473259724E-3</v>
      </c>
      <c r="P563" s="13">
        <v>3.4342725811476793E-2</v>
      </c>
      <c r="Q563" s="13">
        <v>-1.3655711149457628E-2</v>
      </c>
      <c r="R563" s="13">
        <v>1.6359126233554733E-2</v>
      </c>
      <c r="S563" s="13">
        <v>1.2673807854766572E-2</v>
      </c>
      <c r="T563" s="13">
        <v>4.8125427616961147E-2</v>
      </c>
      <c r="U563" s="13">
        <v>-2.8235912451184841E-2</v>
      </c>
      <c r="V563" s="13">
        <v>7.0212092391968906E-2</v>
      </c>
      <c r="W563" s="13">
        <v>-2.3022943872114232E-2</v>
      </c>
      <c r="X563" s="147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A564" s="29"/>
      <c r="B564" s="45" t="s">
        <v>271</v>
      </c>
      <c r="C564" s="46"/>
      <c r="D564" s="44">
        <v>1.68</v>
      </c>
      <c r="E564" s="44">
        <v>0.13</v>
      </c>
      <c r="F564" s="44">
        <v>0.49</v>
      </c>
      <c r="G564" s="44">
        <v>0.67</v>
      </c>
      <c r="H564" s="44">
        <v>1.23</v>
      </c>
      <c r="I564" s="44">
        <v>0.68</v>
      </c>
      <c r="J564" s="44">
        <v>0.74</v>
      </c>
      <c r="K564" s="44">
        <v>0.4</v>
      </c>
      <c r="L564" s="44">
        <v>0.7</v>
      </c>
      <c r="M564" s="44">
        <v>0.4</v>
      </c>
      <c r="N564" s="44">
        <v>0.72</v>
      </c>
      <c r="O564" s="44">
        <v>0.13</v>
      </c>
      <c r="P564" s="44">
        <v>0.64</v>
      </c>
      <c r="Q564" s="44">
        <v>0.48</v>
      </c>
      <c r="R564" s="44">
        <v>0.22</v>
      </c>
      <c r="S564" s="44">
        <v>0.13</v>
      </c>
      <c r="T564" s="44">
        <v>0.96</v>
      </c>
      <c r="U564" s="44">
        <v>0.82</v>
      </c>
      <c r="V564" s="44">
        <v>1.46</v>
      </c>
      <c r="W564" s="44">
        <v>0.7</v>
      </c>
      <c r="X564" s="147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3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BM565" s="53"/>
    </row>
    <row r="566" spans="1:65" ht="15">
      <c r="B566" s="8" t="s">
        <v>586</v>
      </c>
      <c r="BM566" s="27" t="s">
        <v>66</v>
      </c>
    </row>
    <row r="567" spans="1:65" ht="15">
      <c r="A567" s="24" t="s">
        <v>26</v>
      </c>
      <c r="B567" s="18" t="s">
        <v>118</v>
      </c>
      <c r="C567" s="15" t="s">
        <v>119</v>
      </c>
      <c r="D567" s="16" t="s">
        <v>240</v>
      </c>
      <c r="E567" s="17" t="s">
        <v>240</v>
      </c>
      <c r="F567" s="17" t="s">
        <v>240</v>
      </c>
      <c r="G567" s="17" t="s">
        <v>240</v>
      </c>
      <c r="H567" s="17" t="s">
        <v>240</v>
      </c>
      <c r="I567" s="17" t="s">
        <v>240</v>
      </c>
      <c r="J567" s="17" t="s">
        <v>240</v>
      </c>
      <c r="K567" s="17" t="s">
        <v>240</v>
      </c>
      <c r="L567" s="17" t="s">
        <v>240</v>
      </c>
      <c r="M567" s="17" t="s">
        <v>240</v>
      </c>
      <c r="N567" s="17" t="s">
        <v>240</v>
      </c>
      <c r="O567" s="17" t="s">
        <v>240</v>
      </c>
      <c r="P567" s="147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241</v>
      </c>
      <c r="C568" s="9" t="s">
        <v>241</v>
      </c>
      <c r="D568" s="145" t="s">
        <v>243</v>
      </c>
      <c r="E568" s="146" t="s">
        <v>245</v>
      </c>
      <c r="F568" s="146" t="s">
        <v>283</v>
      </c>
      <c r="G568" s="146" t="s">
        <v>248</v>
      </c>
      <c r="H568" s="146" t="s">
        <v>250</v>
      </c>
      <c r="I568" s="146" t="s">
        <v>253</v>
      </c>
      <c r="J568" s="146" t="s">
        <v>256</v>
      </c>
      <c r="K568" s="146" t="s">
        <v>257</v>
      </c>
      <c r="L568" s="146" t="s">
        <v>259</v>
      </c>
      <c r="M568" s="146" t="s">
        <v>284</v>
      </c>
      <c r="N568" s="146" t="s">
        <v>286</v>
      </c>
      <c r="O568" s="146" t="s">
        <v>260</v>
      </c>
      <c r="P568" s="147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303</v>
      </c>
      <c r="E569" s="11" t="s">
        <v>103</v>
      </c>
      <c r="F569" s="11" t="s">
        <v>103</v>
      </c>
      <c r="G569" s="11" t="s">
        <v>103</v>
      </c>
      <c r="H569" s="11" t="s">
        <v>103</v>
      </c>
      <c r="I569" s="11" t="s">
        <v>103</v>
      </c>
      <c r="J569" s="11" t="s">
        <v>103</v>
      </c>
      <c r="K569" s="11" t="s">
        <v>303</v>
      </c>
      <c r="L569" s="11" t="s">
        <v>99</v>
      </c>
      <c r="M569" s="11" t="s">
        <v>103</v>
      </c>
      <c r="N569" s="11" t="s">
        <v>303</v>
      </c>
      <c r="O569" s="11" t="s">
        <v>104</v>
      </c>
      <c r="P569" s="147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2</v>
      </c>
    </row>
    <row r="570" spans="1:65">
      <c r="A570" s="29"/>
      <c r="B570" s="19"/>
      <c r="C570" s="9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147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2</v>
      </c>
    </row>
    <row r="571" spans="1:65">
      <c r="A571" s="29"/>
      <c r="B571" s="18">
        <v>1</v>
      </c>
      <c r="C571" s="14">
        <v>1</v>
      </c>
      <c r="D571" s="21">
        <v>3</v>
      </c>
      <c r="E571" s="21">
        <v>3</v>
      </c>
      <c r="F571" s="141">
        <v>7</v>
      </c>
      <c r="G571" s="21">
        <v>4</v>
      </c>
      <c r="H571" s="141" t="s">
        <v>307</v>
      </c>
      <c r="I571" s="21">
        <v>3</v>
      </c>
      <c r="J571" s="21">
        <v>3</v>
      </c>
      <c r="K571" s="21">
        <v>2.44</v>
      </c>
      <c r="L571" s="21">
        <v>4</v>
      </c>
      <c r="M571" s="21">
        <v>2.7196831242919699</v>
      </c>
      <c r="N571" s="141" t="s">
        <v>110</v>
      </c>
      <c r="O571" s="21" t="s">
        <v>314</v>
      </c>
      <c r="P571" s="147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1</v>
      </c>
    </row>
    <row r="572" spans="1:65">
      <c r="A572" s="29"/>
      <c r="B572" s="19">
        <v>1</v>
      </c>
      <c r="C572" s="9">
        <v>2</v>
      </c>
      <c r="D572" s="11">
        <v>2</v>
      </c>
      <c r="E572" s="11">
        <v>3</v>
      </c>
      <c r="F572" s="142">
        <v>7</v>
      </c>
      <c r="G572" s="11">
        <v>5</v>
      </c>
      <c r="H572" s="142" t="s">
        <v>307</v>
      </c>
      <c r="I572" s="11">
        <v>4</v>
      </c>
      <c r="J572" s="11">
        <v>3</v>
      </c>
      <c r="K572" s="11">
        <v>2.44</v>
      </c>
      <c r="L572" s="11">
        <v>4.2</v>
      </c>
      <c r="M572" s="11">
        <v>3.1829957451981636</v>
      </c>
      <c r="N572" s="142" t="s">
        <v>110</v>
      </c>
      <c r="O572" s="11" t="s">
        <v>314</v>
      </c>
      <c r="P572" s="147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14</v>
      </c>
    </row>
    <row r="573" spans="1:65">
      <c r="A573" s="29"/>
      <c r="B573" s="19">
        <v>1</v>
      </c>
      <c r="C573" s="9">
        <v>3</v>
      </c>
      <c r="D573" s="11">
        <v>3</v>
      </c>
      <c r="E573" s="11">
        <v>3</v>
      </c>
      <c r="F573" s="142">
        <v>8</v>
      </c>
      <c r="G573" s="11">
        <v>4</v>
      </c>
      <c r="H573" s="11">
        <v>3</v>
      </c>
      <c r="I573" s="11">
        <v>3</v>
      </c>
      <c r="J573" s="11">
        <v>3</v>
      </c>
      <c r="K573" s="11">
        <v>2.46</v>
      </c>
      <c r="L573" s="11">
        <v>3.1</v>
      </c>
      <c r="M573" s="11">
        <v>3.1134255219314357</v>
      </c>
      <c r="N573" s="142" t="s">
        <v>110</v>
      </c>
      <c r="O573" s="11" t="s">
        <v>314</v>
      </c>
      <c r="P573" s="147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16</v>
      </c>
    </row>
    <row r="574" spans="1:65">
      <c r="A574" s="29"/>
      <c r="B574" s="19">
        <v>1</v>
      </c>
      <c r="C574" s="9">
        <v>4</v>
      </c>
      <c r="D574" s="11">
        <v>3</v>
      </c>
      <c r="E574" s="11">
        <v>3</v>
      </c>
      <c r="F574" s="142">
        <v>7</v>
      </c>
      <c r="G574" s="11">
        <v>3</v>
      </c>
      <c r="H574" s="142" t="s">
        <v>307</v>
      </c>
      <c r="I574" s="11">
        <v>4</v>
      </c>
      <c r="J574" s="11">
        <v>4</v>
      </c>
      <c r="K574" s="11">
        <v>2.4500000000000002</v>
      </c>
      <c r="L574" s="11">
        <v>4</v>
      </c>
      <c r="M574" s="11">
        <v>2.5851854997573276</v>
      </c>
      <c r="N574" s="142" t="s">
        <v>110</v>
      </c>
      <c r="O574" s="11" t="s">
        <v>314</v>
      </c>
      <c r="P574" s="147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3.2056809621653315</v>
      </c>
    </row>
    <row r="575" spans="1:65">
      <c r="A575" s="29"/>
      <c r="B575" s="19">
        <v>1</v>
      </c>
      <c r="C575" s="9">
        <v>5</v>
      </c>
      <c r="D575" s="11">
        <v>3</v>
      </c>
      <c r="E575" s="11">
        <v>3</v>
      </c>
      <c r="F575" s="142">
        <v>8</v>
      </c>
      <c r="G575" s="11">
        <v>3</v>
      </c>
      <c r="H575" s="142" t="s">
        <v>307</v>
      </c>
      <c r="I575" s="11">
        <v>4</v>
      </c>
      <c r="J575" s="11">
        <v>3</v>
      </c>
      <c r="K575" s="11">
        <v>2.41</v>
      </c>
      <c r="L575" s="11">
        <v>3.6</v>
      </c>
      <c r="M575" s="11">
        <v>2.9205930900279995</v>
      </c>
      <c r="N575" s="142" t="s">
        <v>110</v>
      </c>
      <c r="O575" s="11" t="s">
        <v>314</v>
      </c>
      <c r="P575" s="147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103</v>
      </c>
    </row>
    <row r="576" spans="1:65">
      <c r="A576" s="29"/>
      <c r="B576" s="19">
        <v>1</v>
      </c>
      <c r="C576" s="9">
        <v>6</v>
      </c>
      <c r="D576" s="11">
        <v>2</v>
      </c>
      <c r="E576" s="11">
        <v>3</v>
      </c>
      <c r="F576" s="142">
        <v>7</v>
      </c>
      <c r="G576" s="11">
        <v>5</v>
      </c>
      <c r="H576" s="142" t="s">
        <v>307</v>
      </c>
      <c r="I576" s="11">
        <v>4</v>
      </c>
      <c r="J576" s="11">
        <v>4</v>
      </c>
      <c r="K576" s="11">
        <v>2.4700000000000002</v>
      </c>
      <c r="L576" s="11">
        <v>3.8</v>
      </c>
      <c r="M576" s="11">
        <v>3.2148889757210002</v>
      </c>
      <c r="N576" s="142" t="s">
        <v>110</v>
      </c>
      <c r="O576" s="11" t="s">
        <v>314</v>
      </c>
      <c r="P576" s="147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9"/>
      <c r="B577" s="20" t="s">
        <v>267</v>
      </c>
      <c r="C577" s="12"/>
      <c r="D577" s="22">
        <v>2.6666666666666665</v>
      </c>
      <c r="E577" s="22">
        <v>3</v>
      </c>
      <c r="F577" s="22">
        <v>7.333333333333333</v>
      </c>
      <c r="G577" s="22">
        <v>4</v>
      </c>
      <c r="H577" s="22">
        <v>3</v>
      </c>
      <c r="I577" s="22">
        <v>3.6666666666666665</v>
      </c>
      <c r="J577" s="22">
        <v>3.3333333333333335</v>
      </c>
      <c r="K577" s="22">
        <v>2.4449999999999998</v>
      </c>
      <c r="L577" s="22">
        <v>3.7833333333333332</v>
      </c>
      <c r="M577" s="22">
        <v>2.9561286594879825</v>
      </c>
      <c r="N577" s="22" t="s">
        <v>652</v>
      </c>
      <c r="O577" s="22" t="s">
        <v>652</v>
      </c>
      <c r="P577" s="147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9"/>
      <c r="B578" s="3" t="s">
        <v>268</v>
      </c>
      <c r="C578" s="28"/>
      <c r="D578" s="11">
        <v>3</v>
      </c>
      <c r="E578" s="11">
        <v>3</v>
      </c>
      <c r="F578" s="11">
        <v>7</v>
      </c>
      <c r="G578" s="11">
        <v>4</v>
      </c>
      <c r="H578" s="11">
        <v>3</v>
      </c>
      <c r="I578" s="11">
        <v>4</v>
      </c>
      <c r="J578" s="11">
        <v>3</v>
      </c>
      <c r="K578" s="11">
        <v>2.4450000000000003</v>
      </c>
      <c r="L578" s="11">
        <v>3.9</v>
      </c>
      <c r="M578" s="11">
        <v>3.0170093059797178</v>
      </c>
      <c r="N578" s="11" t="s">
        <v>652</v>
      </c>
      <c r="O578" s="11" t="s">
        <v>652</v>
      </c>
      <c r="P578" s="147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269</v>
      </c>
      <c r="C579" s="28"/>
      <c r="D579" s="23">
        <v>0.51639777949432275</v>
      </c>
      <c r="E579" s="23">
        <v>0</v>
      </c>
      <c r="F579" s="23">
        <v>0.51639777949432231</v>
      </c>
      <c r="G579" s="23">
        <v>0.89442719099991586</v>
      </c>
      <c r="H579" s="23" t="s">
        <v>652</v>
      </c>
      <c r="I579" s="23">
        <v>0.51639777949432131</v>
      </c>
      <c r="J579" s="23">
        <v>0.51639777949432131</v>
      </c>
      <c r="K579" s="23">
        <v>2.0736441353327729E-2</v>
      </c>
      <c r="L579" s="23">
        <v>0.39200340134578765</v>
      </c>
      <c r="M579" s="23">
        <v>0.25997537357685746</v>
      </c>
      <c r="N579" s="23" t="s">
        <v>652</v>
      </c>
      <c r="O579" s="23" t="s">
        <v>652</v>
      </c>
      <c r="P579" s="147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3" t="s">
        <v>86</v>
      </c>
      <c r="C580" s="28"/>
      <c r="D580" s="13">
        <v>0.19364916731037105</v>
      </c>
      <c r="E580" s="13">
        <v>0</v>
      </c>
      <c r="F580" s="13">
        <v>7.0417879021953039E-2</v>
      </c>
      <c r="G580" s="13">
        <v>0.22360679774997896</v>
      </c>
      <c r="H580" s="13" t="s">
        <v>652</v>
      </c>
      <c r="I580" s="13">
        <v>0.14083575804390583</v>
      </c>
      <c r="J580" s="13">
        <v>0.1549193338482964</v>
      </c>
      <c r="K580" s="13">
        <v>8.4811621077005035E-3</v>
      </c>
      <c r="L580" s="13">
        <v>0.10361323383589101</v>
      </c>
      <c r="M580" s="13">
        <v>8.7944539471393177E-2</v>
      </c>
      <c r="N580" s="13" t="s">
        <v>652</v>
      </c>
      <c r="O580" s="13" t="s">
        <v>652</v>
      </c>
      <c r="P580" s="147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9"/>
      <c r="B581" s="3" t="s">
        <v>270</v>
      </c>
      <c r="C581" s="28"/>
      <c r="D581" s="13">
        <v>-0.16814346214121656</v>
      </c>
      <c r="E581" s="13">
        <v>-6.4161394908868519E-2</v>
      </c>
      <c r="F581" s="13">
        <v>1.2876054791116545</v>
      </c>
      <c r="G581" s="13">
        <v>0.24778480678817538</v>
      </c>
      <c r="H581" s="13">
        <v>-6.4161394908868519E-2</v>
      </c>
      <c r="I581" s="13">
        <v>0.14380273955582723</v>
      </c>
      <c r="J581" s="13">
        <v>3.9820672323479522E-2</v>
      </c>
      <c r="K581" s="13">
        <v>-0.2372915368507279</v>
      </c>
      <c r="L581" s="13">
        <v>0.18019646308714909</v>
      </c>
      <c r="M581" s="13">
        <v>-7.7846892944950064E-2</v>
      </c>
      <c r="N581" s="13" t="s">
        <v>652</v>
      </c>
      <c r="O581" s="13" t="s">
        <v>652</v>
      </c>
      <c r="P581" s="147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A582" s="29"/>
      <c r="B582" s="45" t="s">
        <v>271</v>
      </c>
      <c r="C582" s="46"/>
      <c r="D582" s="44">
        <v>0.4</v>
      </c>
      <c r="E582" s="44">
        <v>0</v>
      </c>
      <c r="F582" s="44">
        <v>5.26</v>
      </c>
      <c r="G582" s="44">
        <v>1.21</v>
      </c>
      <c r="H582" s="44">
        <v>1.52</v>
      </c>
      <c r="I582" s="44">
        <v>0.81</v>
      </c>
      <c r="J582" s="44">
        <v>0.4</v>
      </c>
      <c r="K582" s="44">
        <v>0.67</v>
      </c>
      <c r="L582" s="44">
        <v>0.95</v>
      </c>
      <c r="M582" s="44">
        <v>0.05</v>
      </c>
      <c r="N582" s="44">
        <v>0.61</v>
      </c>
      <c r="O582" s="44" t="s">
        <v>272</v>
      </c>
      <c r="P582" s="147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3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BM583" s="53"/>
    </row>
    <row r="584" spans="1:65" ht="19.5">
      <c r="B584" s="8" t="s">
        <v>587</v>
      </c>
      <c r="BM584" s="27" t="s">
        <v>274</v>
      </c>
    </row>
    <row r="585" spans="1:65" ht="19.5">
      <c r="A585" s="24" t="s">
        <v>323</v>
      </c>
      <c r="B585" s="18" t="s">
        <v>118</v>
      </c>
      <c r="C585" s="15" t="s">
        <v>119</v>
      </c>
      <c r="D585" s="16" t="s">
        <v>240</v>
      </c>
      <c r="E585" s="17" t="s">
        <v>240</v>
      </c>
      <c r="F585" s="17" t="s">
        <v>240</v>
      </c>
      <c r="G585" s="17" t="s">
        <v>240</v>
      </c>
      <c r="H585" s="147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241</v>
      </c>
      <c r="C586" s="9" t="s">
        <v>241</v>
      </c>
      <c r="D586" s="145" t="s">
        <v>248</v>
      </c>
      <c r="E586" s="146" t="s">
        <v>257</v>
      </c>
      <c r="F586" s="146" t="s">
        <v>258</v>
      </c>
      <c r="G586" s="146" t="s">
        <v>259</v>
      </c>
      <c r="H586" s="147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103</v>
      </c>
      <c r="E587" s="11" t="s">
        <v>303</v>
      </c>
      <c r="F587" s="11" t="s">
        <v>100</v>
      </c>
      <c r="G587" s="11" t="s">
        <v>99</v>
      </c>
      <c r="H587" s="147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2</v>
      </c>
    </row>
    <row r="588" spans="1:65">
      <c r="A588" s="29"/>
      <c r="B588" s="19"/>
      <c r="C588" s="9"/>
      <c r="D588" s="25"/>
      <c r="E588" s="25"/>
      <c r="F588" s="25"/>
      <c r="G588" s="25"/>
      <c r="H588" s="147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2</v>
      </c>
    </row>
    <row r="589" spans="1:65">
      <c r="A589" s="29"/>
      <c r="B589" s="18">
        <v>1</v>
      </c>
      <c r="C589" s="14">
        <v>1</v>
      </c>
      <c r="D589" s="21">
        <v>1.9279999999999999</v>
      </c>
      <c r="E589" s="21">
        <v>1.901</v>
      </c>
      <c r="F589" s="21">
        <v>2.0961556739999998</v>
      </c>
      <c r="G589" s="21">
        <v>1.8799999999999997</v>
      </c>
      <c r="H589" s="147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>
        <v>1</v>
      </c>
      <c r="C590" s="9">
        <v>2</v>
      </c>
      <c r="D590" s="11">
        <v>1.968</v>
      </c>
      <c r="E590" s="11">
        <v>1.9550000000000001</v>
      </c>
      <c r="F590" s="11">
        <v>2.1410994429999999</v>
      </c>
      <c r="G590" s="11">
        <v>1.9</v>
      </c>
      <c r="H590" s="147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12</v>
      </c>
    </row>
    <row r="591" spans="1:65">
      <c r="A591" s="29"/>
      <c r="B591" s="19">
        <v>1</v>
      </c>
      <c r="C591" s="9">
        <v>3</v>
      </c>
      <c r="D591" s="11">
        <v>1.968</v>
      </c>
      <c r="E591" s="11">
        <v>1.9410000000000001</v>
      </c>
      <c r="F591" s="11">
        <v>2.148523961</v>
      </c>
      <c r="G591" s="11">
        <v>1.9299999999999997</v>
      </c>
      <c r="H591" s="14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16</v>
      </c>
    </row>
    <row r="592" spans="1:65">
      <c r="A592" s="29"/>
      <c r="B592" s="19">
        <v>1</v>
      </c>
      <c r="C592" s="9">
        <v>4</v>
      </c>
      <c r="D592" s="11">
        <v>1.9950000000000001</v>
      </c>
      <c r="E592" s="11">
        <v>1.8740000000000001</v>
      </c>
      <c r="F592" s="11">
        <v>2.1599643629999998</v>
      </c>
      <c r="G592" s="11">
        <v>1.87</v>
      </c>
      <c r="H592" s="14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1.9803383565066099</v>
      </c>
    </row>
    <row r="593" spans="1:65">
      <c r="A593" s="29"/>
      <c r="B593" s="19">
        <v>1</v>
      </c>
      <c r="C593" s="9">
        <v>5</v>
      </c>
      <c r="D593" s="11">
        <v>2.0350000000000001</v>
      </c>
      <c r="E593" s="11">
        <v>1.9550000000000001</v>
      </c>
      <c r="F593" s="11">
        <v>2.0696872420000001</v>
      </c>
      <c r="G593" s="11">
        <v>1.9</v>
      </c>
      <c r="H593" s="14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18</v>
      </c>
    </row>
    <row r="594" spans="1:65">
      <c r="A594" s="29"/>
      <c r="B594" s="19">
        <v>1</v>
      </c>
      <c r="C594" s="9">
        <v>6</v>
      </c>
      <c r="D594" s="11">
        <v>2.0219999999999998</v>
      </c>
      <c r="E594" s="11">
        <v>1.86</v>
      </c>
      <c r="F594" s="11">
        <v>2.1214098739999998</v>
      </c>
      <c r="G594" s="11">
        <v>1.91</v>
      </c>
      <c r="H594" s="147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9"/>
      <c r="B595" s="20" t="s">
        <v>267</v>
      </c>
      <c r="C595" s="12"/>
      <c r="D595" s="22">
        <v>1.986</v>
      </c>
      <c r="E595" s="22">
        <v>1.9143333333333332</v>
      </c>
      <c r="F595" s="22">
        <v>2.1228067595</v>
      </c>
      <c r="G595" s="22">
        <v>1.8983333333333332</v>
      </c>
      <c r="H595" s="147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9"/>
      <c r="B596" s="3" t="s">
        <v>268</v>
      </c>
      <c r="C596" s="28"/>
      <c r="D596" s="11">
        <v>1.9815</v>
      </c>
      <c r="E596" s="11">
        <v>1.921</v>
      </c>
      <c r="F596" s="11">
        <v>2.1312546584999996</v>
      </c>
      <c r="G596" s="11">
        <v>1.9</v>
      </c>
      <c r="H596" s="14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269</v>
      </c>
      <c r="C597" s="28"/>
      <c r="D597" s="23">
        <v>3.9471508711981129E-2</v>
      </c>
      <c r="E597" s="23">
        <v>4.1893515806943983E-2</v>
      </c>
      <c r="F597" s="23">
        <v>3.4381969133099974E-2</v>
      </c>
      <c r="G597" s="23">
        <v>2.1369760566432739E-2</v>
      </c>
      <c r="H597" s="14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3" t="s">
        <v>86</v>
      </c>
      <c r="C598" s="28"/>
      <c r="D598" s="13">
        <v>1.987487850552927E-2</v>
      </c>
      <c r="E598" s="13">
        <v>2.1884128055168373E-2</v>
      </c>
      <c r="F598" s="13">
        <v>1.6196466767044875E-2</v>
      </c>
      <c r="G598" s="13">
        <v>1.1257117067479934E-2</v>
      </c>
      <c r="H598" s="147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9"/>
      <c r="B599" s="3" t="s">
        <v>270</v>
      </c>
      <c r="C599" s="28"/>
      <c r="D599" s="13">
        <v>2.8589273518779823E-3</v>
      </c>
      <c r="E599" s="13">
        <v>-3.3330174591836959E-2</v>
      </c>
      <c r="F599" s="13">
        <v>7.1941445018875338E-2</v>
      </c>
      <c r="G599" s="13">
        <v>-4.1409602002526746E-2</v>
      </c>
      <c r="H599" s="147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9"/>
      <c r="B600" s="45" t="s">
        <v>271</v>
      </c>
      <c r="C600" s="46"/>
      <c r="D600" s="44">
        <v>0.55000000000000004</v>
      </c>
      <c r="E600" s="44">
        <v>0.55000000000000004</v>
      </c>
      <c r="F600" s="44">
        <v>2.66</v>
      </c>
      <c r="G600" s="44">
        <v>0.8</v>
      </c>
      <c r="H600" s="147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30"/>
      <c r="C601" s="20"/>
      <c r="D601" s="20"/>
      <c r="E601" s="20"/>
      <c r="F601" s="20"/>
      <c r="G601" s="20"/>
      <c r="BM601" s="53"/>
    </row>
    <row r="602" spans="1:65" ht="15">
      <c r="B602" s="8" t="s">
        <v>588</v>
      </c>
      <c r="BM602" s="27" t="s">
        <v>66</v>
      </c>
    </row>
    <row r="603" spans="1:65" ht="15">
      <c r="A603" s="24" t="s">
        <v>29</v>
      </c>
      <c r="B603" s="18" t="s">
        <v>118</v>
      </c>
      <c r="C603" s="15" t="s">
        <v>119</v>
      </c>
      <c r="D603" s="16" t="s">
        <v>240</v>
      </c>
      <c r="E603" s="17" t="s">
        <v>240</v>
      </c>
      <c r="F603" s="17" t="s">
        <v>240</v>
      </c>
      <c r="G603" s="17" t="s">
        <v>240</v>
      </c>
      <c r="H603" s="17" t="s">
        <v>240</v>
      </c>
      <c r="I603" s="17" t="s">
        <v>240</v>
      </c>
      <c r="J603" s="17" t="s">
        <v>240</v>
      </c>
      <c r="K603" s="17" t="s">
        <v>240</v>
      </c>
      <c r="L603" s="17" t="s">
        <v>240</v>
      </c>
      <c r="M603" s="17" t="s">
        <v>240</v>
      </c>
      <c r="N603" s="17" t="s">
        <v>240</v>
      </c>
      <c r="O603" s="147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241</v>
      </c>
      <c r="C604" s="9" t="s">
        <v>241</v>
      </c>
      <c r="D604" s="145" t="s">
        <v>243</v>
      </c>
      <c r="E604" s="146" t="s">
        <v>283</v>
      </c>
      <c r="F604" s="146" t="s">
        <v>248</v>
      </c>
      <c r="G604" s="146" t="s">
        <v>250</v>
      </c>
      <c r="H604" s="146" t="s">
        <v>253</v>
      </c>
      <c r="I604" s="146" t="s">
        <v>256</v>
      </c>
      <c r="J604" s="146" t="s">
        <v>257</v>
      </c>
      <c r="K604" s="146" t="s">
        <v>258</v>
      </c>
      <c r="L604" s="146" t="s">
        <v>259</v>
      </c>
      <c r="M604" s="146" t="s">
        <v>284</v>
      </c>
      <c r="N604" s="146" t="s">
        <v>286</v>
      </c>
      <c r="O604" s="147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303</v>
      </c>
      <c r="E605" s="11" t="s">
        <v>103</v>
      </c>
      <c r="F605" s="11" t="s">
        <v>103</v>
      </c>
      <c r="G605" s="11" t="s">
        <v>103</v>
      </c>
      <c r="H605" s="11" t="s">
        <v>103</v>
      </c>
      <c r="I605" s="11" t="s">
        <v>103</v>
      </c>
      <c r="J605" s="11" t="s">
        <v>303</v>
      </c>
      <c r="K605" s="11" t="s">
        <v>100</v>
      </c>
      <c r="L605" s="11" t="s">
        <v>99</v>
      </c>
      <c r="M605" s="11" t="s">
        <v>103</v>
      </c>
      <c r="N605" s="11" t="s">
        <v>303</v>
      </c>
      <c r="O605" s="147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9"/>
      <c r="C606" s="9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147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3</v>
      </c>
    </row>
    <row r="607" spans="1:65">
      <c r="A607" s="29"/>
      <c r="B607" s="18">
        <v>1</v>
      </c>
      <c r="C607" s="14">
        <v>1</v>
      </c>
      <c r="D607" s="21">
        <v>5.3</v>
      </c>
      <c r="E607" s="21">
        <v>6</v>
      </c>
      <c r="F607" s="141">
        <v>29</v>
      </c>
      <c r="G607" s="141" t="s">
        <v>96</v>
      </c>
      <c r="H607" s="141" t="s">
        <v>96</v>
      </c>
      <c r="I607" s="21">
        <v>6</v>
      </c>
      <c r="J607" s="21">
        <v>5.7</v>
      </c>
      <c r="K607" s="21">
        <v>5.2123648807001093</v>
      </c>
      <c r="L607" s="21">
        <v>5</v>
      </c>
      <c r="M607" s="21">
        <v>5.2136965374177304</v>
      </c>
      <c r="N607" s="141">
        <v>6</v>
      </c>
      <c r="O607" s="147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>
        <v>1</v>
      </c>
      <c r="C608" s="9">
        <v>2</v>
      </c>
      <c r="D608" s="11">
        <v>5.0999999999999996</v>
      </c>
      <c r="E608" s="11">
        <v>6</v>
      </c>
      <c r="F608" s="142">
        <v>28</v>
      </c>
      <c r="G608" s="142" t="s">
        <v>96</v>
      </c>
      <c r="H608" s="142" t="s">
        <v>96</v>
      </c>
      <c r="I608" s="11">
        <v>6</v>
      </c>
      <c r="J608" s="11">
        <v>5.6</v>
      </c>
      <c r="K608" s="11">
        <v>5.7147336853480457</v>
      </c>
      <c r="L608" s="11">
        <v>5</v>
      </c>
      <c r="M608" s="11">
        <v>4.97025481676864</v>
      </c>
      <c r="N608" s="142">
        <v>8</v>
      </c>
      <c r="O608" s="147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15</v>
      </c>
    </row>
    <row r="609" spans="1:65">
      <c r="A609" s="29"/>
      <c r="B609" s="19">
        <v>1</v>
      </c>
      <c r="C609" s="9">
        <v>3</v>
      </c>
      <c r="D609" s="11">
        <v>5.4</v>
      </c>
      <c r="E609" s="148">
        <v>7</v>
      </c>
      <c r="F609" s="142">
        <v>29</v>
      </c>
      <c r="G609" s="142" t="s">
        <v>96</v>
      </c>
      <c r="H609" s="142" t="s">
        <v>96</v>
      </c>
      <c r="I609" s="11">
        <v>6</v>
      </c>
      <c r="J609" s="11">
        <v>5.5</v>
      </c>
      <c r="K609" s="11">
        <v>6.0463638753066373</v>
      </c>
      <c r="L609" s="11">
        <v>5</v>
      </c>
      <c r="M609" s="11">
        <v>5.3728000256670896</v>
      </c>
      <c r="N609" s="142">
        <v>9</v>
      </c>
      <c r="O609" s="14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16</v>
      </c>
    </row>
    <row r="610" spans="1:65">
      <c r="A610" s="29"/>
      <c r="B610" s="19">
        <v>1</v>
      </c>
      <c r="C610" s="9">
        <v>4</v>
      </c>
      <c r="D610" s="11">
        <v>5.4</v>
      </c>
      <c r="E610" s="11">
        <v>6</v>
      </c>
      <c r="F610" s="142">
        <v>29</v>
      </c>
      <c r="G610" s="142" t="s">
        <v>96</v>
      </c>
      <c r="H610" s="142" t="s">
        <v>96</v>
      </c>
      <c r="I610" s="11">
        <v>6</v>
      </c>
      <c r="J610" s="11">
        <v>5.4</v>
      </c>
      <c r="K610" s="11">
        <v>5.5173289214745171</v>
      </c>
      <c r="L610" s="11">
        <v>5</v>
      </c>
      <c r="M610" s="11">
        <v>4.6504341385574399</v>
      </c>
      <c r="N610" s="142">
        <v>6</v>
      </c>
      <c r="O610" s="14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5.5051981670619217</v>
      </c>
    </row>
    <row r="611" spans="1:65">
      <c r="A611" s="29"/>
      <c r="B611" s="19">
        <v>1</v>
      </c>
      <c r="C611" s="9">
        <v>5</v>
      </c>
      <c r="D611" s="11">
        <v>5.4</v>
      </c>
      <c r="E611" s="11">
        <v>6</v>
      </c>
      <c r="F611" s="142">
        <v>29</v>
      </c>
      <c r="G611" s="142" t="s">
        <v>96</v>
      </c>
      <c r="H611" s="142" t="s">
        <v>96</v>
      </c>
      <c r="I611" s="11">
        <v>6</v>
      </c>
      <c r="J611" s="11">
        <v>5.4</v>
      </c>
      <c r="K611" s="11">
        <v>5.5349907793055362</v>
      </c>
      <c r="L611" s="11">
        <v>5</v>
      </c>
      <c r="M611" s="11">
        <v>5.1188529899210495</v>
      </c>
      <c r="N611" s="142">
        <v>7</v>
      </c>
      <c r="O611" s="14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104</v>
      </c>
    </row>
    <row r="612" spans="1:65">
      <c r="A612" s="29"/>
      <c r="B612" s="19">
        <v>1</v>
      </c>
      <c r="C612" s="9">
        <v>6</v>
      </c>
      <c r="D612" s="11">
        <v>5.4</v>
      </c>
      <c r="E612" s="11">
        <v>6</v>
      </c>
      <c r="F612" s="142">
        <v>29</v>
      </c>
      <c r="G612" s="142" t="s">
        <v>96</v>
      </c>
      <c r="H612" s="142" t="s">
        <v>96</v>
      </c>
      <c r="I612" s="11">
        <v>6</v>
      </c>
      <c r="J612" s="11">
        <v>5.6</v>
      </c>
      <c r="K612" s="11">
        <v>5.8496705959648683</v>
      </c>
      <c r="L612" s="11">
        <v>5</v>
      </c>
      <c r="M612" s="11">
        <v>4.8168317701690802</v>
      </c>
      <c r="N612" s="142">
        <v>12</v>
      </c>
      <c r="O612" s="147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9"/>
      <c r="B613" s="20" t="s">
        <v>267</v>
      </c>
      <c r="C613" s="12"/>
      <c r="D613" s="22">
        <v>5.333333333333333</v>
      </c>
      <c r="E613" s="22">
        <v>6.166666666666667</v>
      </c>
      <c r="F613" s="22">
        <v>28.833333333333332</v>
      </c>
      <c r="G613" s="22" t="s">
        <v>652</v>
      </c>
      <c r="H613" s="22" t="s">
        <v>652</v>
      </c>
      <c r="I613" s="22">
        <v>6</v>
      </c>
      <c r="J613" s="22">
        <v>5.5333333333333341</v>
      </c>
      <c r="K613" s="22">
        <v>5.6459087896832854</v>
      </c>
      <c r="L613" s="22">
        <v>5</v>
      </c>
      <c r="M613" s="22">
        <v>5.0238117130835045</v>
      </c>
      <c r="N613" s="22">
        <v>8</v>
      </c>
      <c r="O613" s="147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9"/>
      <c r="B614" s="3" t="s">
        <v>268</v>
      </c>
      <c r="C614" s="28"/>
      <c r="D614" s="11">
        <v>5.4</v>
      </c>
      <c r="E614" s="11">
        <v>6</v>
      </c>
      <c r="F614" s="11">
        <v>29</v>
      </c>
      <c r="G614" s="11" t="s">
        <v>652</v>
      </c>
      <c r="H614" s="11" t="s">
        <v>652</v>
      </c>
      <c r="I614" s="11">
        <v>6</v>
      </c>
      <c r="J614" s="11">
        <v>5.55</v>
      </c>
      <c r="K614" s="11">
        <v>5.6248622323267909</v>
      </c>
      <c r="L614" s="11">
        <v>5</v>
      </c>
      <c r="M614" s="11">
        <v>5.0445539033448448</v>
      </c>
      <c r="N614" s="11">
        <v>7.5</v>
      </c>
      <c r="O614" s="147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269</v>
      </c>
      <c r="C615" s="28"/>
      <c r="D615" s="23">
        <v>0.12110601416389996</v>
      </c>
      <c r="E615" s="23">
        <v>0.40824829046386302</v>
      </c>
      <c r="F615" s="23">
        <v>0.40824829046386296</v>
      </c>
      <c r="G615" s="23" t="s">
        <v>652</v>
      </c>
      <c r="H615" s="23" t="s">
        <v>652</v>
      </c>
      <c r="I615" s="23">
        <v>0</v>
      </c>
      <c r="J615" s="23">
        <v>0.12110601416389949</v>
      </c>
      <c r="K615" s="23">
        <v>0.29100375396725031</v>
      </c>
      <c r="L615" s="23">
        <v>0</v>
      </c>
      <c r="M615" s="23">
        <v>0.26533065567551567</v>
      </c>
      <c r="N615" s="23">
        <v>2.2803508501982761</v>
      </c>
      <c r="O615" s="228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  <c r="AJ615" s="229"/>
      <c r="AK615" s="229"/>
      <c r="AL615" s="229"/>
      <c r="AM615" s="229"/>
      <c r="AN615" s="229"/>
      <c r="AO615" s="229"/>
      <c r="AP615" s="229"/>
      <c r="AQ615" s="229"/>
      <c r="AR615" s="229"/>
      <c r="AS615" s="229"/>
      <c r="AT615" s="229"/>
      <c r="AU615" s="229"/>
      <c r="AV615" s="229"/>
      <c r="AW615" s="229"/>
      <c r="AX615" s="229"/>
      <c r="AY615" s="229"/>
      <c r="AZ615" s="229"/>
      <c r="BA615" s="229"/>
      <c r="BB615" s="229"/>
      <c r="BC615" s="229"/>
      <c r="BD615" s="229"/>
      <c r="BE615" s="229"/>
      <c r="BF615" s="229"/>
      <c r="BG615" s="229"/>
      <c r="BH615" s="229"/>
      <c r="BI615" s="229"/>
      <c r="BJ615" s="229"/>
      <c r="BK615" s="229"/>
      <c r="BL615" s="229"/>
      <c r="BM615" s="54"/>
    </row>
    <row r="616" spans="1:65">
      <c r="A616" s="29"/>
      <c r="B616" s="3" t="s">
        <v>86</v>
      </c>
      <c r="C616" s="28"/>
      <c r="D616" s="13">
        <v>2.2707377655731244E-2</v>
      </c>
      <c r="E616" s="13">
        <v>6.6202425480626437E-2</v>
      </c>
      <c r="F616" s="13">
        <v>1.4158900247301607E-2</v>
      </c>
      <c r="G616" s="13" t="s">
        <v>652</v>
      </c>
      <c r="H616" s="13" t="s">
        <v>652</v>
      </c>
      <c r="I616" s="13">
        <v>0</v>
      </c>
      <c r="J616" s="13">
        <v>2.1886629065764964E-2</v>
      </c>
      <c r="K616" s="13">
        <v>5.1542411471293806E-2</v>
      </c>
      <c r="L616" s="13">
        <v>0</v>
      </c>
      <c r="M616" s="13">
        <v>5.2814609867745541E-2</v>
      </c>
      <c r="N616" s="13">
        <v>0.28504385627478451</v>
      </c>
      <c r="O616" s="147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9"/>
      <c r="B617" s="3" t="s">
        <v>270</v>
      </c>
      <c r="C617" s="28"/>
      <c r="D617" s="13">
        <v>-3.1218646180054099E-2</v>
      </c>
      <c r="E617" s="13">
        <v>0.12015344035431252</v>
      </c>
      <c r="F617" s="13">
        <v>4.2374741940890823</v>
      </c>
      <c r="G617" s="13" t="s">
        <v>652</v>
      </c>
      <c r="H617" s="13" t="s">
        <v>652</v>
      </c>
      <c r="I617" s="13">
        <v>8.9879023047439111E-2</v>
      </c>
      <c r="J617" s="13">
        <v>5.1106545881940413E-3</v>
      </c>
      <c r="K617" s="13">
        <v>2.5559592652494745E-2</v>
      </c>
      <c r="L617" s="13">
        <v>-9.1767480793800704E-2</v>
      </c>
      <c r="M617" s="13">
        <v>-8.7442166361711426E-2</v>
      </c>
      <c r="N617" s="13">
        <v>0.45317203072991896</v>
      </c>
      <c r="O617" s="147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9"/>
      <c r="B618" s="45" t="s">
        <v>271</v>
      </c>
      <c r="C618" s="46"/>
      <c r="D618" s="44">
        <v>0.25</v>
      </c>
      <c r="E618" s="44">
        <v>0.8</v>
      </c>
      <c r="F618" s="44">
        <v>29.46</v>
      </c>
      <c r="G618" s="44">
        <v>0.67</v>
      </c>
      <c r="H618" s="44">
        <v>0.67</v>
      </c>
      <c r="I618" s="44">
        <v>0.59</v>
      </c>
      <c r="J618" s="44">
        <v>0</v>
      </c>
      <c r="K618" s="44">
        <v>0.14000000000000001</v>
      </c>
      <c r="L618" s="44">
        <v>0.67</v>
      </c>
      <c r="M618" s="44">
        <v>0.64</v>
      </c>
      <c r="N618" s="44">
        <v>3.12</v>
      </c>
      <c r="O618" s="147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B619" s="3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BM619" s="53"/>
    </row>
    <row r="620" spans="1:65" ht="15">
      <c r="B620" s="8" t="s">
        <v>589</v>
      </c>
      <c r="BM620" s="27" t="s">
        <v>66</v>
      </c>
    </row>
    <row r="621" spans="1:65" ht="15">
      <c r="A621" s="24" t="s">
        <v>31</v>
      </c>
      <c r="B621" s="18" t="s">
        <v>118</v>
      </c>
      <c r="C621" s="15" t="s">
        <v>119</v>
      </c>
      <c r="D621" s="16" t="s">
        <v>240</v>
      </c>
      <c r="E621" s="17" t="s">
        <v>240</v>
      </c>
      <c r="F621" s="17" t="s">
        <v>240</v>
      </c>
      <c r="G621" s="17" t="s">
        <v>240</v>
      </c>
      <c r="H621" s="17" t="s">
        <v>240</v>
      </c>
      <c r="I621" s="17" t="s">
        <v>240</v>
      </c>
      <c r="J621" s="17" t="s">
        <v>240</v>
      </c>
      <c r="K621" s="17" t="s">
        <v>240</v>
      </c>
      <c r="L621" s="17" t="s">
        <v>240</v>
      </c>
      <c r="M621" s="17" t="s">
        <v>240</v>
      </c>
      <c r="N621" s="17" t="s">
        <v>240</v>
      </c>
      <c r="O621" s="147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 t="s">
        <v>241</v>
      </c>
      <c r="C622" s="9" t="s">
        <v>241</v>
      </c>
      <c r="D622" s="145" t="s">
        <v>243</v>
      </c>
      <c r="E622" s="146" t="s">
        <v>283</v>
      </c>
      <c r="F622" s="146" t="s">
        <v>248</v>
      </c>
      <c r="G622" s="146" t="s">
        <v>250</v>
      </c>
      <c r="H622" s="146" t="s">
        <v>252</v>
      </c>
      <c r="I622" s="146" t="s">
        <v>253</v>
      </c>
      <c r="J622" s="146" t="s">
        <v>256</v>
      </c>
      <c r="K622" s="146" t="s">
        <v>257</v>
      </c>
      <c r="L622" s="146" t="s">
        <v>258</v>
      </c>
      <c r="M622" s="146" t="s">
        <v>259</v>
      </c>
      <c r="N622" s="146" t="s">
        <v>286</v>
      </c>
      <c r="O622" s="147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 t="s">
        <v>3</v>
      </c>
    </row>
    <row r="623" spans="1:65">
      <c r="A623" s="29"/>
      <c r="B623" s="19"/>
      <c r="C623" s="9"/>
      <c r="D623" s="10" t="s">
        <v>303</v>
      </c>
      <c r="E623" s="11" t="s">
        <v>103</v>
      </c>
      <c r="F623" s="11" t="s">
        <v>99</v>
      </c>
      <c r="G623" s="11" t="s">
        <v>103</v>
      </c>
      <c r="H623" s="11" t="s">
        <v>303</v>
      </c>
      <c r="I623" s="11" t="s">
        <v>103</v>
      </c>
      <c r="J623" s="11" t="s">
        <v>103</v>
      </c>
      <c r="K623" s="11" t="s">
        <v>303</v>
      </c>
      <c r="L623" s="11" t="s">
        <v>100</v>
      </c>
      <c r="M623" s="11" t="s">
        <v>99</v>
      </c>
      <c r="N623" s="11" t="s">
        <v>303</v>
      </c>
      <c r="O623" s="147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/>
      <c r="C624" s="9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147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2</v>
      </c>
    </row>
    <row r="625" spans="1:65">
      <c r="A625" s="29"/>
      <c r="B625" s="18">
        <v>1</v>
      </c>
      <c r="C625" s="14">
        <v>1</v>
      </c>
      <c r="D625" s="208">
        <v>20.3</v>
      </c>
      <c r="E625" s="208">
        <v>20</v>
      </c>
      <c r="F625" s="208">
        <v>20.399999999999999</v>
      </c>
      <c r="G625" s="208">
        <v>18.8</v>
      </c>
      <c r="H625" s="208">
        <v>21.1</v>
      </c>
      <c r="I625" s="208">
        <v>20.100000000000001</v>
      </c>
      <c r="J625" s="208">
        <v>21.3</v>
      </c>
      <c r="K625" s="208">
        <v>20.100000000000001</v>
      </c>
      <c r="L625" s="208">
        <v>20.220282954358506</v>
      </c>
      <c r="M625" s="208">
        <v>22.3</v>
      </c>
      <c r="N625" s="208">
        <v>20.9</v>
      </c>
      <c r="O625" s="210"/>
      <c r="P625" s="211"/>
      <c r="Q625" s="211"/>
      <c r="R625" s="211"/>
      <c r="S625" s="211"/>
      <c r="T625" s="211"/>
      <c r="U625" s="211"/>
      <c r="V625" s="211"/>
      <c r="W625" s="211"/>
      <c r="X625" s="211"/>
      <c r="Y625" s="211"/>
      <c r="Z625" s="211"/>
      <c r="AA625" s="211"/>
      <c r="AB625" s="211"/>
      <c r="AC625" s="211"/>
      <c r="AD625" s="211"/>
      <c r="AE625" s="211"/>
      <c r="AF625" s="211"/>
      <c r="AG625" s="211"/>
      <c r="AH625" s="211"/>
      <c r="AI625" s="211"/>
      <c r="AJ625" s="211"/>
      <c r="AK625" s="211"/>
      <c r="AL625" s="211"/>
      <c r="AM625" s="211"/>
      <c r="AN625" s="211"/>
      <c r="AO625" s="211"/>
      <c r="AP625" s="211"/>
      <c r="AQ625" s="211"/>
      <c r="AR625" s="211"/>
      <c r="AS625" s="211"/>
      <c r="AT625" s="211"/>
      <c r="AU625" s="211"/>
      <c r="AV625" s="211"/>
      <c r="AW625" s="211"/>
      <c r="AX625" s="211"/>
      <c r="AY625" s="211"/>
      <c r="AZ625" s="211"/>
      <c r="BA625" s="211"/>
      <c r="BB625" s="211"/>
      <c r="BC625" s="211"/>
      <c r="BD625" s="211"/>
      <c r="BE625" s="211"/>
      <c r="BF625" s="211"/>
      <c r="BG625" s="211"/>
      <c r="BH625" s="211"/>
      <c r="BI625" s="211"/>
      <c r="BJ625" s="211"/>
      <c r="BK625" s="211"/>
      <c r="BL625" s="211"/>
      <c r="BM625" s="212">
        <v>1</v>
      </c>
    </row>
    <row r="626" spans="1:65">
      <c r="A626" s="29"/>
      <c r="B626" s="19">
        <v>1</v>
      </c>
      <c r="C626" s="9">
        <v>2</v>
      </c>
      <c r="D626" s="214">
        <v>20.2</v>
      </c>
      <c r="E626" s="214">
        <v>18</v>
      </c>
      <c r="F626" s="214">
        <v>18.899999999999999</v>
      </c>
      <c r="G626" s="214">
        <v>19.5</v>
      </c>
      <c r="H626" s="214">
        <v>20.7</v>
      </c>
      <c r="I626" s="214">
        <v>20.6</v>
      </c>
      <c r="J626" s="214">
        <v>20.2</v>
      </c>
      <c r="K626" s="214">
        <v>19.7</v>
      </c>
      <c r="L626" s="214">
        <v>21.06439546712155</v>
      </c>
      <c r="M626" s="214">
        <v>23.2</v>
      </c>
      <c r="N626" s="214">
        <v>21.6</v>
      </c>
      <c r="O626" s="210"/>
      <c r="P626" s="211"/>
      <c r="Q626" s="211"/>
      <c r="R626" s="211"/>
      <c r="S626" s="211"/>
      <c r="T626" s="211"/>
      <c r="U626" s="211"/>
      <c r="V626" s="211"/>
      <c r="W626" s="211"/>
      <c r="X626" s="211"/>
      <c r="Y626" s="211"/>
      <c r="Z626" s="211"/>
      <c r="AA626" s="211"/>
      <c r="AB626" s="211"/>
      <c r="AC626" s="211"/>
      <c r="AD626" s="211"/>
      <c r="AE626" s="211"/>
      <c r="AF626" s="211"/>
      <c r="AG626" s="211"/>
      <c r="AH626" s="211"/>
      <c r="AI626" s="211"/>
      <c r="AJ626" s="211"/>
      <c r="AK626" s="211"/>
      <c r="AL626" s="211"/>
      <c r="AM626" s="211"/>
      <c r="AN626" s="211"/>
      <c r="AO626" s="211"/>
      <c r="AP626" s="211"/>
      <c r="AQ626" s="211"/>
      <c r="AR626" s="211"/>
      <c r="AS626" s="211"/>
      <c r="AT626" s="211"/>
      <c r="AU626" s="211"/>
      <c r="AV626" s="211"/>
      <c r="AW626" s="211"/>
      <c r="AX626" s="211"/>
      <c r="AY626" s="211"/>
      <c r="AZ626" s="211"/>
      <c r="BA626" s="211"/>
      <c r="BB626" s="211"/>
      <c r="BC626" s="211"/>
      <c r="BD626" s="211"/>
      <c r="BE626" s="211"/>
      <c r="BF626" s="211"/>
      <c r="BG626" s="211"/>
      <c r="BH626" s="211"/>
      <c r="BI626" s="211"/>
      <c r="BJ626" s="211"/>
      <c r="BK626" s="211"/>
      <c r="BL626" s="211"/>
      <c r="BM626" s="212" t="e">
        <v>#N/A</v>
      </c>
    </row>
    <row r="627" spans="1:65">
      <c r="A627" s="29"/>
      <c r="B627" s="19">
        <v>1</v>
      </c>
      <c r="C627" s="9">
        <v>3</v>
      </c>
      <c r="D627" s="214">
        <v>20</v>
      </c>
      <c r="E627" s="214">
        <v>23</v>
      </c>
      <c r="F627" s="214">
        <v>18.5</v>
      </c>
      <c r="G627" s="214">
        <v>19</v>
      </c>
      <c r="H627" s="214">
        <v>21.2</v>
      </c>
      <c r="I627" s="214">
        <v>20</v>
      </c>
      <c r="J627" s="214">
        <v>21.1</v>
      </c>
      <c r="K627" s="214">
        <v>20.2</v>
      </c>
      <c r="L627" s="214">
        <v>21.921106286653558</v>
      </c>
      <c r="M627" s="214">
        <v>21.8</v>
      </c>
      <c r="N627" s="214">
        <v>22.2</v>
      </c>
      <c r="O627" s="210"/>
      <c r="P627" s="211"/>
      <c r="Q627" s="211"/>
      <c r="R627" s="211"/>
      <c r="S627" s="211"/>
      <c r="T627" s="211"/>
      <c r="U627" s="211"/>
      <c r="V627" s="211"/>
      <c r="W627" s="211"/>
      <c r="X627" s="211"/>
      <c r="Y627" s="211"/>
      <c r="Z627" s="211"/>
      <c r="AA627" s="211"/>
      <c r="AB627" s="211"/>
      <c r="AC627" s="211"/>
      <c r="AD627" s="211"/>
      <c r="AE627" s="211"/>
      <c r="AF627" s="211"/>
      <c r="AG627" s="211"/>
      <c r="AH627" s="211"/>
      <c r="AI627" s="211"/>
      <c r="AJ627" s="211"/>
      <c r="AK627" s="211"/>
      <c r="AL627" s="211"/>
      <c r="AM627" s="211"/>
      <c r="AN627" s="211"/>
      <c r="AO627" s="211"/>
      <c r="AP627" s="211"/>
      <c r="AQ627" s="211"/>
      <c r="AR627" s="211"/>
      <c r="AS627" s="211"/>
      <c r="AT627" s="211"/>
      <c r="AU627" s="211"/>
      <c r="AV627" s="211"/>
      <c r="AW627" s="211"/>
      <c r="AX627" s="211"/>
      <c r="AY627" s="211"/>
      <c r="AZ627" s="211"/>
      <c r="BA627" s="211"/>
      <c r="BB627" s="211"/>
      <c r="BC627" s="211"/>
      <c r="BD627" s="211"/>
      <c r="BE627" s="211"/>
      <c r="BF627" s="211"/>
      <c r="BG627" s="211"/>
      <c r="BH627" s="211"/>
      <c r="BI627" s="211"/>
      <c r="BJ627" s="211"/>
      <c r="BK627" s="211"/>
      <c r="BL627" s="211"/>
      <c r="BM627" s="212">
        <v>16</v>
      </c>
    </row>
    <row r="628" spans="1:65">
      <c r="A628" s="29"/>
      <c r="B628" s="19">
        <v>1</v>
      </c>
      <c r="C628" s="9">
        <v>4</v>
      </c>
      <c r="D628" s="214">
        <v>20.399999999999999</v>
      </c>
      <c r="E628" s="214">
        <v>22</v>
      </c>
      <c r="F628" s="214">
        <v>21.3</v>
      </c>
      <c r="G628" s="214">
        <v>18.7</v>
      </c>
      <c r="H628" s="214">
        <v>21.1</v>
      </c>
      <c r="I628" s="214">
        <v>20.5</v>
      </c>
      <c r="J628" s="214">
        <v>20.7</v>
      </c>
      <c r="K628" s="214">
        <v>20</v>
      </c>
      <c r="L628" s="214">
        <v>20.554737760884095</v>
      </c>
      <c r="M628" s="214">
        <v>20.9</v>
      </c>
      <c r="N628" s="214">
        <v>19.2</v>
      </c>
      <c r="O628" s="210"/>
      <c r="P628" s="211"/>
      <c r="Q628" s="211"/>
      <c r="R628" s="211"/>
      <c r="S628" s="211"/>
      <c r="T628" s="211"/>
      <c r="U628" s="211"/>
      <c r="V628" s="211"/>
      <c r="W628" s="211"/>
      <c r="X628" s="211"/>
      <c r="Y628" s="211"/>
      <c r="Z628" s="211"/>
      <c r="AA628" s="211"/>
      <c r="AB628" s="211"/>
      <c r="AC628" s="211"/>
      <c r="AD628" s="211"/>
      <c r="AE628" s="211"/>
      <c r="AF628" s="211"/>
      <c r="AG628" s="211"/>
      <c r="AH628" s="211"/>
      <c r="AI628" s="211"/>
      <c r="AJ628" s="211"/>
      <c r="AK628" s="211"/>
      <c r="AL628" s="211"/>
      <c r="AM628" s="211"/>
      <c r="AN628" s="211"/>
      <c r="AO628" s="211"/>
      <c r="AP628" s="211"/>
      <c r="AQ628" s="211"/>
      <c r="AR628" s="211"/>
      <c r="AS628" s="211"/>
      <c r="AT628" s="211"/>
      <c r="AU628" s="211"/>
      <c r="AV628" s="211"/>
      <c r="AW628" s="211"/>
      <c r="AX628" s="211"/>
      <c r="AY628" s="211"/>
      <c r="AZ628" s="211"/>
      <c r="BA628" s="211"/>
      <c r="BB628" s="211"/>
      <c r="BC628" s="211"/>
      <c r="BD628" s="211"/>
      <c r="BE628" s="211"/>
      <c r="BF628" s="211"/>
      <c r="BG628" s="211"/>
      <c r="BH628" s="211"/>
      <c r="BI628" s="211"/>
      <c r="BJ628" s="211"/>
      <c r="BK628" s="211"/>
      <c r="BL628" s="211"/>
      <c r="BM628" s="212">
        <v>20.590804900745788</v>
      </c>
    </row>
    <row r="629" spans="1:65">
      <c r="A629" s="29"/>
      <c r="B629" s="19">
        <v>1</v>
      </c>
      <c r="C629" s="9">
        <v>5</v>
      </c>
      <c r="D629" s="214">
        <v>20.3</v>
      </c>
      <c r="E629" s="214">
        <v>21</v>
      </c>
      <c r="F629" s="214">
        <v>21.1</v>
      </c>
      <c r="G629" s="214">
        <v>18.899999999999999</v>
      </c>
      <c r="H629" s="214">
        <v>20.9</v>
      </c>
      <c r="I629" s="214">
        <v>20.3</v>
      </c>
      <c r="J629" s="214">
        <v>20.8</v>
      </c>
      <c r="K629" s="214">
        <v>19.7</v>
      </c>
      <c r="L629" s="214">
        <v>21.824496079419141</v>
      </c>
      <c r="M629" s="214">
        <v>21.8</v>
      </c>
      <c r="N629" s="214">
        <v>19.3</v>
      </c>
      <c r="O629" s="210"/>
      <c r="P629" s="211"/>
      <c r="Q629" s="211"/>
      <c r="R629" s="211"/>
      <c r="S629" s="211"/>
      <c r="T629" s="211"/>
      <c r="U629" s="211"/>
      <c r="V629" s="211"/>
      <c r="W629" s="211"/>
      <c r="X629" s="211"/>
      <c r="Y629" s="211"/>
      <c r="Z629" s="211"/>
      <c r="AA629" s="211"/>
      <c r="AB629" s="211"/>
      <c r="AC629" s="211"/>
      <c r="AD629" s="211"/>
      <c r="AE629" s="211"/>
      <c r="AF629" s="211"/>
      <c r="AG629" s="211"/>
      <c r="AH629" s="211"/>
      <c r="AI629" s="211"/>
      <c r="AJ629" s="211"/>
      <c r="AK629" s="211"/>
      <c r="AL629" s="211"/>
      <c r="AM629" s="211"/>
      <c r="AN629" s="211"/>
      <c r="AO629" s="211"/>
      <c r="AP629" s="211"/>
      <c r="AQ629" s="211"/>
      <c r="AR629" s="211"/>
      <c r="AS629" s="211"/>
      <c r="AT629" s="211"/>
      <c r="AU629" s="211"/>
      <c r="AV629" s="211"/>
      <c r="AW629" s="211"/>
      <c r="AX629" s="211"/>
      <c r="AY629" s="211"/>
      <c r="AZ629" s="211"/>
      <c r="BA629" s="211"/>
      <c r="BB629" s="211"/>
      <c r="BC629" s="211"/>
      <c r="BD629" s="211"/>
      <c r="BE629" s="211"/>
      <c r="BF629" s="211"/>
      <c r="BG629" s="211"/>
      <c r="BH629" s="211"/>
      <c r="BI629" s="211"/>
      <c r="BJ629" s="211"/>
      <c r="BK629" s="211"/>
      <c r="BL629" s="211"/>
      <c r="BM629" s="212">
        <v>105</v>
      </c>
    </row>
    <row r="630" spans="1:65">
      <c r="A630" s="29"/>
      <c r="B630" s="19">
        <v>1</v>
      </c>
      <c r="C630" s="9">
        <v>6</v>
      </c>
      <c r="D630" s="214">
        <v>20.8</v>
      </c>
      <c r="E630" s="214">
        <v>22</v>
      </c>
      <c r="F630" s="214">
        <v>21.6</v>
      </c>
      <c r="G630" s="214">
        <v>18.899999999999999</v>
      </c>
      <c r="H630" s="214">
        <v>20.8</v>
      </c>
      <c r="I630" s="214">
        <v>21.2</v>
      </c>
      <c r="J630" s="214">
        <v>20.9</v>
      </c>
      <c r="K630" s="214">
        <v>19.899999999999999</v>
      </c>
      <c r="L630" s="214">
        <v>20.908104900785151</v>
      </c>
      <c r="M630" s="214">
        <v>22.8</v>
      </c>
      <c r="N630" s="214">
        <v>19.8</v>
      </c>
      <c r="O630" s="210"/>
      <c r="P630" s="211"/>
      <c r="Q630" s="211"/>
      <c r="R630" s="211"/>
      <c r="S630" s="211"/>
      <c r="T630" s="211"/>
      <c r="U630" s="211"/>
      <c r="V630" s="211"/>
      <c r="W630" s="211"/>
      <c r="X630" s="211"/>
      <c r="Y630" s="211"/>
      <c r="Z630" s="211"/>
      <c r="AA630" s="211"/>
      <c r="AB630" s="211"/>
      <c r="AC630" s="211"/>
      <c r="AD630" s="211"/>
      <c r="AE630" s="211"/>
      <c r="AF630" s="211"/>
      <c r="AG630" s="211"/>
      <c r="AH630" s="211"/>
      <c r="AI630" s="211"/>
      <c r="AJ630" s="211"/>
      <c r="AK630" s="211"/>
      <c r="AL630" s="211"/>
      <c r="AM630" s="211"/>
      <c r="AN630" s="211"/>
      <c r="AO630" s="211"/>
      <c r="AP630" s="211"/>
      <c r="AQ630" s="211"/>
      <c r="AR630" s="211"/>
      <c r="AS630" s="211"/>
      <c r="AT630" s="211"/>
      <c r="AU630" s="211"/>
      <c r="AV630" s="211"/>
      <c r="AW630" s="211"/>
      <c r="AX630" s="211"/>
      <c r="AY630" s="211"/>
      <c r="AZ630" s="211"/>
      <c r="BA630" s="211"/>
      <c r="BB630" s="211"/>
      <c r="BC630" s="211"/>
      <c r="BD630" s="211"/>
      <c r="BE630" s="211"/>
      <c r="BF630" s="211"/>
      <c r="BG630" s="211"/>
      <c r="BH630" s="211"/>
      <c r="BI630" s="211"/>
      <c r="BJ630" s="211"/>
      <c r="BK630" s="211"/>
      <c r="BL630" s="211"/>
      <c r="BM630" s="216"/>
    </row>
    <row r="631" spans="1:65">
      <c r="A631" s="29"/>
      <c r="B631" s="20" t="s">
        <v>267</v>
      </c>
      <c r="C631" s="12"/>
      <c r="D631" s="217">
        <v>20.333333333333332</v>
      </c>
      <c r="E631" s="217">
        <v>21</v>
      </c>
      <c r="F631" s="217">
        <v>20.299999999999997</v>
      </c>
      <c r="G631" s="217">
        <v>18.966666666666669</v>
      </c>
      <c r="H631" s="217">
        <v>20.966666666666665</v>
      </c>
      <c r="I631" s="217">
        <v>20.45</v>
      </c>
      <c r="J631" s="217">
        <v>20.833333333333332</v>
      </c>
      <c r="K631" s="217">
        <v>19.933333333333334</v>
      </c>
      <c r="L631" s="217">
        <v>21.082187241536996</v>
      </c>
      <c r="M631" s="217">
        <v>22.133333333333329</v>
      </c>
      <c r="N631" s="217">
        <v>20.5</v>
      </c>
      <c r="O631" s="210"/>
      <c r="P631" s="211"/>
      <c r="Q631" s="211"/>
      <c r="R631" s="211"/>
      <c r="S631" s="211"/>
      <c r="T631" s="211"/>
      <c r="U631" s="211"/>
      <c r="V631" s="211"/>
      <c r="W631" s="211"/>
      <c r="X631" s="211"/>
      <c r="Y631" s="211"/>
      <c r="Z631" s="211"/>
      <c r="AA631" s="211"/>
      <c r="AB631" s="211"/>
      <c r="AC631" s="211"/>
      <c r="AD631" s="211"/>
      <c r="AE631" s="211"/>
      <c r="AF631" s="211"/>
      <c r="AG631" s="211"/>
      <c r="AH631" s="211"/>
      <c r="AI631" s="211"/>
      <c r="AJ631" s="211"/>
      <c r="AK631" s="211"/>
      <c r="AL631" s="211"/>
      <c r="AM631" s="211"/>
      <c r="AN631" s="211"/>
      <c r="AO631" s="211"/>
      <c r="AP631" s="211"/>
      <c r="AQ631" s="211"/>
      <c r="AR631" s="211"/>
      <c r="AS631" s="211"/>
      <c r="AT631" s="211"/>
      <c r="AU631" s="211"/>
      <c r="AV631" s="211"/>
      <c r="AW631" s="211"/>
      <c r="AX631" s="211"/>
      <c r="AY631" s="211"/>
      <c r="AZ631" s="211"/>
      <c r="BA631" s="211"/>
      <c r="BB631" s="211"/>
      <c r="BC631" s="211"/>
      <c r="BD631" s="211"/>
      <c r="BE631" s="211"/>
      <c r="BF631" s="211"/>
      <c r="BG631" s="211"/>
      <c r="BH631" s="211"/>
      <c r="BI631" s="211"/>
      <c r="BJ631" s="211"/>
      <c r="BK631" s="211"/>
      <c r="BL631" s="211"/>
      <c r="BM631" s="216"/>
    </row>
    <row r="632" spans="1:65">
      <c r="A632" s="29"/>
      <c r="B632" s="3" t="s">
        <v>268</v>
      </c>
      <c r="C632" s="28"/>
      <c r="D632" s="214">
        <v>20.3</v>
      </c>
      <c r="E632" s="214">
        <v>21.5</v>
      </c>
      <c r="F632" s="214">
        <v>20.75</v>
      </c>
      <c r="G632" s="214">
        <v>18.899999999999999</v>
      </c>
      <c r="H632" s="214">
        <v>21</v>
      </c>
      <c r="I632" s="214">
        <v>20.399999999999999</v>
      </c>
      <c r="J632" s="214">
        <v>20.85</v>
      </c>
      <c r="K632" s="214">
        <v>19.95</v>
      </c>
      <c r="L632" s="214">
        <v>20.986250183953352</v>
      </c>
      <c r="M632" s="214">
        <v>22.05</v>
      </c>
      <c r="N632" s="214">
        <v>20.350000000000001</v>
      </c>
      <c r="O632" s="210"/>
      <c r="P632" s="211"/>
      <c r="Q632" s="211"/>
      <c r="R632" s="211"/>
      <c r="S632" s="211"/>
      <c r="T632" s="211"/>
      <c r="U632" s="211"/>
      <c r="V632" s="211"/>
      <c r="W632" s="211"/>
      <c r="X632" s="211"/>
      <c r="Y632" s="211"/>
      <c r="Z632" s="211"/>
      <c r="AA632" s="211"/>
      <c r="AB632" s="211"/>
      <c r="AC632" s="211"/>
      <c r="AD632" s="211"/>
      <c r="AE632" s="211"/>
      <c r="AF632" s="211"/>
      <c r="AG632" s="211"/>
      <c r="AH632" s="211"/>
      <c r="AI632" s="211"/>
      <c r="AJ632" s="211"/>
      <c r="AK632" s="211"/>
      <c r="AL632" s="211"/>
      <c r="AM632" s="211"/>
      <c r="AN632" s="211"/>
      <c r="AO632" s="211"/>
      <c r="AP632" s="211"/>
      <c r="AQ632" s="211"/>
      <c r="AR632" s="211"/>
      <c r="AS632" s="211"/>
      <c r="AT632" s="211"/>
      <c r="AU632" s="211"/>
      <c r="AV632" s="211"/>
      <c r="AW632" s="211"/>
      <c r="AX632" s="211"/>
      <c r="AY632" s="211"/>
      <c r="AZ632" s="211"/>
      <c r="BA632" s="211"/>
      <c r="BB632" s="211"/>
      <c r="BC632" s="211"/>
      <c r="BD632" s="211"/>
      <c r="BE632" s="211"/>
      <c r="BF632" s="211"/>
      <c r="BG632" s="211"/>
      <c r="BH632" s="211"/>
      <c r="BI632" s="211"/>
      <c r="BJ632" s="211"/>
      <c r="BK632" s="211"/>
      <c r="BL632" s="211"/>
      <c r="BM632" s="216"/>
    </row>
    <row r="633" spans="1:65">
      <c r="A633" s="29"/>
      <c r="B633" s="3" t="s">
        <v>269</v>
      </c>
      <c r="C633" s="28"/>
      <c r="D633" s="23">
        <v>0.26583202716502535</v>
      </c>
      <c r="E633" s="23">
        <v>1.7888543819998317</v>
      </c>
      <c r="F633" s="23">
        <v>1.306904740216364</v>
      </c>
      <c r="G633" s="23">
        <v>0.28047578623950192</v>
      </c>
      <c r="H633" s="23">
        <v>0.1966384160500354</v>
      </c>
      <c r="I633" s="23">
        <v>0.43243496620879263</v>
      </c>
      <c r="J633" s="23">
        <v>0.37771241264574179</v>
      </c>
      <c r="K633" s="23">
        <v>0.20655911179772932</v>
      </c>
      <c r="L633" s="23">
        <v>0.67919227595039577</v>
      </c>
      <c r="M633" s="23">
        <v>0.81894240741743685</v>
      </c>
      <c r="N633" s="23">
        <v>1.2553883861180173</v>
      </c>
      <c r="O633" s="14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3" t="s">
        <v>86</v>
      </c>
      <c r="C634" s="28"/>
      <c r="D634" s="13">
        <v>1.3073706254017641E-2</v>
      </c>
      <c r="E634" s="13">
        <v>8.518354199999198E-2</v>
      </c>
      <c r="F634" s="13">
        <v>6.4379543853022872E-2</v>
      </c>
      <c r="G634" s="13">
        <v>1.4787827042504493E-2</v>
      </c>
      <c r="H634" s="13">
        <v>9.3786207972989862E-3</v>
      </c>
      <c r="I634" s="13">
        <v>2.1145964117789372E-2</v>
      </c>
      <c r="J634" s="13">
        <v>1.8130195806995607E-2</v>
      </c>
      <c r="K634" s="13">
        <v>1.0362497247377724E-2</v>
      </c>
      <c r="L634" s="13">
        <v>3.2216404691265764E-2</v>
      </c>
      <c r="M634" s="13">
        <v>3.7000409973679385E-2</v>
      </c>
      <c r="N634" s="13">
        <v>6.1238457859415479E-2</v>
      </c>
      <c r="O634" s="147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9"/>
      <c r="B635" s="3" t="s">
        <v>270</v>
      </c>
      <c r="C635" s="28"/>
      <c r="D635" s="13">
        <v>-1.2504201203088039E-2</v>
      </c>
      <c r="E635" s="13">
        <v>1.98727102328764E-2</v>
      </c>
      <c r="F635" s="13">
        <v>-1.4123046774886294E-2</v>
      </c>
      <c r="G635" s="13">
        <v>-7.8876869646814729E-2</v>
      </c>
      <c r="H635" s="13">
        <v>1.8253864661078145E-2</v>
      </c>
      <c r="I635" s="13">
        <v>-6.8382417017942565E-3</v>
      </c>
      <c r="J635" s="13">
        <v>1.1778482373885346E-2</v>
      </c>
      <c r="K635" s="13">
        <v>-3.1930348064666547E-2</v>
      </c>
      <c r="L635" s="13">
        <v>2.3864163793490656E-2</v>
      </c>
      <c r="M635" s="13">
        <v>7.4913459674015526E-2</v>
      </c>
      <c r="N635" s="13">
        <v>-4.4099733440968736E-3</v>
      </c>
      <c r="O635" s="14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9"/>
      <c r="B636" s="45" t="s">
        <v>271</v>
      </c>
      <c r="C636" s="46"/>
      <c r="D636" s="44">
        <v>0.24</v>
      </c>
      <c r="E636" s="44">
        <v>0.72</v>
      </c>
      <c r="F636" s="44">
        <v>0.28999999999999998</v>
      </c>
      <c r="G636" s="44">
        <v>2.2200000000000002</v>
      </c>
      <c r="H636" s="44">
        <v>0.67</v>
      </c>
      <c r="I636" s="44">
        <v>7.0000000000000007E-2</v>
      </c>
      <c r="J636" s="44">
        <v>0.48</v>
      </c>
      <c r="K636" s="44">
        <v>0.82</v>
      </c>
      <c r="L636" s="44">
        <v>0.84</v>
      </c>
      <c r="M636" s="44">
        <v>2.36</v>
      </c>
      <c r="N636" s="44">
        <v>0</v>
      </c>
      <c r="O636" s="14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B637" s="3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BM637" s="53"/>
    </row>
    <row r="638" spans="1:65" ht="15">
      <c r="B638" s="8" t="s">
        <v>590</v>
      </c>
      <c r="BM638" s="27" t="s">
        <v>66</v>
      </c>
    </row>
    <row r="639" spans="1:65" ht="15">
      <c r="A639" s="24" t="s">
        <v>34</v>
      </c>
      <c r="B639" s="18" t="s">
        <v>118</v>
      </c>
      <c r="C639" s="15" t="s">
        <v>119</v>
      </c>
      <c r="D639" s="16" t="s">
        <v>240</v>
      </c>
      <c r="E639" s="17" t="s">
        <v>240</v>
      </c>
      <c r="F639" s="17" t="s">
        <v>240</v>
      </c>
      <c r="G639" s="17" t="s">
        <v>240</v>
      </c>
      <c r="H639" s="17" t="s">
        <v>240</v>
      </c>
      <c r="I639" s="17" t="s">
        <v>240</v>
      </c>
      <c r="J639" s="17" t="s">
        <v>240</v>
      </c>
      <c r="K639" s="17" t="s">
        <v>240</v>
      </c>
      <c r="L639" s="17" t="s">
        <v>240</v>
      </c>
      <c r="M639" s="17" t="s">
        <v>240</v>
      </c>
      <c r="N639" s="17" t="s">
        <v>240</v>
      </c>
      <c r="O639" s="17" t="s">
        <v>240</v>
      </c>
      <c r="P639" s="17" t="s">
        <v>240</v>
      </c>
      <c r="Q639" s="17" t="s">
        <v>240</v>
      </c>
      <c r="R639" s="17" t="s">
        <v>240</v>
      </c>
      <c r="S639" s="17" t="s">
        <v>240</v>
      </c>
      <c r="T639" s="17" t="s">
        <v>240</v>
      </c>
      <c r="U639" s="17" t="s">
        <v>240</v>
      </c>
      <c r="V639" s="17" t="s">
        <v>240</v>
      </c>
      <c r="W639" s="17" t="s">
        <v>240</v>
      </c>
      <c r="X639" s="147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 t="s">
        <v>241</v>
      </c>
      <c r="C640" s="9" t="s">
        <v>241</v>
      </c>
      <c r="D640" s="145" t="s">
        <v>243</v>
      </c>
      <c r="E640" s="146" t="s">
        <v>244</v>
      </c>
      <c r="F640" s="146" t="s">
        <v>245</v>
      </c>
      <c r="G640" s="146" t="s">
        <v>246</v>
      </c>
      <c r="H640" s="146" t="s">
        <v>283</v>
      </c>
      <c r="I640" s="146" t="s">
        <v>247</v>
      </c>
      <c r="J640" s="146" t="s">
        <v>248</v>
      </c>
      <c r="K640" s="146" t="s">
        <v>249</v>
      </c>
      <c r="L640" s="146" t="s">
        <v>250</v>
      </c>
      <c r="M640" s="146" t="s">
        <v>251</v>
      </c>
      <c r="N640" s="146" t="s">
        <v>252</v>
      </c>
      <c r="O640" s="146" t="s">
        <v>253</v>
      </c>
      <c r="P640" s="146" t="s">
        <v>254</v>
      </c>
      <c r="Q640" s="146" t="s">
        <v>256</v>
      </c>
      <c r="R640" s="146" t="s">
        <v>257</v>
      </c>
      <c r="S640" s="146" t="s">
        <v>259</v>
      </c>
      <c r="T640" s="146" t="s">
        <v>284</v>
      </c>
      <c r="U640" s="146" t="s">
        <v>286</v>
      </c>
      <c r="V640" s="146" t="s">
        <v>275</v>
      </c>
      <c r="W640" s="146" t="s">
        <v>260</v>
      </c>
      <c r="X640" s="147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 t="s">
        <v>1</v>
      </c>
    </row>
    <row r="641" spans="1:65">
      <c r="A641" s="29"/>
      <c r="B641" s="19"/>
      <c r="C641" s="9"/>
      <c r="D641" s="10" t="s">
        <v>303</v>
      </c>
      <c r="E641" s="11" t="s">
        <v>104</v>
      </c>
      <c r="F641" s="11" t="s">
        <v>104</v>
      </c>
      <c r="G641" s="11" t="s">
        <v>104</v>
      </c>
      <c r="H641" s="11" t="s">
        <v>103</v>
      </c>
      <c r="I641" s="11" t="s">
        <v>104</v>
      </c>
      <c r="J641" s="11" t="s">
        <v>103</v>
      </c>
      <c r="K641" s="11" t="s">
        <v>104</v>
      </c>
      <c r="L641" s="11" t="s">
        <v>103</v>
      </c>
      <c r="M641" s="11" t="s">
        <v>104</v>
      </c>
      <c r="N641" s="11" t="s">
        <v>303</v>
      </c>
      <c r="O641" s="11" t="s">
        <v>104</v>
      </c>
      <c r="P641" s="11" t="s">
        <v>104</v>
      </c>
      <c r="Q641" s="11" t="s">
        <v>104</v>
      </c>
      <c r="R641" s="11" t="s">
        <v>303</v>
      </c>
      <c r="S641" s="11" t="s">
        <v>99</v>
      </c>
      <c r="T641" s="11" t="s">
        <v>104</v>
      </c>
      <c r="U641" s="11" t="s">
        <v>303</v>
      </c>
      <c r="V641" s="11" t="s">
        <v>104</v>
      </c>
      <c r="W641" s="11" t="s">
        <v>104</v>
      </c>
      <c r="X641" s="147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3</v>
      </c>
    </row>
    <row r="642" spans="1:65">
      <c r="A642" s="29"/>
      <c r="B642" s="19"/>
      <c r="C642" s="9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147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8">
        <v>1</v>
      </c>
      <c r="C643" s="14">
        <v>1</v>
      </c>
      <c r="D643" s="227">
        <v>0.71599999999999997</v>
      </c>
      <c r="E643" s="227">
        <v>0.71599999999999997</v>
      </c>
      <c r="F643" s="227">
        <v>0.67700000000000005</v>
      </c>
      <c r="G643" s="227">
        <v>0.71399999999999997</v>
      </c>
      <c r="H643" s="227">
        <v>0.64339999999999997</v>
      </c>
      <c r="I643" s="227">
        <v>0.70651541200000001</v>
      </c>
      <c r="J643" s="227">
        <v>0.69490000000000007</v>
      </c>
      <c r="K643" s="227">
        <v>0.70499999999999996</v>
      </c>
      <c r="L643" s="227">
        <v>0.63100000000000001</v>
      </c>
      <c r="M643" s="227">
        <v>0.70699999999999996</v>
      </c>
      <c r="N643" s="227">
        <v>0.67500000000000004</v>
      </c>
      <c r="O643" s="227">
        <v>0.67359999999999998</v>
      </c>
      <c r="P643" s="227">
        <v>0.71799999999999997</v>
      </c>
      <c r="Q643" s="227">
        <v>0.69930000000000003</v>
      </c>
      <c r="R643" s="227">
        <v>0.64449000000000001</v>
      </c>
      <c r="S643" s="227">
        <v>0.76600000000000001</v>
      </c>
      <c r="T643" s="227">
        <v>0.6535047461761051</v>
      </c>
      <c r="U643" s="227">
        <v>0.61599999999999999</v>
      </c>
      <c r="V643" s="227">
        <v>0.68</v>
      </c>
      <c r="W643" s="227">
        <v>0.73709999999999998</v>
      </c>
      <c r="X643" s="228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  <c r="AJ643" s="229"/>
      <c r="AK643" s="229"/>
      <c r="AL643" s="229"/>
      <c r="AM643" s="229"/>
      <c r="AN643" s="229"/>
      <c r="AO643" s="229"/>
      <c r="AP643" s="229"/>
      <c r="AQ643" s="229"/>
      <c r="AR643" s="229"/>
      <c r="AS643" s="229"/>
      <c r="AT643" s="229"/>
      <c r="AU643" s="229"/>
      <c r="AV643" s="229"/>
      <c r="AW643" s="229"/>
      <c r="AX643" s="229"/>
      <c r="AY643" s="229"/>
      <c r="AZ643" s="229"/>
      <c r="BA643" s="229"/>
      <c r="BB643" s="229"/>
      <c r="BC643" s="229"/>
      <c r="BD643" s="229"/>
      <c r="BE643" s="229"/>
      <c r="BF643" s="229"/>
      <c r="BG643" s="229"/>
      <c r="BH643" s="229"/>
      <c r="BI643" s="229"/>
      <c r="BJ643" s="229"/>
      <c r="BK643" s="229"/>
      <c r="BL643" s="229"/>
      <c r="BM643" s="230">
        <v>1</v>
      </c>
    </row>
    <row r="644" spans="1:65">
      <c r="A644" s="29"/>
      <c r="B644" s="19">
        <v>1</v>
      </c>
      <c r="C644" s="9">
        <v>2</v>
      </c>
      <c r="D644" s="23">
        <v>0.70600000000000007</v>
      </c>
      <c r="E644" s="23">
        <v>0.71699999999999997</v>
      </c>
      <c r="F644" s="23">
        <v>0.67070000000000007</v>
      </c>
      <c r="G644" s="23">
        <v>0.72599999999999998</v>
      </c>
      <c r="H644" s="23">
        <v>0.6452</v>
      </c>
      <c r="I644" s="23">
        <v>0.7025141760000001</v>
      </c>
      <c r="J644" s="23">
        <v>0.69069999999999998</v>
      </c>
      <c r="K644" s="23">
        <v>0.71799999999999997</v>
      </c>
      <c r="L644" s="23">
        <v>0.65989999999999993</v>
      </c>
      <c r="M644" s="23">
        <v>0.70799999999999996</v>
      </c>
      <c r="N644" s="23">
        <v>0.65</v>
      </c>
      <c r="O644" s="23">
        <v>0.6764</v>
      </c>
      <c r="P644" s="23">
        <v>0.68700000000000006</v>
      </c>
      <c r="Q644" s="23">
        <v>0.70530000000000004</v>
      </c>
      <c r="R644" s="23">
        <v>0.64805000000000001</v>
      </c>
      <c r="S644" s="23">
        <v>0.72099999999999997</v>
      </c>
      <c r="T644" s="23">
        <v>0.66000601599248854</v>
      </c>
      <c r="U644" s="23">
        <v>0.60499999999999998</v>
      </c>
      <c r="V644" s="23">
        <v>0.68</v>
      </c>
      <c r="W644" s="23">
        <v>0.73709999999999998</v>
      </c>
      <c r="X644" s="228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  <c r="AJ644" s="229"/>
      <c r="AK644" s="229"/>
      <c r="AL644" s="229"/>
      <c r="AM644" s="229"/>
      <c r="AN644" s="229"/>
      <c r="AO644" s="229"/>
      <c r="AP644" s="229"/>
      <c r="AQ644" s="229"/>
      <c r="AR644" s="229"/>
      <c r="AS644" s="229"/>
      <c r="AT644" s="229"/>
      <c r="AU644" s="229"/>
      <c r="AV644" s="229"/>
      <c r="AW644" s="229"/>
      <c r="AX644" s="229"/>
      <c r="AY644" s="229"/>
      <c r="AZ644" s="229"/>
      <c r="BA644" s="229"/>
      <c r="BB644" s="229"/>
      <c r="BC644" s="229"/>
      <c r="BD644" s="229"/>
      <c r="BE644" s="229"/>
      <c r="BF644" s="229"/>
      <c r="BG644" s="229"/>
      <c r="BH644" s="229"/>
      <c r="BI644" s="229"/>
      <c r="BJ644" s="229"/>
      <c r="BK644" s="229"/>
      <c r="BL644" s="229"/>
      <c r="BM644" s="230" t="e">
        <v>#N/A</v>
      </c>
    </row>
    <row r="645" spans="1:65">
      <c r="A645" s="29"/>
      <c r="B645" s="19">
        <v>1</v>
      </c>
      <c r="C645" s="9">
        <v>3</v>
      </c>
      <c r="D645" s="23">
        <v>0.71199999999999997</v>
      </c>
      <c r="E645" s="23">
        <v>0.73399999999999999</v>
      </c>
      <c r="F645" s="23">
        <v>0.67259999999999998</v>
      </c>
      <c r="G645" s="23">
        <v>0.71299999999999997</v>
      </c>
      <c r="H645" s="23">
        <v>0.65490000000000004</v>
      </c>
      <c r="I645" s="23">
        <v>0.70306130300000003</v>
      </c>
      <c r="J645" s="23">
        <v>0.6804</v>
      </c>
      <c r="K645" s="23">
        <v>0.71</v>
      </c>
      <c r="L645" s="23">
        <v>0.63590000000000002</v>
      </c>
      <c r="M645" s="23">
        <v>0.67100000000000004</v>
      </c>
      <c r="N645" s="23">
        <v>0.64599999999999991</v>
      </c>
      <c r="O645" s="23">
        <v>0.65560000000000007</v>
      </c>
      <c r="P645" s="23">
        <v>0.72</v>
      </c>
      <c r="Q645" s="23">
        <v>0.70479999999999998</v>
      </c>
      <c r="R645" s="23">
        <v>0.65476000000000001</v>
      </c>
      <c r="S645" s="23">
        <v>0.71799999999999997</v>
      </c>
      <c r="T645" s="23">
        <v>0.67135069731471264</v>
      </c>
      <c r="U645" s="23">
        <v>0.65100000000000002</v>
      </c>
      <c r="V645" s="23">
        <v>0.68</v>
      </c>
      <c r="W645" s="23">
        <v>0.73880000000000001</v>
      </c>
      <c r="X645" s="228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  <c r="AJ645" s="229"/>
      <c r="AK645" s="229"/>
      <c r="AL645" s="229"/>
      <c r="AM645" s="229"/>
      <c r="AN645" s="229"/>
      <c r="AO645" s="229"/>
      <c r="AP645" s="229"/>
      <c r="AQ645" s="229"/>
      <c r="AR645" s="229"/>
      <c r="AS645" s="229"/>
      <c r="AT645" s="229"/>
      <c r="AU645" s="229"/>
      <c r="AV645" s="229"/>
      <c r="AW645" s="229"/>
      <c r="AX645" s="229"/>
      <c r="AY645" s="229"/>
      <c r="AZ645" s="229"/>
      <c r="BA645" s="229"/>
      <c r="BB645" s="229"/>
      <c r="BC645" s="229"/>
      <c r="BD645" s="229"/>
      <c r="BE645" s="229"/>
      <c r="BF645" s="229"/>
      <c r="BG645" s="229"/>
      <c r="BH645" s="229"/>
      <c r="BI645" s="229"/>
      <c r="BJ645" s="229"/>
      <c r="BK645" s="229"/>
      <c r="BL645" s="229"/>
      <c r="BM645" s="230">
        <v>16</v>
      </c>
    </row>
    <row r="646" spans="1:65">
      <c r="A646" s="29"/>
      <c r="B646" s="19">
        <v>1</v>
      </c>
      <c r="C646" s="9">
        <v>4</v>
      </c>
      <c r="D646" s="23">
        <v>0.73299999999999998</v>
      </c>
      <c r="E646" s="23">
        <v>0.70899999999999996</v>
      </c>
      <c r="F646" s="23">
        <v>0.67689999999999995</v>
      </c>
      <c r="G646" s="23">
        <v>0.71199999999999997</v>
      </c>
      <c r="H646" s="23">
        <v>0.64759999999999995</v>
      </c>
      <c r="I646" s="23">
        <v>0.70611684599999991</v>
      </c>
      <c r="J646" s="23">
        <v>0.68700000000000006</v>
      </c>
      <c r="K646" s="23">
        <v>0.71199999999999997</v>
      </c>
      <c r="L646" s="23">
        <v>0.63980000000000004</v>
      </c>
      <c r="M646" s="23">
        <v>0.69799999999999995</v>
      </c>
      <c r="N646" s="23">
        <v>0.63</v>
      </c>
      <c r="O646" s="23">
        <v>0.65669999999999995</v>
      </c>
      <c r="P646" s="23">
        <v>0.71599999999999997</v>
      </c>
      <c r="Q646" s="23">
        <v>0.71310000000000007</v>
      </c>
      <c r="R646" s="23">
        <v>0.65123999999999993</v>
      </c>
      <c r="S646" s="23">
        <v>0.69599999999999995</v>
      </c>
      <c r="T646" s="23">
        <v>0.65352788412126728</v>
      </c>
      <c r="U646" s="23">
        <v>0.61899999999999999</v>
      </c>
      <c r="V646" s="23">
        <v>0.68</v>
      </c>
      <c r="W646" s="23">
        <v>0.75149999999999995</v>
      </c>
      <c r="X646" s="228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  <c r="AJ646" s="229"/>
      <c r="AK646" s="229"/>
      <c r="AL646" s="229"/>
      <c r="AM646" s="229"/>
      <c r="AN646" s="229"/>
      <c r="AO646" s="229"/>
      <c r="AP646" s="229"/>
      <c r="AQ646" s="229"/>
      <c r="AR646" s="229"/>
      <c r="AS646" s="229"/>
      <c r="AT646" s="229"/>
      <c r="AU646" s="229"/>
      <c r="AV646" s="229"/>
      <c r="AW646" s="229"/>
      <c r="AX646" s="229"/>
      <c r="AY646" s="229"/>
      <c r="AZ646" s="229"/>
      <c r="BA646" s="229"/>
      <c r="BB646" s="229"/>
      <c r="BC646" s="229"/>
      <c r="BD646" s="229"/>
      <c r="BE646" s="229"/>
      <c r="BF646" s="229"/>
      <c r="BG646" s="229"/>
      <c r="BH646" s="229"/>
      <c r="BI646" s="229"/>
      <c r="BJ646" s="229"/>
      <c r="BK646" s="229"/>
      <c r="BL646" s="229"/>
      <c r="BM646" s="230">
        <v>0.68741534335029819</v>
      </c>
    </row>
    <row r="647" spans="1:65">
      <c r="A647" s="29"/>
      <c r="B647" s="19">
        <v>1</v>
      </c>
      <c r="C647" s="9">
        <v>5</v>
      </c>
      <c r="D647" s="23">
        <v>0.72799999999999998</v>
      </c>
      <c r="E647" s="23">
        <v>0.72799999999999998</v>
      </c>
      <c r="F647" s="23">
        <v>0.67059999999999997</v>
      </c>
      <c r="G647" s="23">
        <v>0.72499999999999998</v>
      </c>
      <c r="H647" s="23">
        <v>0.66020000000000001</v>
      </c>
      <c r="I647" s="23">
        <v>0.70747095299999996</v>
      </c>
      <c r="J647" s="23">
        <v>0.6895</v>
      </c>
      <c r="K647" s="23">
        <v>0.70499999999999996</v>
      </c>
      <c r="L647" s="23">
        <v>0.65680000000000005</v>
      </c>
      <c r="M647" s="23">
        <v>0.71299999999999997</v>
      </c>
      <c r="N647" s="23">
        <v>0.64700000000000002</v>
      </c>
      <c r="O647" s="23">
        <v>0.66360000000000008</v>
      </c>
      <c r="P647" s="23">
        <v>0.74199999999999999</v>
      </c>
      <c r="Q647" s="23">
        <v>0.69359999999999999</v>
      </c>
      <c r="R647" s="23">
        <v>0.64903999999999995</v>
      </c>
      <c r="S647" s="23">
        <v>0.72799999999999998</v>
      </c>
      <c r="T647" s="23">
        <v>0.67057976801207519</v>
      </c>
      <c r="U647" s="23">
        <v>0.63</v>
      </c>
      <c r="V647" s="23">
        <v>0.69</v>
      </c>
      <c r="W647" s="23">
        <v>0.7238</v>
      </c>
      <c r="X647" s="228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  <c r="AJ647" s="229"/>
      <c r="AK647" s="229"/>
      <c r="AL647" s="229"/>
      <c r="AM647" s="229"/>
      <c r="AN647" s="229"/>
      <c r="AO647" s="229"/>
      <c r="AP647" s="229"/>
      <c r="AQ647" s="229"/>
      <c r="AR647" s="229"/>
      <c r="AS647" s="229"/>
      <c r="AT647" s="229"/>
      <c r="AU647" s="229"/>
      <c r="AV647" s="229"/>
      <c r="AW647" s="229"/>
      <c r="AX647" s="229"/>
      <c r="AY647" s="229"/>
      <c r="AZ647" s="229"/>
      <c r="BA647" s="229"/>
      <c r="BB647" s="229"/>
      <c r="BC647" s="229"/>
      <c r="BD647" s="229"/>
      <c r="BE647" s="229"/>
      <c r="BF647" s="229"/>
      <c r="BG647" s="229"/>
      <c r="BH647" s="229"/>
      <c r="BI647" s="229"/>
      <c r="BJ647" s="229"/>
      <c r="BK647" s="229"/>
      <c r="BL647" s="229"/>
      <c r="BM647" s="230">
        <v>106</v>
      </c>
    </row>
    <row r="648" spans="1:65">
      <c r="A648" s="29"/>
      <c r="B648" s="19">
        <v>1</v>
      </c>
      <c r="C648" s="9">
        <v>6</v>
      </c>
      <c r="D648" s="23">
        <v>0.73899999999999999</v>
      </c>
      <c r="E648" s="23">
        <v>0.71099999999999997</v>
      </c>
      <c r="F648" s="23">
        <v>0.66539999999999999</v>
      </c>
      <c r="G648" s="23">
        <v>0.70899999999999996</v>
      </c>
      <c r="H648" s="23">
        <v>0.65</v>
      </c>
      <c r="I648" s="23">
        <v>0.70584405499999991</v>
      </c>
      <c r="J648" s="23">
        <v>0.68789999999999996</v>
      </c>
      <c r="K648" s="23">
        <v>0.7</v>
      </c>
      <c r="L648" s="23">
        <v>0.64200000000000002</v>
      </c>
      <c r="M648" s="23">
        <v>0.68799999999999994</v>
      </c>
      <c r="N648" s="23">
        <v>0.66299999999999992</v>
      </c>
      <c r="O648" s="23">
        <v>0.65910000000000002</v>
      </c>
      <c r="P648" s="23">
        <v>0.71899999999999997</v>
      </c>
      <c r="Q648" s="23">
        <v>0.71360000000000001</v>
      </c>
      <c r="R648" s="23">
        <v>0.64998999999999996</v>
      </c>
      <c r="S648" s="23">
        <v>0.746</v>
      </c>
      <c r="T648" s="23">
        <v>0.66317934541911483</v>
      </c>
      <c r="U648" s="23">
        <v>0.627</v>
      </c>
      <c r="V648" s="23">
        <v>0.69</v>
      </c>
      <c r="W648" s="23">
        <v>0.73629999999999995</v>
      </c>
      <c r="X648" s="228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  <c r="AJ648" s="229"/>
      <c r="AK648" s="229"/>
      <c r="AL648" s="229"/>
      <c r="AM648" s="229"/>
      <c r="AN648" s="229"/>
      <c r="AO648" s="229"/>
      <c r="AP648" s="229"/>
      <c r="AQ648" s="229"/>
      <c r="AR648" s="229"/>
      <c r="AS648" s="229"/>
      <c r="AT648" s="229"/>
      <c r="AU648" s="229"/>
      <c r="AV648" s="229"/>
      <c r="AW648" s="229"/>
      <c r="AX648" s="229"/>
      <c r="AY648" s="229"/>
      <c r="AZ648" s="229"/>
      <c r="BA648" s="229"/>
      <c r="BB648" s="229"/>
      <c r="BC648" s="229"/>
      <c r="BD648" s="229"/>
      <c r="BE648" s="229"/>
      <c r="BF648" s="229"/>
      <c r="BG648" s="229"/>
      <c r="BH648" s="229"/>
      <c r="BI648" s="229"/>
      <c r="BJ648" s="229"/>
      <c r="BK648" s="229"/>
      <c r="BL648" s="229"/>
      <c r="BM648" s="54"/>
    </row>
    <row r="649" spans="1:65">
      <c r="A649" s="29"/>
      <c r="B649" s="20" t="s">
        <v>267</v>
      </c>
      <c r="C649" s="12"/>
      <c r="D649" s="231">
        <v>0.72233333333333338</v>
      </c>
      <c r="E649" s="231">
        <v>0.71916666666666673</v>
      </c>
      <c r="F649" s="231">
        <v>0.67220000000000002</v>
      </c>
      <c r="G649" s="231">
        <v>0.71650000000000003</v>
      </c>
      <c r="H649" s="231">
        <v>0.65021666666666667</v>
      </c>
      <c r="I649" s="231">
        <v>0.70525379083333339</v>
      </c>
      <c r="J649" s="231">
        <v>0.68840000000000001</v>
      </c>
      <c r="K649" s="231">
        <v>0.70833333333333337</v>
      </c>
      <c r="L649" s="231">
        <v>0.64423333333333332</v>
      </c>
      <c r="M649" s="231">
        <v>0.69750000000000012</v>
      </c>
      <c r="N649" s="231">
        <v>0.65183333333333338</v>
      </c>
      <c r="O649" s="231">
        <v>0.66416666666666668</v>
      </c>
      <c r="P649" s="231">
        <v>0.71700000000000008</v>
      </c>
      <c r="Q649" s="231">
        <v>0.70494999999999985</v>
      </c>
      <c r="R649" s="231">
        <v>0.64959499999999992</v>
      </c>
      <c r="S649" s="231">
        <v>0.72916666666666663</v>
      </c>
      <c r="T649" s="231">
        <v>0.66202474283929391</v>
      </c>
      <c r="U649" s="231">
        <v>0.6246666666666667</v>
      </c>
      <c r="V649" s="231">
        <v>0.68333333333333324</v>
      </c>
      <c r="W649" s="231">
        <v>0.73743333333333327</v>
      </c>
      <c r="X649" s="228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  <c r="AJ649" s="229"/>
      <c r="AK649" s="229"/>
      <c r="AL649" s="229"/>
      <c r="AM649" s="229"/>
      <c r="AN649" s="229"/>
      <c r="AO649" s="229"/>
      <c r="AP649" s="229"/>
      <c r="AQ649" s="229"/>
      <c r="AR649" s="229"/>
      <c r="AS649" s="229"/>
      <c r="AT649" s="229"/>
      <c r="AU649" s="229"/>
      <c r="AV649" s="229"/>
      <c r="AW649" s="229"/>
      <c r="AX649" s="229"/>
      <c r="AY649" s="229"/>
      <c r="AZ649" s="229"/>
      <c r="BA649" s="229"/>
      <c r="BB649" s="229"/>
      <c r="BC649" s="229"/>
      <c r="BD649" s="229"/>
      <c r="BE649" s="229"/>
      <c r="BF649" s="229"/>
      <c r="BG649" s="229"/>
      <c r="BH649" s="229"/>
      <c r="BI649" s="229"/>
      <c r="BJ649" s="229"/>
      <c r="BK649" s="229"/>
      <c r="BL649" s="229"/>
      <c r="BM649" s="54"/>
    </row>
    <row r="650" spans="1:65">
      <c r="A650" s="29"/>
      <c r="B650" s="3" t="s">
        <v>268</v>
      </c>
      <c r="C650" s="28"/>
      <c r="D650" s="23">
        <v>0.72199999999999998</v>
      </c>
      <c r="E650" s="23">
        <v>0.71649999999999991</v>
      </c>
      <c r="F650" s="23">
        <v>0.67165000000000008</v>
      </c>
      <c r="G650" s="23">
        <v>0.71350000000000002</v>
      </c>
      <c r="H650" s="23">
        <v>0.64880000000000004</v>
      </c>
      <c r="I650" s="23">
        <v>0.70598045049999991</v>
      </c>
      <c r="J650" s="23">
        <v>0.68869999999999998</v>
      </c>
      <c r="K650" s="23">
        <v>0.70750000000000002</v>
      </c>
      <c r="L650" s="23">
        <v>0.64090000000000003</v>
      </c>
      <c r="M650" s="23">
        <v>0.7024999999999999</v>
      </c>
      <c r="N650" s="23">
        <v>0.64850000000000008</v>
      </c>
      <c r="O650" s="23">
        <v>0.6613500000000001</v>
      </c>
      <c r="P650" s="23">
        <v>0.71849999999999992</v>
      </c>
      <c r="Q650" s="23">
        <v>0.70504999999999995</v>
      </c>
      <c r="R650" s="23">
        <v>0.64951499999999995</v>
      </c>
      <c r="S650" s="23">
        <v>0.72449999999999992</v>
      </c>
      <c r="T650" s="23">
        <v>0.66159268070580168</v>
      </c>
      <c r="U650" s="23">
        <v>0.623</v>
      </c>
      <c r="V650" s="23">
        <v>0.68</v>
      </c>
      <c r="W650" s="23">
        <v>0.73709999999999998</v>
      </c>
      <c r="X650" s="228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  <c r="AJ650" s="229"/>
      <c r="AK650" s="229"/>
      <c r="AL650" s="229"/>
      <c r="AM650" s="229"/>
      <c r="AN650" s="229"/>
      <c r="AO650" s="229"/>
      <c r="AP650" s="229"/>
      <c r="AQ650" s="229"/>
      <c r="AR650" s="229"/>
      <c r="AS650" s="229"/>
      <c r="AT650" s="229"/>
      <c r="AU650" s="229"/>
      <c r="AV650" s="229"/>
      <c r="AW650" s="229"/>
      <c r="AX650" s="229"/>
      <c r="AY650" s="229"/>
      <c r="AZ650" s="229"/>
      <c r="BA650" s="229"/>
      <c r="BB650" s="229"/>
      <c r="BC650" s="229"/>
      <c r="BD650" s="229"/>
      <c r="BE650" s="229"/>
      <c r="BF650" s="229"/>
      <c r="BG650" s="229"/>
      <c r="BH650" s="229"/>
      <c r="BI650" s="229"/>
      <c r="BJ650" s="229"/>
      <c r="BK650" s="229"/>
      <c r="BL650" s="229"/>
      <c r="BM650" s="54"/>
    </row>
    <row r="651" spans="1:65">
      <c r="A651" s="29"/>
      <c r="B651" s="3" t="s">
        <v>269</v>
      </c>
      <c r="C651" s="28"/>
      <c r="D651" s="23">
        <v>1.2940891262454308E-2</v>
      </c>
      <c r="E651" s="23">
        <v>9.8268340103345002E-3</v>
      </c>
      <c r="F651" s="23">
        <v>4.3895330047739678E-3</v>
      </c>
      <c r="G651" s="23">
        <v>7.1763500472036687E-3</v>
      </c>
      <c r="H651" s="23">
        <v>6.326584123100467E-3</v>
      </c>
      <c r="I651" s="23">
        <v>1.9956585070083381E-3</v>
      </c>
      <c r="J651" s="23">
        <v>4.7949973931171366E-3</v>
      </c>
      <c r="K651" s="23">
        <v>6.3456021516217626E-3</v>
      </c>
      <c r="L651" s="23">
        <v>1.1598045812405911E-2</v>
      </c>
      <c r="M651" s="23">
        <v>1.5706686474237629E-2</v>
      </c>
      <c r="N651" s="23">
        <v>1.5484400752585385E-2</v>
      </c>
      <c r="O651" s="23">
        <v>8.8743826076334142E-3</v>
      </c>
      <c r="P651" s="23">
        <v>1.7549928774784222E-2</v>
      </c>
      <c r="Q651" s="23">
        <v>7.7734805589259829E-3</v>
      </c>
      <c r="R651" s="23">
        <v>3.4145380361038521E-3</v>
      </c>
      <c r="S651" s="23">
        <v>2.4219138437745213E-2</v>
      </c>
      <c r="T651" s="23">
        <v>7.8785429998026874E-3</v>
      </c>
      <c r="U651" s="23">
        <v>1.5629032812898791E-2</v>
      </c>
      <c r="V651" s="23">
        <v>5.1639777949431696E-3</v>
      </c>
      <c r="W651" s="23">
        <v>8.799015096399505E-3</v>
      </c>
      <c r="X651" s="228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  <c r="AJ651" s="229"/>
      <c r="AK651" s="229"/>
      <c r="AL651" s="229"/>
      <c r="AM651" s="229"/>
      <c r="AN651" s="229"/>
      <c r="AO651" s="229"/>
      <c r="AP651" s="229"/>
      <c r="AQ651" s="229"/>
      <c r="AR651" s="229"/>
      <c r="AS651" s="229"/>
      <c r="AT651" s="229"/>
      <c r="AU651" s="229"/>
      <c r="AV651" s="229"/>
      <c r="AW651" s="229"/>
      <c r="AX651" s="229"/>
      <c r="AY651" s="229"/>
      <c r="AZ651" s="229"/>
      <c r="BA651" s="229"/>
      <c r="BB651" s="229"/>
      <c r="BC651" s="229"/>
      <c r="BD651" s="229"/>
      <c r="BE651" s="229"/>
      <c r="BF651" s="229"/>
      <c r="BG651" s="229"/>
      <c r="BH651" s="229"/>
      <c r="BI651" s="229"/>
      <c r="BJ651" s="229"/>
      <c r="BK651" s="229"/>
      <c r="BL651" s="229"/>
      <c r="BM651" s="54"/>
    </row>
    <row r="652" spans="1:65">
      <c r="A652" s="29"/>
      <c r="B652" s="3" t="s">
        <v>86</v>
      </c>
      <c r="C652" s="28"/>
      <c r="D652" s="13">
        <v>1.7915400917103332E-2</v>
      </c>
      <c r="E652" s="13">
        <v>1.3664195611125607E-2</v>
      </c>
      <c r="F652" s="13">
        <v>6.5300996798184586E-3</v>
      </c>
      <c r="G652" s="13">
        <v>1.0015840959111889E-2</v>
      </c>
      <c r="H652" s="13">
        <v>9.7299630222240797E-3</v>
      </c>
      <c r="I652" s="13">
        <v>2.8297026303825356E-3</v>
      </c>
      <c r="J652" s="13">
        <v>6.965423290408391E-3</v>
      </c>
      <c r="K652" s="13">
        <v>8.9584971552307234E-3</v>
      </c>
      <c r="L652" s="13">
        <v>1.8002865130241495E-2</v>
      </c>
      <c r="M652" s="13">
        <v>2.2518546916469716E-2</v>
      </c>
      <c r="N652" s="13">
        <v>2.3755153289571031E-2</v>
      </c>
      <c r="O652" s="13">
        <v>1.3361680212246044E-2</v>
      </c>
      <c r="P652" s="13">
        <v>2.4476888109880364E-2</v>
      </c>
      <c r="Q652" s="13">
        <v>1.1026995615186871E-2</v>
      </c>
      <c r="R652" s="13">
        <v>5.2564105882955568E-3</v>
      </c>
      <c r="S652" s="13">
        <v>3.3214818428907722E-2</v>
      </c>
      <c r="T652" s="13">
        <v>1.1900677557780039E-2</v>
      </c>
      <c r="U652" s="13">
        <v>2.5019796392047156E-2</v>
      </c>
      <c r="V652" s="13">
        <v>7.5570406755265905E-3</v>
      </c>
      <c r="W652" s="13">
        <v>1.1931946521357192E-2</v>
      </c>
      <c r="X652" s="147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9"/>
      <c r="B653" s="3" t="s">
        <v>270</v>
      </c>
      <c r="C653" s="28"/>
      <c r="D653" s="13">
        <v>5.0796058483148165E-2</v>
      </c>
      <c r="E653" s="13">
        <v>4.6189430631007111E-2</v>
      </c>
      <c r="F653" s="13">
        <v>-2.2134134039170861E-2</v>
      </c>
      <c r="G653" s="13">
        <v>4.2310165071309136E-2</v>
      </c>
      <c r="H653" s="13">
        <v>-5.4113829496929888E-2</v>
      </c>
      <c r="I653" s="13">
        <v>2.5950028109781309E-2</v>
      </c>
      <c r="J653" s="13">
        <v>1.4324042359934452E-3</v>
      </c>
      <c r="K653" s="13">
        <v>3.0429914294734628E-2</v>
      </c>
      <c r="L653" s="13">
        <v>-6.2817931596501841E-2</v>
      </c>
      <c r="M653" s="13">
        <v>1.4670397958462367E-2</v>
      </c>
      <c r="N653" s="13">
        <v>-5.1762024751362934E-2</v>
      </c>
      <c r="O653" s="13">
        <v>-3.3820421537760548E-2</v>
      </c>
      <c r="P653" s="13">
        <v>4.3037527363752659E-2</v>
      </c>
      <c r="Q653" s="13">
        <v>2.5508096115867795E-2</v>
      </c>
      <c r="R653" s="13">
        <v>-5.5018183280534538E-2</v>
      </c>
      <c r="S653" s="13">
        <v>6.0736676479873797E-2</v>
      </c>
      <c r="T653" s="13">
        <v>-3.6936330788394311E-2</v>
      </c>
      <c r="U653" s="13">
        <v>-9.1282042640784544E-2</v>
      </c>
      <c r="V653" s="13">
        <v>-5.9382003274326411E-3</v>
      </c>
      <c r="W653" s="13">
        <v>7.2762399714937143E-2</v>
      </c>
      <c r="X653" s="147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9"/>
      <c r="B654" s="45" t="s">
        <v>271</v>
      </c>
      <c r="C654" s="46"/>
      <c r="D654" s="44">
        <v>0.72</v>
      </c>
      <c r="E654" s="44">
        <v>0.64</v>
      </c>
      <c r="F654" s="44">
        <v>0.51</v>
      </c>
      <c r="G654" s="44">
        <v>0.57999999999999996</v>
      </c>
      <c r="H654" s="44">
        <v>1.05</v>
      </c>
      <c r="I654" s="44">
        <v>0.3</v>
      </c>
      <c r="J654" s="44">
        <v>0.11</v>
      </c>
      <c r="K654" s="44">
        <v>0.38</v>
      </c>
      <c r="L654" s="44">
        <v>1.19</v>
      </c>
      <c r="M654" s="44">
        <v>0.11</v>
      </c>
      <c r="N654" s="44">
        <v>1.01</v>
      </c>
      <c r="O654" s="44">
        <v>0.71</v>
      </c>
      <c r="P654" s="44">
        <v>0.59</v>
      </c>
      <c r="Q654" s="44">
        <v>0.28999999999999998</v>
      </c>
      <c r="R654" s="44">
        <v>1.06</v>
      </c>
      <c r="S654" s="44">
        <v>0.89</v>
      </c>
      <c r="T654" s="44">
        <v>0.76</v>
      </c>
      <c r="U654" s="44">
        <v>1.67</v>
      </c>
      <c r="V654" s="44">
        <v>0.24</v>
      </c>
      <c r="W654" s="44">
        <v>1.0900000000000001</v>
      </c>
      <c r="X654" s="147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B655" s="3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BM655" s="53"/>
    </row>
    <row r="656" spans="1:65" ht="19.5">
      <c r="B656" s="8" t="s">
        <v>591</v>
      </c>
      <c r="BM656" s="27" t="s">
        <v>66</v>
      </c>
    </row>
    <row r="657" spans="1:65" ht="19.5">
      <c r="A657" s="24" t="s">
        <v>324</v>
      </c>
      <c r="B657" s="18" t="s">
        <v>118</v>
      </c>
      <c r="C657" s="15" t="s">
        <v>119</v>
      </c>
      <c r="D657" s="16" t="s">
        <v>240</v>
      </c>
      <c r="E657" s="17" t="s">
        <v>240</v>
      </c>
      <c r="F657" s="17" t="s">
        <v>240</v>
      </c>
      <c r="G657" s="17" t="s">
        <v>240</v>
      </c>
      <c r="H657" s="17" t="s">
        <v>240</v>
      </c>
      <c r="I657" s="17" t="s">
        <v>240</v>
      </c>
      <c r="J657" s="17" t="s">
        <v>240</v>
      </c>
      <c r="K657" s="17" t="s">
        <v>240</v>
      </c>
      <c r="L657" s="17" t="s">
        <v>240</v>
      </c>
      <c r="M657" s="17" t="s">
        <v>240</v>
      </c>
      <c r="N657" s="17" t="s">
        <v>240</v>
      </c>
      <c r="O657" s="17" t="s">
        <v>240</v>
      </c>
      <c r="P657" s="147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</v>
      </c>
    </row>
    <row r="658" spans="1:65">
      <c r="A658" s="29"/>
      <c r="B658" s="19" t="s">
        <v>241</v>
      </c>
      <c r="C658" s="9" t="s">
        <v>241</v>
      </c>
      <c r="D658" s="145" t="s">
        <v>243</v>
      </c>
      <c r="E658" s="146" t="s">
        <v>283</v>
      </c>
      <c r="F658" s="146" t="s">
        <v>247</v>
      </c>
      <c r="G658" s="146" t="s">
        <v>248</v>
      </c>
      <c r="H658" s="146" t="s">
        <v>250</v>
      </c>
      <c r="I658" s="146" t="s">
        <v>253</v>
      </c>
      <c r="J658" s="146" t="s">
        <v>256</v>
      </c>
      <c r="K658" s="146" t="s">
        <v>257</v>
      </c>
      <c r="L658" s="146" t="s">
        <v>258</v>
      </c>
      <c r="M658" s="146" t="s">
        <v>259</v>
      </c>
      <c r="N658" s="146" t="s">
        <v>286</v>
      </c>
      <c r="O658" s="146" t="s">
        <v>260</v>
      </c>
      <c r="P658" s="147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 t="s">
        <v>1</v>
      </c>
    </row>
    <row r="659" spans="1:65">
      <c r="A659" s="29"/>
      <c r="B659" s="19"/>
      <c r="C659" s="9"/>
      <c r="D659" s="10" t="s">
        <v>303</v>
      </c>
      <c r="E659" s="11" t="s">
        <v>103</v>
      </c>
      <c r="F659" s="11" t="s">
        <v>104</v>
      </c>
      <c r="G659" s="11" t="s">
        <v>103</v>
      </c>
      <c r="H659" s="11" t="s">
        <v>103</v>
      </c>
      <c r="I659" s="11" t="s">
        <v>104</v>
      </c>
      <c r="J659" s="11" t="s">
        <v>104</v>
      </c>
      <c r="K659" s="11" t="s">
        <v>303</v>
      </c>
      <c r="L659" s="11" t="s">
        <v>100</v>
      </c>
      <c r="M659" s="11" t="s">
        <v>99</v>
      </c>
      <c r="N659" s="11" t="s">
        <v>303</v>
      </c>
      <c r="O659" s="11" t="s">
        <v>104</v>
      </c>
      <c r="P659" s="147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3</v>
      </c>
    </row>
    <row r="660" spans="1:65">
      <c r="A660" s="29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147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3</v>
      </c>
    </row>
    <row r="661" spans="1:65">
      <c r="A661" s="29"/>
      <c r="B661" s="18">
        <v>1</v>
      </c>
      <c r="C661" s="14">
        <v>1</v>
      </c>
      <c r="D661" s="227">
        <v>0.29799999999999999</v>
      </c>
      <c r="E661" s="227">
        <v>0.29974000000000001</v>
      </c>
      <c r="F661" s="227">
        <v>0.30317317999999999</v>
      </c>
      <c r="G661" s="227">
        <v>0.23901</v>
      </c>
      <c r="H661" s="227">
        <v>0.27911999999999998</v>
      </c>
      <c r="I661" s="227">
        <v>0.27500000000000002</v>
      </c>
      <c r="J661" s="227">
        <v>0.29799999999999999</v>
      </c>
      <c r="K661" s="227">
        <v>0.30775999999999998</v>
      </c>
      <c r="L661" s="227">
        <v>0.3162043115</v>
      </c>
      <c r="M661" s="232">
        <v>0.37</v>
      </c>
      <c r="N661" s="227">
        <v>0.27500000000000002</v>
      </c>
      <c r="O661" s="227">
        <v>0.30020000000000002</v>
      </c>
      <c r="P661" s="228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  <c r="AJ661" s="229"/>
      <c r="AK661" s="229"/>
      <c r="AL661" s="229"/>
      <c r="AM661" s="229"/>
      <c r="AN661" s="229"/>
      <c r="AO661" s="229"/>
      <c r="AP661" s="229"/>
      <c r="AQ661" s="229"/>
      <c r="AR661" s="229"/>
      <c r="AS661" s="229"/>
      <c r="AT661" s="229"/>
      <c r="AU661" s="229"/>
      <c r="AV661" s="229"/>
      <c r="AW661" s="229"/>
      <c r="AX661" s="229"/>
      <c r="AY661" s="229"/>
      <c r="AZ661" s="229"/>
      <c r="BA661" s="229"/>
      <c r="BB661" s="229"/>
      <c r="BC661" s="229"/>
      <c r="BD661" s="229"/>
      <c r="BE661" s="229"/>
      <c r="BF661" s="229"/>
      <c r="BG661" s="229"/>
      <c r="BH661" s="229"/>
      <c r="BI661" s="229"/>
      <c r="BJ661" s="229"/>
      <c r="BK661" s="229"/>
      <c r="BL661" s="229"/>
      <c r="BM661" s="230">
        <v>1</v>
      </c>
    </row>
    <row r="662" spans="1:65">
      <c r="A662" s="29"/>
      <c r="B662" s="19">
        <v>1</v>
      </c>
      <c r="C662" s="9">
        <v>2</v>
      </c>
      <c r="D662" s="23">
        <v>0.29799999999999999</v>
      </c>
      <c r="E662" s="23">
        <v>0.28508</v>
      </c>
      <c r="F662" s="23">
        <v>0.30245820000000001</v>
      </c>
      <c r="G662" s="23">
        <v>0.25574000000000002</v>
      </c>
      <c r="H662" s="23">
        <v>0.28187000000000001</v>
      </c>
      <c r="I662" s="23">
        <v>0.29799999999999999</v>
      </c>
      <c r="J662" s="23">
        <v>0.29799999999999999</v>
      </c>
      <c r="K662" s="23">
        <v>0.30730000000000002</v>
      </c>
      <c r="L662" s="23">
        <v>0.3047041124</v>
      </c>
      <c r="M662" s="233">
        <v>0.38</v>
      </c>
      <c r="N662" s="23">
        <v>0.27500000000000002</v>
      </c>
      <c r="O662" s="23">
        <v>0.25669999999999998</v>
      </c>
      <c r="P662" s="228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  <c r="AJ662" s="229"/>
      <c r="AK662" s="229"/>
      <c r="AL662" s="229"/>
      <c r="AM662" s="229"/>
      <c r="AN662" s="229"/>
      <c r="AO662" s="229"/>
      <c r="AP662" s="229"/>
      <c r="AQ662" s="229"/>
      <c r="AR662" s="229"/>
      <c r="AS662" s="229"/>
      <c r="AT662" s="229"/>
      <c r="AU662" s="229"/>
      <c r="AV662" s="229"/>
      <c r="AW662" s="229"/>
      <c r="AX662" s="229"/>
      <c r="AY662" s="229"/>
      <c r="AZ662" s="229"/>
      <c r="BA662" s="229"/>
      <c r="BB662" s="229"/>
      <c r="BC662" s="229"/>
      <c r="BD662" s="229"/>
      <c r="BE662" s="229"/>
      <c r="BF662" s="229"/>
      <c r="BG662" s="229"/>
      <c r="BH662" s="229"/>
      <c r="BI662" s="229"/>
      <c r="BJ662" s="229"/>
      <c r="BK662" s="229"/>
      <c r="BL662" s="229"/>
      <c r="BM662" s="230" t="e">
        <v>#N/A</v>
      </c>
    </row>
    <row r="663" spans="1:65">
      <c r="A663" s="29"/>
      <c r="B663" s="19">
        <v>1</v>
      </c>
      <c r="C663" s="9">
        <v>3</v>
      </c>
      <c r="D663" s="23">
        <v>0.29799999999999999</v>
      </c>
      <c r="E663" s="23">
        <v>0.29904999999999998</v>
      </c>
      <c r="F663" s="23">
        <v>0.30913133999999998</v>
      </c>
      <c r="G663" s="23">
        <v>0.25825999999999999</v>
      </c>
      <c r="H663" s="23">
        <v>0.28187000000000001</v>
      </c>
      <c r="I663" s="23">
        <v>0.27500000000000002</v>
      </c>
      <c r="J663" s="23">
        <v>0.29799999999999999</v>
      </c>
      <c r="K663" s="23">
        <v>0.30936999999999998</v>
      </c>
      <c r="L663" s="23">
        <v>0.29907552749999999</v>
      </c>
      <c r="M663" s="233">
        <v>0.34</v>
      </c>
      <c r="N663" s="23">
        <v>0.29799999999999999</v>
      </c>
      <c r="O663" s="23">
        <v>0.28189999999999998</v>
      </c>
      <c r="P663" s="228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  <c r="AJ663" s="229"/>
      <c r="AK663" s="229"/>
      <c r="AL663" s="229"/>
      <c r="AM663" s="229"/>
      <c r="AN663" s="229"/>
      <c r="AO663" s="229"/>
      <c r="AP663" s="229"/>
      <c r="AQ663" s="229"/>
      <c r="AR663" s="229"/>
      <c r="AS663" s="229"/>
      <c r="AT663" s="229"/>
      <c r="AU663" s="229"/>
      <c r="AV663" s="229"/>
      <c r="AW663" s="229"/>
      <c r="AX663" s="229"/>
      <c r="AY663" s="229"/>
      <c r="AZ663" s="229"/>
      <c r="BA663" s="229"/>
      <c r="BB663" s="229"/>
      <c r="BC663" s="229"/>
      <c r="BD663" s="229"/>
      <c r="BE663" s="229"/>
      <c r="BF663" s="229"/>
      <c r="BG663" s="229"/>
      <c r="BH663" s="229"/>
      <c r="BI663" s="229"/>
      <c r="BJ663" s="229"/>
      <c r="BK663" s="229"/>
      <c r="BL663" s="229"/>
      <c r="BM663" s="230">
        <v>16</v>
      </c>
    </row>
    <row r="664" spans="1:65">
      <c r="A664" s="29"/>
      <c r="B664" s="19">
        <v>1</v>
      </c>
      <c r="C664" s="9">
        <v>4</v>
      </c>
      <c r="D664" s="23">
        <v>0.29799999999999999</v>
      </c>
      <c r="E664" s="23">
        <v>0.30295</v>
      </c>
      <c r="F664" s="23">
        <v>0.30214654000000002</v>
      </c>
      <c r="G664" s="23">
        <v>0.24840999999999999</v>
      </c>
      <c r="H664" s="23">
        <v>0.28233000000000003</v>
      </c>
      <c r="I664" s="23">
        <v>0.252</v>
      </c>
      <c r="J664" s="23">
        <v>0.29799999999999999</v>
      </c>
      <c r="K664" s="23">
        <v>0.31028</v>
      </c>
      <c r="L664" s="23">
        <v>0.30061702839999999</v>
      </c>
      <c r="M664" s="233">
        <v>0.35</v>
      </c>
      <c r="N664" s="23">
        <v>0.27500000000000002</v>
      </c>
      <c r="O664" s="23">
        <v>0.30249999999999999</v>
      </c>
      <c r="P664" s="228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  <c r="AJ664" s="229"/>
      <c r="AK664" s="229"/>
      <c r="AL664" s="229"/>
      <c r="AM664" s="229"/>
      <c r="AN664" s="229"/>
      <c r="AO664" s="229"/>
      <c r="AP664" s="229"/>
      <c r="AQ664" s="229"/>
      <c r="AR664" s="229"/>
      <c r="AS664" s="229"/>
      <c r="AT664" s="229"/>
      <c r="AU664" s="229"/>
      <c r="AV664" s="229"/>
      <c r="AW664" s="229"/>
      <c r="AX664" s="229"/>
      <c r="AY664" s="229"/>
      <c r="AZ664" s="229"/>
      <c r="BA664" s="229"/>
      <c r="BB664" s="229"/>
      <c r="BC664" s="229"/>
      <c r="BD664" s="229"/>
      <c r="BE664" s="229"/>
      <c r="BF664" s="229"/>
      <c r="BG664" s="229"/>
      <c r="BH664" s="229"/>
      <c r="BI664" s="229"/>
      <c r="BJ664" s="229"/>
      <c r="BK664" s="229"/>
      <c r="BL664" s="229"/>
      <c r="BM664" s="230">
        <v>0.29025897462851946</v>
      </c>
    </row>
    <row r="665" spans="1:65">
      <c r="A665" s="29"/>
      <c r="B665" s="19">
        <v>1</v>
      </c>
      <c r="C665" s="9">
        <v>5</v>
      </c>
      <c r="D665" s="23">
        <v>0.29799999999999999</v>
      </c>
      <c r="E665" s="23">
        <v>0.30341000000000001</v>
      </c>
      <c r="F665" s="23">
        <v>0.30513478999999999</v>
      </c>
      <c r="G665" s="23">
        <v>0.28920000000000001</v>
      </c>
      <c r="H665" s="23">
        <v>0.28323999999999999</v>
      </c>
      <c r="I665" s="23">
        <v>0.27500000000000002</v>
      </c>
      <c r="J665" s="23">
        <v>0.29799999999999999</v>
      </c>
      <c r="K665" s="23">
        <v>0.30730000000000002</v>
      </c>
      <c r="L665" s="23">
        <v>0.3041850029</v>
      </c>
      <c r="M665" s="233">
        <v>0.36</v>
      </c>
      <c r="N665" s="23">
        <v>0.27500000000000002</v>
      </c>
      <c r="O665" s="23">
        <v>0.28189999999999998</v>
      </c>
      <c r="P665" s="228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  <c r="AJ665" s="229"/>
      <c r="AK665" s="229"/>
      <c r="AL665" s="229"/>
      <c r="AM665" s="229"/>
      <c r="AN665" s="229"/>
      <c r="AO665" s="229"/>
      <c r="AP665" s="229"/>
      <c r="AQ665" s="229"/>
      <c r="AR665" s="229"/>
      <c r="AS665" s="229"/>
      <c r="AT665" s="229"/>
      <c r="AU665" s="229"/>
      <c r="AV665" s="229"/>
      <c r="AW665" s="229"/>
      <c r="AX665" s="229"/>
      <c r="AY665" s="229"/>
      <c r="AZ665" s="229"/>
      <c r="BA665" s="229"/>
      <c r="BB665" s="229"/>
      <c r="BC665" s="229"/>
      <c r="BD665" s="229"/>
      <c r="BE665" s="229"/>
      <c r="BF665" s="229"/>
      <c r="BG665" s="229"/>
      <c r="BH665" s="229"/>
      <c r="BI665" s="229"/>
      <c r="BJ665" s="229"/>
      <c r="BK665" s="229"/>
      <c r="BL665" s="229"/>
      <c r="BM665" s="230">
        <v>107</v>
      </c>
    </row>
    <row r="666" spans="1:65">
      <c r="A666" s="29"/>
      <c r="B666" s="19">
        <v>1</v>
      </c>
      <c r="C666" s="9">
        <v>6</v>
      </c>
      <c r="D666" s="23">
        <v>0.29799999999999999</v>
      </c>
      <c r="E666" s="23">
        <v>0.30225999999999997</v>
      </c>
      <c r="F666" s="23">
        <v>0.31107462000000002</v>
      </c>
      <c r="G666" s="23">
        <v>0.27750999999999998</v>
      </c>
      <c r="H666" s="23">
        <v>0.29585</v>
      </c>
      <c r="I666" s="23">
        <v>0.252</v>
      </c>
      <c r="J666" s="23">
        <v>0.29799999999999999</v>
      </c>
      <c r="K666" s="23">
        <v>0.30592999999999998</v>
      </c>
      <c r="L666" s="23">
        <v>0.30201351139999999</v>
      </c>
      <c r="M666" s="233">
        <v>0.37</v>
      </c>
      <c r="N666" s="23">
        <v>0.29799999999999999</v>
      </c>
      <c r="O666" s="23">
        <v>0.26350000000000001</v>
      </c>
      <c r="P666" s="228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  <c r="AJ666" s="229"/>
      <c r="AK666" s="229"/>
      <c r="AL666" s="229"/>
      <c r="AM666" s="229"/>
      <c r="AN666" s="229"/>
      <c r="AO666" s="229"/>
      <c r="AP666" s="229"/>
      <c r="AQ666" s="229"/>
      <c r="AR666" s="229"/>
      <c r="AS666" s="229"/>
      <c r="AT666" s="229"/>
      <c r="AU666" s="229"/>
      <c r="AV666" s="229"/>
      <c r="AW666" s="229"/>
      <c r="AX666" s="229"/>
      <c r="AY666" s="229"/>
      <c r="AZ666" s="229"/>
      <c r="BA666" s="229"/>
      <c r="BB666" s="229"/>
      <c r="BC666" s="229"/>
      <c r="BD666" s="229"/>
      <c r="BE666" s="229"/>
      <c r="BF666" s="229"/>
      <c r="BG666" s="229"/>
      <c r="BH666" s="229"/>
      <c r="BI666" s="229"/>
      <c r="BJ666" s="229"/>
      <c r="BK666" s="229"/>
      <c r="BL666" s="229"/>
      <c r="BM666" s="54"/>
    </row>
    <row r="667" spans="1:65">
      <c r="A667" s="29"/>
      <c r="B667" s="20" t="s">
        <v>267</v>
      </c>
      <c r="C667" s="12"/>
      <c r="D667" s="231">
        <v>0.29799999999999999</v>
      </c>
      <c r="E667" s="231">
        <v>0.29874833333333334</v>
      </c>
      <c r="F667" s="231">
        <v>0.30551977833333333</v>
      </c>
      <c r="G667" s="231">
        <v>0.261355</v>
      </c>
      <c r="H667" s="231">
        <v>0.28404666666666661</v>
      </c>
      <c r="I667" s="231">
        <v>0.27116666666666667</v>
      </c>
      <c r="J667" s="231">
        <v>0.29799999999999999</v>
      </c>
      <c r="K667" s="231">
        <v>0.30798999999999999</v>
      </c>
      <c r="L667" s="231">
        <v>0.30446658234999996</v>
      </c>
      <c r="M667" s="231">
        <v>0.36166666666666664</v>
      </c>
      <c r="N667" s="231">
        <v>0.28266666666666668</v>
      </c>
      <c r="O667" s="231">
        <v>0.28111666666666668</v>
      </c>
      <c r="P667" s="228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  <c r="AJ667" s="229"/>
      <c r="AK667" s="229"/>
      <c r="AL667" s="229"/>
      <c r="AM667" s="229"/>
      <c r="AN667" s="229"/>
      <c r="AO667" s="229"/>
      <c r="AP667" s="229"/>
      <c r="AQ667" s="229"/>
      <c r="AR667" s="229"/>
      <c r="AS667" s="229"/>
      <c r="AT667" s="229"/>
      <c r="AU667" s="229"/>
      <c r="AV667" s="229"/>
      <c r="AW667" s="229"/>
      <c r="AX667" s="229"/>
      <c r="AY667" s="229"/>
      <c r="AZ667" s="229"/>
      <c r="BA667" s="229"/>
      <c r="BB667" s="229"/>
      <c r="BC667" s="229"/>
      <c r="BD667" s="229"/>
      <c r="BE667" s="229"/>
      <c r="BF667" s="229"/>
      <c r="BG667" s="229"/>
      <c r="BH667" s="229"/>
      <c r="BI667" s="229"/>
      <c r="BJ667" s="229"/>
      <c r="BK667" s="229"/>
      <c r="BL667" s="229"/>
      <c r="BM667" s="54"/>
    </row>
    <row r="668" spans="1:65">
      <c r="A668" s="29"/>
      <c r="B668" s="3" t="s">
        <v>268</v>
      </c>
      <c r="C668" s="28"/>
      <c r="D668" s="23">
        <v>0.29799999999999999</v>
      </c>
      <c r="E668" s="23">
        <v>0.30099999999999999</v>
      </c>
      <c r="F668" s="23">
        <v>0.30415398500000002</v>
      </c>
      <c r="G668" s="23">
        <v>0.25700000000000001</v>
      </c>
      <c r="H668" s="23">
        <v>0.28210000000000002</v>
      </c>
      <c r="I668" s="23">
        <v>0.27500000000000002</v>
      </c>
      <c r="J668" s="23">
        <v>0.29799999999999999</v>
      </c>
      <c r="K668" s="23">
        <v>0.30752999999999997</v>
      </c>
      <c r="L668" s="23">
        <v>0.30309925714999997</v>
      </c>
      <c r="M668" s="23">
        <v>0.36499999999999999</v>
      </c>
      <c r="N668" s="23">
        <v>0.27500000000000002</v>
      </c>
      <c r="O668" s="23">
        <v>0.28189999999999998</v>
      </c>
      <c r="P668" s="228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  <c r="AJ668" s="229"/>
      <c r="AK668" s="229"/>
      <c r="AL668" s="229"/>
      <c r="AM668" s="229"/>
      <c r="AN668" s="229"/>
      <c r="AO668" s="229"/>
      <c r="AP668" s="229"/>
      <c r="AQ668" s="229"/>
      <c r="AR668" s="229"/>
      <c r="AS668" s="229"/>
      <c r="AT668" s="229"/>
      <c r="AU668" s="229"/>
      <c r="AV668" s="229"/>
      <c r="AW668" s="229"/>
      <c r="AX668" s="229"/>
      <c r="AY668" s="229"/>
      <c r="AZ668" s="229"/>
      <c r="BA668" s="229"/>
      <c r="BB668" s="229"/>
      <c r="BC668" s="229"/>
      <c r="BD668" s="229"/>
      <c r="BE668" s="229"/>
      <c r="BF668" s="229"/>
      <c r="BG668" s="229"/>
      <c r="BH668" s="229"/>
      <c r="BI668" s="229"/>
      <c r="BJ668" s="229"/>
      <c r="BK668" s="229"/>
      <c r="BL668" s="229"/>
      <c r="BM668" s="54"/>
    </row>
    <row r="669" spans="1:65">
      <c r="A669" s="29"/>
      <c r="B669" s="3" t="s">
        <v>269</v>
      </c>
      <c r="C669" s="28"/>
      <c r="D669" s="23">
        <v>0</v>
      </c>
      <c r="E669" s="23">
        <v>6.9226394291965442E-3</v>
      </c>
      <c r="F669" s="23">
        <v>3.7498368528052872E-3</v>
      </c>
      <c r="G669" s="23">
        <v>1.867783365382613E-2</v>
      </c>
      <c r="H669" s="23">
        <v>5.944142214539175E-3</v>
      </c>
      <c r="I669" s="23">
        <v>1.7313771012308861E-2</v>
      </c>
      <c r="J669" s="23">
        <v>0</v>
      </c>
      <c r="K669" s="23">
        <v>1.5746237645863209E-3</v>
      </c>
      <c r="L669" s="23">
        <v>6.1287859842790778E-3</v>
      </c>
      <c r="M669" s="23">
        <v>1.4719601443879741E-2</v>
      </c>
      <c r="N669" s="23">
        <v>1.1877148928369394E-2</v>
      </c>
      <c r="O669" s="23">
        <v>1.8596603632563307E-2</v>
      </c>
      <c r="P669" s="228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  <c r="AJ669" s="229"/>
      <c r="AK669" s="229"/>
      <c r="AL669" s="229"/>
      <c r="AM669" s="229"/>
      <c r="AN669" s="229"/>
      <c r="AO669" s="229"/>
      <c r="AP669" s="229"/>
      <c r="AQ669" s="229"/>
      <c r="AR669" s="229"/>
      <c r="AS669" s="229"/>
      <c r="AT669" s="229"/>
      <c r="AU669" s="229"/>
      <c r="AV669" s="229"/>
      <c r="AW669" s="229"/>
      <c r="AX669" s="229"/>
      <c r="AY669" s="229"/>
      <c r="AZ669" s="229"/>
      <c r="BA669" s="229"/>
      <c r="BB669" s="229"/>
      <c r="BC669" s="229"/>
      <c r="BD669" s="229"/>
      <c r="BE669" s="229"/>
      <c r="BF669" s="229"/>
      <c r="BG669" s="229"/>
      <c r="BH669" s="229"/>
      <c r="BI669" s="229"/>
      <c r="BJ669" s="229"/>
      <c r="BK669" s="229"/>
      <c r="BL669" s="229"/>
      <c r="BM669" s="54"/>
    </row>
    <row r="670" spans="1:65">
      <c r="A670" s="29"/>
      <c r="B670" s="3" t="s">
        <v>86</v>
      </c>
      <c r="C670" s="28"/>
      <c r="D670" s="13">
        <v>0</v>
      </c>
      <c r="E670" s="13">
        <v>2.3172144098532913E-2</v>
      </c>
      <c r="F670" s="13">
        <v>1.227363044468459E-2</v>
      </c>
      <c r="G670" s="13">
        <v>7.1465377183624307E-2</v>
      </c>
      <c r="H670" s="13">
        <v>2.0926639570513682E-2</v>
      </c>
      <c r="I670" s="13">
        <v>6.3849186277721681E-2</v>
      </c>
      <c r="J670" s="13">
        <v>0</v>
      </c>
      <c r="K670" s="13">
        <v>5.1125808129689962E-3</v>
      </c>
      <c r="L670" s="13">
        <v>2.0129585115629286E-2</v>
      </c>
      <c r="M670" s="13">
        <v>4.0699358831003896E-2</v>
      </c>
      <c r="N670" s="13">
        <v>4.201821554847663E-2</v>
      </c>
      <c r="O670" s="13">
        <v>6.6152618601636237E-2</v>
      </c>
      <c r="P670" s="147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9"/>
      <c r="B671" s="3" t="s">
        <v>270</v>
      </c>
      <c r="C671" s="28"/>
      <c r="D671" s="13">
        <v>2.6669374758825803E-2</v>
      </c>
      <c r="E671" s="13">
        <v>2.9247532193203529E-2</v>
      </c>
      <c r="F671" s="13">
        <v>5.2576509389055115E-2</v>
      </c>
      <c r="G671" s="13">
        <v>-9.9579951543312228E-2</v>
      </c>
      <c r="H671" s="13">
        <v>-2.1402638694646758E-2</v>
      </c>
      <c r="I671" s="13">
        <v>-6.5776804959390534E-2</v>
      </c>
      <c r="J671" s="13">
        <v>2.6669374758825803E-2</v>
      </c>
      <c r="K671" s="13">
        <v>6.1086915207955617E-2</v>
      </c>
      <c r="L671" s="13">
        <v>4.8948039383325703E-2</v>
      </c>
      <c r="M671" s="13">
        <v>0.24601372663683008</v>
      </c>
      <c r="N671" s="13">
        <v>-2.6157013651583405E-2</v>
      </c>
      <c r="O671" s="13">
        <v>-3.1497072480026977E-2</v>
      </c>
      <c r="P671" s="147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A672" s="29"/>
      <c r="B672" s="45" t="s">
        <v>271</v>
      </c>
      <c r="C672" s="46"/>
      <c r="D672" s="44">
        <v>0</v>
      </c>
      <c r="E672" s="44">
        <v>0.05</v>
      </c>
      <c r="F672" s="44">
        <v>0.43</v>
      </c>
      <c r="G672" s="44">
        <v>2.06</v>
      </c>
      <c r="H672" s="44">
        <v>0.78</v>
      </c>
      <c r="I672" s="44">
        <v>1.51</v>
      </c>
      <c r="J672" s="44">
        <v>0</v>
      </c>
      <c r="K672" s="44">
        <v>0.56999999999999995</v>
      </c>
      <c r="L672" s="44">
        <v>0.37</v>
      </c>
      <c r="M672" s="44">
        <v>3.59</v>
      </c>
      <c r="N672" s="44">
        <v>0.86</v>
      </c>
      <c r="O672" s="44">
        <v>0.95</v>
      </c>
      <c r="P672" s="147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B673" s="3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BM673" s="53"/>
    </row>
    <row r="674" spans="1:65" ht="15">
      <c r="B674" s="8" t="s">
        <v>592</v>
      </c>
      <c r="BM674" s="27" t="s">
        <v>66</v>
      </c>
    </row>
    <row r="675" spans="1:65" ht="15">
      <c r="A675" s="24" t="s">
        <v>37</v>
      </c>
      <c r="B675" s="18" t="s">
        <v>118</v>
      </c>
      <c r="C675" s="15" t="s">
        <v>119</v>
      </c>
      <c r="D675" s="16" t="s">
        <v>240</v>
      </c>
      <c r="E675" s="17" t="s">
        <v>240</v>
      </c>
      <c r="F675" s="17" t="s">
        <v>240</v>
      </c>
      <c r="G675" s="17" t="s">
        <v>240</v>
      </c>
      <c r="H675" s="17" t="s">
        <v>240</v>
      </c>
      <c r="I675" s="17" t="s">
        <v>240</v>
      </c>
      <c r="J675" s="17" t="s">
        <v>240</v>
      </c>
      <c r="K675" s="17" t="s">
        <v>240</v>
      </c>
      <c r="L675" s="17" t="s">
        <v>240</v>
      </c>
      <c r="M675" s="17" t="s">
        <v>240</v>
      </c>
      <c r="N675" s="17" t="s">
        <v>240</v>
      </c>
      <c r="O675" s="17" t="s">
        <v>240</v>
      </c>
      <c r="P675" s="17" t="s">
        <v>240</v>
      </c>
      <c r="Q675" s="17" t="s">
        <v>240</v>
      </c>
      <c r="R675" s="17" t="s">
        <v>240</v>
      </c>
      <c r="S675" s="17" t="s">
        <v>240</v>
      </c>
      <c r="T675" s="147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 t="s">
        <v>241</v>
      </c>
      <c r="C676" s="9" t="s">
        <v>241</v>
      </c>
      <c r="D676" s="145" t="s">
        <v>243</v>
      </c>
      <c r="E676" s="146" t="s">
        <v>244</v>
      </c>
      <c r="F676" s="146" t="s">
        <v>245</v>
      </c>
      <c r="G676" s="146" t="s">
        <v>246</v>
      </c>
      <c r="H676" s="146" t="s">
        <v>248</v>
      </c>
      <c r="I676" s="146" t="s">
        <v>249</v>
      </c>
      <c r="J676" s="146" t="s">
        <v>250</v>
      </c>
      <c r="K676" s="146" t="s">
        <v>251</v>
      </c>
      <c r="L676" s="146" t="s">
        <v>253</v>
      </c>
      <c r="M676" s="146" t="s">
        <v>254</v>
      </c>
      <c r="N676" s="146" t="s">
        <v>256</v>
      </c>
      <c r="O676" s="146" t="s">
        <v>257</v>
      </c>
      <c r="P676" s="146" t="s">
        <v>259</v>
      </c>
      <c r="Q676" s="146" t="s">
        <v>284</v>
      </c>
      <c r="R676" s="146" t="s">
        <v>286</v>
      </c>
      <c r="S676" s="146" t="s">
        <v>260</v>
      </c>
      <c r="T676" s="147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 t="s">
        <v>3</v>
      </c>
    </row>
    <row r="677" spans="1:65">
      <c r="A677" s="29"/>
      <c r="B677" s="19"/>
      <c r="C677" s="9"/>
      <c r="D677" s="10" t="s">
        <v>303</v>
      </c>
      <c r="E677" s="11" t="s">
        <v>104</v>
      </c>
      <c r="F677" s="11" t="s">
        <v>103</v>
      </c>
      <c r="G677" s="11" t="s">
        <v>104</v>
      </c>
      <c r="H677" s="11" t="s">
        <v>103</v>
      </c>
      <c r="I677" s="11" t="s">
        <v>104</v>
      </c>
      <c r="J677" s="11" t="s">
        <v>103</v>
      </c>
      <c r="K677" s="11" t="s">
        <v>104</v>
      </c>
      <c r="L677" s="11" t="s">
        <v>104</v>
      </c>
      <c r="M677" s="11" t="s">
        <v>104</v>
      </c>
      <c r="N677" s="11" t="s">
        <v>103</v>
      </c>
      <c r="O677" s="11" t="s">
        <v>303</v>
      </c>
      <c r="P677" s="11" t="s">
        <v>99</v>
      </c>
      <c r="Q677" s="11" t="s">
        <v>103</v>
      </c>
      <c r="R677" s="11" t="s">
        <v>303</v>
      </c>
      <c r="S677" s="11" t="s">
        <v>104</v>
      </c>
      <c r="T677" s="147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0</v>
      </c>
    </row>
    <row r="678" spans="1:65">
      <c r="A678" s="29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147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8">
        <v>1</v>
      </c>
      <c r="C679" s="14">
        <v>1</v>
      </c>
      <c r="D679" s="219">
        <v>148</v>
      </c>
      <c r="E679" s="236">
        <v>200</v>
      </c>
      <c r="F679" s="219">
        <v>142</v>
      </c>
      <c r="G679" s="236">
        <v>200</v>
      </c>
      <c r="H679" s="219">
        <v>149</v>
      </c>
      <c r="I679" s="236">
        <v>200</v>
      </c>
      <c r="J679" s="219">
        <v>140</v>
      </c>
      <c r="K679" s="236">
        <v>100</v>
      </c>
      <c r="L679" s="219">
        <v>139</v>
      </c>
      <c r="M679" s="236">
        <v>100</v>
      </c>
      <c r="N679" s="219">
        <v>152</v>
      </c>
      <c r="O679" s="219">
        <v>148.6</v>
      </c>
      <c r="P679" s="235">
        <v>191</v>
      </c>
      <c r="Q679" s="219">
        <v>159.347511257257</v>
      </c>
      <c r="R679" s="219">
        <v>153</v>
      </c>
      <c r="S679" s="236">
        <v>209</v>
      </c>
      <c r="T679" s="220"/>
      <c r="U679" s="221"/>
      <c r="V679" s="221"/>
      <c r="W679" s="221"/>
      <c r="X679" s="221"/>
      <c r="Y679" s="221"/>
      <c r="Z679" s="221"/>
      <c r="AA679" s="221"/>
      <c r="AB679" s="221"/>
      <c r="AC679" s="221"/>
      <c r="AD679" s="221"/>
      <c r="AE679" s="221"/>
      <c r="AF679" s="221"/>
      <c r="AG679" s="221"/>
      <c r="AH679" s="221"/>
      <c r="AI679" s="221"/>
      <c r="AJ679" s="221"/>
      <c r="AK679" s="221"/>
      <c r="AL679" s="221"/>
      <c r="AM679" s="221"/>
      <c r="AN679" s="221"/>
      <c r="AO679" s="221"/>
      <c r="AP679" s="221"/>
      <c r="AQ679" s="221"/>
      <c r="AR679" s="221"/>
      <c r="AS679" s="221"/>
      <c r="AT679" s="221"/>
      <c r="AU679" s="221"/>
      <c r="AV679" s="221"/>
      <c r="AW679" s="221"/>
      <c r="AX679" s="221"/>
      <c r="AY679" s="221"/>
      <c r="AZ679" s="221"/>
      <c r="BA679" s="221"/>
      <c r="BB679" s="221"/>
      <c r="BC679" s="221"/>
      <c r="BD679" s="221"/>
      <c r="BE679" s="221"/>
      <c r="BF679" s="221"/>
      <c r="BG679" s="221"/>
      <c r="BH679" s="221"/>
      <c r="BI679" s="221"/>
      <c r="BJ679" s="221"/>
      <c r="BK679" s="221"/>
      <c r="BL679" s="221"/>
      <c r="BM679" s="222">
        <v>1</v>
      </c>
    </row>
    <row r="680" spans="1:65">
      <c r="A680" s="29"/>
      <c r="B680" s="19">
        <v>1</v>
      </c>
      <c r="C680" s="9">
        <v>2</v>
      </c>
      <c r="D680" s="223">
        <v>143</v>
      </c>
      <c r="E680" s="237">
        <v>200</v>
      </c>
      <c r="F680" s="223">
        <v>144</v>
      </c>
      <c r="G680" s="237">
        <v>100</v>
      </c>
      <c r="H680" s="223">
        <v>155</v>
      </c>
      <c r="I680" s="237">
        <v>100</v>
      </c>
      <c r="J680" s="223">
        <v>144</v>
      </c>
      <c r="K680" s="237">
        <v>100</v>
      </c>
      <c r="L680" s="223">
        <v>130</v>
      </c>
      <c r="M680" s="237">
        <v>100</v>
      </c>
      <c r="N680" s="223">
        <v>149</v>
      </c>
      <c r="O680" s="223">
        <v>149.30000000000001</v>
      </c>
      <c r="P680" s="223">
        <v>165</v>
      </c>
      <c r="Q680" s="223">
        <v>164.045916680262</v>
      </c>
      <c r="R680" s="223">
        <v>159</v>
      </c>
      <c r="S680" s="237">
        <v>210</v>
      </c>
      <c r="T680" s="220"/>
      <c r="U680" s="221"/>
      <c r="V680" s="221"/>
      <c r="W680" s="221"/>
      <c r="X680" s="221"/>
      <c r="Y680" s="221"/>
      <c r="Z680" s="221"/>
      <c r="AA680" s="221"/>
      <c r="AB680" s="221"/>
      <c r="AC680" s="221"/>
      <c r="AD680" s="221"/>
      <c r="AE680" s="221"/>
      <c r="AF680" s="221"/>
      <c r="AG680" s="221"/>
      <c r="AH680" s="221"/>
      <c r="AI680" s="221"/>
      <c r="AJ680" s="221"/>
      <c r="AK680" s="221"/>
      <c r="AL680" s="221"/>
      <c r="AM680" s="221"/>
      <c r="AN680" s="221"/>
      <c r="AO680" s="221"/>
      <c r="AP680" s="221"/>
      <c r="AQ680" s="221"/>
      <c r="AR680" s="221"/>
      <c r="AS680" s="221"/>
      <c r="AT680" s="221"/>
      <c r="AU680" s="221"/>
      <c r="AV680" s="221"/>
      <c r="AW680" s="221"/>
      <c r="AX680" s="221"/>
      <c r="AY680" s="221"/>
      <c r="AZ680" s="221"/>
      <c r="BA680" s="221"/>
      <c r="BB680" s="221"/>
      <c r="BC680" s="221"/>
      <c r="BD680" s="221"/>
      <c r="BE680" s="221"/>
      <c r="BF680" s="221"/>
      <c r="BG680" s="221"/>
      <c r="BH680" s="221"/>
      <c r="BI680" s="221"/>
      <c r="BJ680" s="221"/>
      <c r="BK680" s="221"/>
      <c r="BL680" s="221"/>
      <c r="BM680" s="222">
        <v>16</v>
      </c>
    </row>
    <row r="681" spans="1:65">
      <c r="A681" s="29"/>
      <c r="B681" s="19">
        <v>1</v>
      </c>
      <c r="C681" s="9">
        <v>3</v>
      </c>
      <c r="D681" s="223">
        <v>147</v>
      </c>
      <c r="E681" s="237">
        <v>200</v>
      </c>
      <c r="F681" s="223">
        <v>141</v>
      </c>
      <c r="G681" s="237">
        <v>200</v>
      </c>
      <c r="H681" s="223">
        <v>140</v>
      </c>
      <c r="I681" s="237">
        <v>200</v>
      </c>
      <c r="J681" s="223">
        <v>141</v>
      </c>
      <c r="K681" s="237">
        <v>100</v>
      </c>
      <c r="L681" s="223">
        <v>150</v>
      </c>
      <c r="M681" s="237">
        <v>100</v>
      </c>
      <c r="N681" s="223">
        <v>156</v>
      </c>
      <c r="O681" s="223">
        <v>151.69999999999999</v>
      </c>
      <c r="P681" s="238">
        <v>50.2</v>
      </c>
      <c r="Q681" s="223">
        <v>164.8758126166</v>
      </c>
      <c r="R681" s="223">
        <v>165</v>
      </c>
      <c r="S681" s="237">
        <v>166</v>
      </c>
      <c r="T681" s="220"/>
      <c r="U681" s="221"/>
      <c r="V681" s="221"/>
      <c r="W681" s="221"/>
      <c r="X681" s="221"/>
      <c r="Y681" s="221"/>
      <c r="Z681" s="221"/>
      <c r="AA681" s="221"/>
      <c r="AB681" s="221"/>
      <c r="AC681" s="221"/>
      <c r="AD681" s="221"/>
      <c r="AE681" s="221"/>
      <c r="AF681" s="221"/>
      <c r="AG681" s="221"/>
      <c r="AH681" s="221"/>
      <c r="AI681" s="221"/>
      <c r="AJ681" s="221"/>
      <c r="AK681" s="221"/>
      <c r="AL681" s="221"/>
      <c r="AM681" s="221"/>
      <c r="AN681" s="221"/>
      <c r="AO681" s="221"/>
      <c r="AP681" s="221"/>
      <c r="AQ681" s="221"/>
      <c r="AR681" s="221"/>
      <c r="AS681" s="221"/>
      <c r="AT681" s="221"/>
      <c r="AU681" s="221"/>
      <c r="AV681" s="221"/>
      <c r="AW681" s="221"/>
      <c r="AX681" s="221"/>
      <c r="AY681" s="221"/>
      <c r="AZ681" s="221"/>
      <c r="BA681" s="221"/>
      <c r="BB681" s="221"/>
      <c r="BC681" s="221"/>
      <c r="BD681" s="221"/>
      <c r="BE681" s="221"/>
      <c r="BF681" s="221"/>
      <c r="BG681" s="221"/>
      <c r="BH681" s="221"/>
      <c r="BI681" s="221"/>
      <c r="BJ681" s="221"/>
      <c r="BK681" s="221"/>
      <c r="BL681" s="221"/>
      <c r="BM681" s="222">
        <v>16</v>
      </c>
    </row>
    <row r="682" spans="1:65">
      <c r="A682" s="29"/>
      <c r="B682" s="19">
        <v>1</v>
      </c>
      <c r="C682" s="9">
        <v>4</v>
      </c>
      <c r="D682" s="223">
        <v>150</v>
      </c>
      <c r="E682" s="237">
        <v>100</v>
      </c>
      <c r="F682" s="223">
        <v>146</v>
      </c>
      <c r="G682" s="237">
        <v>100</v>
      </c>
      <c r="H682" s="223">
        <v>153</v>
      </c>
      <c r="I682" s="237">
        <v>200</v>
      </c>
      <c r="J682" s="223">
        <v>138</v>
      </c>
      <c r="K682" s="237">
        <v>100</v>
      </c>
      <c r="L682" s="223">
        <v>143</v>
      </c>
      <c r="M682" s="237">
        <v>100</v>
      </c>
      <c r="N682" s="223">
        <v>149</v>
      </c>
      <c r="O682" s="223">
        <v>150.5</v>
      </c>
      <c r="P682" s="223">
        <v>184</v>
      </c>
      <c r="Q682" s="223">
        <v>161.629821760694</v>
      </c>
      <c r="R682" s="223">
        <v>146</v>
      </c>
      <c r="S682" s="237">
        <v>177</v>
      </c>
      <c r="T682" s="220"/>
      <c r="U682" s="221"/>
      <c r="V682" s="221"/>
      <c r="W682" s="221"/>
      <c r="X682" s="221"/>
      <c r="Y682" s="221"/>
      <c r="Z682" s="221"/>
      <c r="AA682" s="221"/>
      <c r="AB682" s="221"/>
      <c r="AC682" s="221"/>
      <c r="AD682" s="221"/>
      <c r="AE682" s="221"/>
      <c r="AF682" s="221"/>
      <c r="AG682" s="221"/>
      <c r="AH682" s="221"/>
      <c r="AI682" s="221"/>
      <c r="AJ682" s="221"/>
      <c r="AK682" s="221"/>
      <c r="AL682" s="221"/>
      <c r="AM682" s="221"/>
      <c r="AN682" s="221"/>
      <c r="AO682" s="221"/>
      <c r="AP682" s="221"/>
      <c r="AQ682" s="221"/>
      <c r="AR682" s="221"/>
      <c r="AS682" s="221"/>
      <c r="AT682" s="221"/>
      <c r="AU682" s="221"/>
      <c r="AV682" s="221"/>
      <c r="AW682" s="221"/>
      <c r="AX682" s="221"/>
      <c r="AY682" s="221"/>
      <c r="AZ682" s="221"/>
      <c r="BA682" s="221"/>
      <c r="BB682" s="221"/>
      <c r="BC682" s="221"/>
      <c r="BD682" s="221"/>
      <c r="BE682" s="221"/>
      <c r="BF682" s="221"/>
      <c r="BG682" s="221"/>
      <c r="BH682" s="221"/>
      <c r="BI682" s="221"/>
      <c r="BJ682" s="221"/>
      <c r="BK682" s="221"/>
      <c r="BL682" s="221"/>
      <c r="BM682" s="222">
        <v>150.39818058955277</v>
      </c>
    </row>
    <row r="683" spans="1:65">
      <c r="A683" s="29"/>
      <c r="B683" s="19">
        <v>1</v>
      </c>
      <c r="C683" s="9">
        <v>5</v>
      </c>
      <c r="D683" s="223">
        <v>150</v>
      </c>
      <c r="E683" s="237">
        <v>100</v>
      </c>
      <c r="F683" s="223">
        <v>143</v>
      </c>
      <c r="G683" s="237">
        <v>100</v>
      </c>
      <c r="H683" s="223">
        <v>155</v>
      </c>
      <c r="I683" s="237">
        <v>200</v>
      </c>
      <c r="J683" s="223">
        <v>141</v>
      </c>
      <c r="K683" s="237">
        <v>100</v>
      </c>
      <c r="L683" s="223">
        <v>132</v>
      </c>
      <c r="M683" s="237">
        <v>100</v>
      </c>
      <c r="N683" s="223">
        <v>152</v>
      </c>
      <c r="O683" s="223">
        <v>150.9</v>
      </c>
      <c r="P683" s="223">
        <v>167</v>
      </c>
      <c r="Q683" s="223">
        <v>158.956517154453</v>
      </c>
      <c r="R683" s="223">
        <v>149</v>
      </c>
      <c r="S683" s="237">
        <v>161</v>
      </c>
      <c r="T683" s="220"/>
      <c r="U683" s="221"/>
      <c r="V683" s="221"/>
      <c r="W683" s="221"/>
      <c r="X683" s="221"/>
      <c r="Y683" s="221"/>
      <c r="Z683" s="221"/>
      <c r="AA683" s="221"/>
      <c r="AB683" s="221"/>
      <c r="AC683" s="221"/>
      <c r="AD683" s="221"/>
      <c r="AE683" s="221"/>
      <c r="AF683" s="221"/>
      <c r="AG683" s="221"/>
      <c r="AH683" s="221"/>
      <c r="AI683" s="221"/>
      <c r="AJ683" s="221"/>
      <c r="AK683" s="221"/>
      <c r="AL683" s="221"/>
      <c r="AM683" s="221"/>
      <c r="AN683" s="221"/>
      <c r="AO683" s="221"/>
      <c r="AP683" s="221"/>
      <c r="AQ683" s="221"/>
      <c r="AR683" s="221"/>
      <c r="AS683" s="221"/>
      <c r="AT683" s="221"/>
      <c r="AU683" s="221"/>
      <c r="AV683" s="221"/>
      <c r="AW683" s="221"/>
      <c r="AX683" s="221"/>
      <c r="AY683" s="221"/>
      <c r="AZ683" s="221"/>
      <c r="BA683" s="221"/>
      <c r="BB683" s="221"/>
      <c r="BC683" s="221"/>
      <c r="BD683" s="221"/>
      <c r="BE683" s="221"/>
      <c r="BF683" s="221"/>
      <c r="BG683" s="221"/>
      <c r="BH683" s="221"/>
      <c r="BI683" s="221"/>
      <c r="BJ683" s="221"/>
      <c r="BK683" s="221"/>
      <c r="BL683" s="221"/>
      <c r="BM683" s="222">
        <v>108</v>
      </c>
    </row>
    <row r="684" spans="1:65">
      <c r="A684" s="29"/>
      <c r="B684" s="19">
        <v>1</v>
      </c>
      <c r="C684" s="9">
        <v>6</v>
      </c>
      <c r="D684" s="223">
        <v>149</v>
      </c>
      <c r="E684" s="237">
        <v>200</v>
      </c>
      <c r="F684" s="223">
        <v>147</v>
      </c>
      <c r="G684" s="237">
        <v>100</v>
      </c>
      <c r="H684" s="223">
        <v>152</v>
      </c>
      <c r="I684" s="237">
        <v>200</v>
      </c>
      <c r="J684" s="223">
        <v>137</v>
      </c>
      <c r="K684" s="237">
        <v>100</v>
      </c>
      <c r="L684" s="223">
        <v>124</v>
      </c>
      <c r="M684" s="237">
        <v>100</v>
      </c>
      <c r="N684" s="223">
        <v>157</v>
      </c>
      <c r="O684" s="223">
        <v>148.4</v>
      </c>
      <c r="P684" s="223">
        <v>153</v>
      </c>
      <c r="Q684" s="223">
        <v>162.1352559039</v>
      </c>
      <c r="R684" s="223">
        <v>150</v>
      </c>
      <c r="S684" s="237">
        <v>188</v>
      </c>
      <c r="T684" s="220"/>
      <c r="U684" s="221"/>
      <c r="V684" s="221"/>
      <c r="W684" s="221"/>
      <c r="X684" s="221"/>
      <c r="Y684" s="221"/>
      <c r="Z684" s="221"/>
      <c r="AA684" s="221"/>
      <c r="AB684" s="221"/>
      <c r="AC684" s="221"/>
      <c r="AD684" s="221"/>
      <c r="AE684" s="221"/>
      <c r="AF684" s="221"/>
      <c r="AG684" s="221"/>
      <c r="AH684" s="221"/>
      <c r="AI684" s="221"/>
      <c r="AJ684" s="221"/>
      <c r="AK684" s="221"/>
      <c r="AL684" s="221"/>
      <c r="AM684" s="221"/>
      <c r="AN684" s="221"/>
      <c r="AO684" s="221"/>
      <c r="AP684" s="221"/>
      <c r="AQ684" s="221"/>
      <c r="AR684" s="221"/>
      <c r="AS684" s="221"/>
      <c r="AT684" s="221"/>
      <c r="AU684" s="221"/>
      <c r="AV684" s="221"/>
      <c r="AW684" s="221"/>
      <c r="AX684" s="221"/>
      <c r="AY684" s="221"/>
      <c r="AZ684" s="221"/>
      <c r="BA684" s="221"/>
      <c r="BB684" s="221"/>
      <c r="BC684" s="221"/>
      <c r="BD684" s="221"/>
      <c r="BE684" s="221"/>
      <c r="BF684" s="221"/>
      <c r="BG684" s="221"/>
      <c r="BH684" s="221"/>
      <c r="BI684" s="221"/>
      <c r="BJ684" s="221"/>
      <c r="BK684" s="221"/>
      <c r="BL684" s="221"/>
      <c r="BM684" s="224"/>
    </row>
    <row r="685" spans="1:65">
      <c r="A685" s="29"/>
      <c r="B685" s="20" t="s">
        <v>267</v>
      </c>
      <c r="C685" s="12"/>
      <c r="D685" s="225">
        <v>147.83333333333334</v>
      </c>
      <c r="E685" s="225">
        <v>166.66666666666666</v>
      </c>
      <c r="F685" s="225">
        <v>143.83333333333334</v>
      </c>
      <c r="G685" s="225">
        <v>133.33333333333334</v>
      </c>
      <c r="H685" s="225">
        <v>150.66666666666666</v>
      </c>
      <c r="I685" s="225">
        <v>183.33333333333334</v>
      </c>
      <c r="J685" s="225">
        <v>140.16666666666666</v>
      </c>
      <c r="K685" s="225">
        <v>100</v>
      </c>
      <c r="L685" s="225">
        <v>136.33333333333334</v>
      </c>
      <c r="M685" s="225">
        <v>100</v>
      </c>
      <c r="N685" s="225">
        <v>152.5</v>
      </c>
      <c r="O685" s="225">
        <v>149.89999999999998</v>
      </c>
      <c r="P685" s="225">
        <v>151.70000000000002</v>
      </c>
      <c r="Q685" s="225">
        <v>161.83180589552765</v>
      </c>
      <c r="R685" s="225">
        <v>153.66666666666666</v>
      </c>
      <c r="S685" s="225">
        <v>185.16666666666666</v>
      </c>
      <c r="T685" s="220"/>
      <c r="U685" s="221"/>
      <c r="V685" s="221"/>
      <c r="W685" s="221"/>
      <c r="X685" s="221"/>
      <c r="Y685" s="221"/>
      <c r="Z685" s="221"/>
      <c r="AA685" s="221"/>
      <c r="AB685" s="221"/>
      <c r="AC685" s="221"/>
      <c r="AD685" s="221"/>
      <c r="AE685" s="221"/>
      <c r="AF685" s="221"/>
      <c r="AG685" s="221"/>
      <c r="AH685" s="221"/>
      <c r="AI685" s="221"/>
      <c r="AJ685" s="221"/>
      <c r="AK685" s="221"/>
      <c r="AL685" s="221"/>
      <c r="AM685" s="221"/>
      <c r="AN685" s="221"/>
      <c r="AO685" s="221"/>
      <c r="AP685" s="221"/>
      <c r="AQ685" s="221"/>
      <c r="AR685" s="221"/>
      <c r="AS685" s="221"/>
      <c r="AT685" s="221"/>
      <c r="AU685" s="221"/>
      <c r="AV685" s="221"/>
      <c r="AW685" s="221"/>
      <c r="AX685" s="221"/>
      <c r="AY685" s="221"/>
      <c r="AZ685" s="221"/>
      <c r="BA685" s="221"/>
      <c r="BB685" s="221"/>
      <c r="BC685" s="221"/>
      <c r="BD685" s="221"/>
      <c r="BE685" s="221"/>
      <c r="BF685" s="221"/>
      <c r="BG685" s="221"/>
      <c r="BH685" s="221"/>
      <c r="BI685" s="221"/>
      <c r="BJ685" s="221"/>
      <c r="BK685" s="221"/>
      <c r="BL685" s="221"/>
      <c r="BM685" s="224"/>
    </row>
    <row r="686" spans="1:65">
      <c r="A686" s="29"/>
      <c r="B686" s="3" t="s">
        <v>268</v>
      </c>
      <c r="C686" s="28"/>
      <c r="D686" s="223">
        <v>148.5</v>
      </c>
      <c r="E686" s="223">
        <v>200</v>
      </c>
      <c r="F686" s="223">
        <v>143.5</v>
      </c>
      <c r="G686" s="223">
        <v>100</v>
      </c>
      <c r="H686" s="223">
        <v>152.5</v>
      </c>
      <c r="I686" s="223">
        <v>200</v>
      </c>
      <c r="J686" s="223">
        <v>140.5</v>
      </c>
      <c r="K686" s="223">
        <v>100</v>
      </c>
      <c r="L686" s="223">
        <v>135.5</v>
      </c>
      <c r="M686" s="223">
        <v>100</v>
      </c>
      <c r="N686" s="223">
        <v>152</v>
      </c>
      <c r="O686" s="223">
        <v>149.9</v>
      </c>
      <c r="P686" s="223">
        <v>166</v>
      </c>
      <c r="Q686" s="223">
        <v>161.882538832297</v>
      </c>
      <c r="R686" s="223">
        <v>151.5</v>
      </c>
      <c r="S686" s="223">
        <v>182.5</v>
      </c>
      <c r="T686" s="220"/>
      <c r="U686" s="221"/>
      <c r="V686" s="221"/>
      <c r="W686" s="221"/>
      <c r="X686" s="221"/>
      <c r="Y686" s="221"/>
      <c r="Z686" s="221"/>
      <c r="AA686" s="221"/>
      <c r="AB686" s="221"/>
      <c r="AC686" s="221"/>
      <c r="AD686" s="221"/>
      <c r="AE686" s="221"/>
      <c r="AF686" s="221"/>
      <c r="AG686" s="221"/>
      <c r="AH686" s="221"/>
      <c r="AI686" s="221"/>
      <c r="AJ686" s="221"/>
      <c r="AK686" s="221"/>
      <c r="AL686" s="221"/>
      <c r="AM686" s="221"/>
      <c r="AN686" s="221"/>
      <c r="AO686" s="221"/>
      <c r="AP686" s="221"/>
      <c r="AQ686" s="221"/>
      <c r="AR686" s="221"/>
      <c r="AS686" s="221"/>
      <c r="AT686" s="221"/>
      <c r="AU686" s="221"/>
      <c r="AV686" s="221"/>
      <c r="AW686" s="221"/>
      <c r="AX686" s="221"/>
      <c r="AY686" s="221"/>
      <c r="AZ686" s="221"/>
      <c r="BA686" s="221"/>
      <c r="BB686" s="221"/>
      <c r="BC686" s="221"/>
      <c r="BD686" s="221"/>
      <c r="BE686" s="221"/>
      <c r="BF686" s="221"/>
      <c r="BG686" s="221"/>
      <c r="BH686" s="221"/>
      <c r="BI686" s="221"/>
      <c r="BJ686" s="221"/>
      <c r="BK686" s="221"/>
      <c r="BL686" s="221"/>
      <c r="BM686" s="224"/>
    </row>
    <row r="687" spans="1:65">
      <c r="A687" s="29"/>
      <c r="B687" s="3" t="s">
        <v>269</v>
      </c>
      <c r="C687" s="28"/>
      <c r="D687" s="223">
        <v>2.6394443859772205</v>
      </c>
      <c r="E687" s="223">
        <v>51.639777949432244</v>
      </c>
      <c r="F687" s="223">
        <v>2.3166067138525408</v>
      </c>
      <c r="G687" s="223">
        <v>51.639777949432215</v>
      </c>
      <c r="H687" s="223">
        <v>5.6803755744375444</v>
      </c>
      <c r="I687" s="223">
        <v>40.824829046386327</v>
      </c>
      <c r="J687" s="223">
        <v>2.4832774042918899</v>
      </c>
      <c r="K687" s="223">
        <v>0</v>
      </c>
      <c r="L687" s="223">
        <v>9.4798030921885008</v>
      </c>
      <c r="M687" s="223">
        <v>0</v>
      </c>
      <c r="N687" s="223">
        <v>3.3911649915626341</v>
      </c>
      <c r="O687" s="223">
        <v>1.33416640641263</v>
      </c>
      <c r="P687" s="223">
        <v>51.580422642704242</v>
      </c>
      <c r="Q687" s="223">
        <v>2.3975048770589495</v>
      </c>
      <c r="R687" s="223">
        <v>7.0898989179442236</v>
      </c>
      <c r="S687" s="223">
        <v>21.027759430492555</v>
      </c>
      <c r="T687" s="220"/>
      <c r="U687" s="221"/>
      <c r="V687" s="221"/>
      <c r="W687" s="221"/>
      <c r="X687" s="221"/>
      <c r="Y687" s="221"/>
      <c r="Z687" s="221"/>
      <c r="AA687" s="221"/>
      <c r="AB687" s="221"/>
      <c r="AC687" s="221"/>
      <c r="AD687" s="221"/>
      <c r="AE687" s="221"/>
      <c r="AF687" s="221"/>
      <c r="AG687" s="221"/>
      <c r="AH687" s="221"/>
      <c r="AI687" s="221"/>
      <c r="AJ687" s="221"/>
      <c r="AK687" s="221"/>
      <c r="AL687" s="221"/>
      <c r="AM687" s="221"/>
      <c r="AN687" s="221"/>
      <c r="AO687" s="221"/>
      <c r="AP687" s="221"/>
      <c r="AQ687" s="221"/>
      <c r="AR687" s="221"/>
      <c r="AS687" s="221"/>
      <c r="AT687" s="221"/>
      <c r="AU687" s="221"/>
      <c r="AV687" s="221"/>
      <c r="AW687" s="221"/>
      <c r="AX687" s="221"/>
      <c r="AY687" s="221"/>
      <c r="AZ687" s="221"/>
      <c r="BA687" s="221"/>
      <c r="BB687" s="221"/>
      <c r="BC687" s="221"/>
      <c r="BD687" s="221"/>
      <c r="BE687" s="221"/>
      <c r="BF687" s="221"/>
      <c r="BG687" s="221"/>
      <c r="BH687" s="221"/>
      <c r="BI687" s="221"/>
      <c r="BJ687" s="221"/>
      <c r="BK687" s="221"/>
      <c r="BL687" s="221"/>
      <c r="BM687" s="224"/>
    </row>
    <row r="688" spans="1:65">
      <c r="A688" s="29"/>
      <c r="B688" s="3" t="s">
        <v>86</v>
      </c>
      <c r="C688" s="28"/>
      <c r="D688" s="13">
        <v>1.7854189758583227E-2</v>
      </c>
      <c r="E688" s="13">
        <v>0.30983866769659346</v>
      </c>
      <c r="F688" s="13">
        <v>1.6106188045324731E-2</v>
      </c>
      <c r="G688" s="13">
        <v>0.38729833462074159</v>
      </c>
      <c r="H688" s="13">
        <v>3.770160779493946E-2</v>
      </c>
      <c r="I688" s="13">
        <v>0.22268088570756178</v>
      </c>
      <c r="J688" s="13">
        <v>1.7716604549050344E-2</v>
      </c>
      <c r="K688" s="13">
        <v>0</v>
      </c>
      <c r="L688" s="13">
        <v>6.9534008011162593E-2</v>
      </c>
      <c r="M688" s="13">
        <v>0</v>
      </c>
      <c r="N688" s="13">
        <v>2.2237147485656618E-2</v>
      </c>
      <c r="O688" s="13">
        <v>8.9003762936132758E-3</v>
      </c>
      <c r="P688" s="13">
        <v>0.34001596995849859</v>
      </c>
      <c r="Q688" s="13">
        <v>1.4814794062217201E-2</v>
      </c>
      <c r="R688" s="13">
        <v>4.6138170832608835E-2</v>
      </c>
      <c r="S688" s="13">
        <v>0.11356125705036484</v>
      </c>
      <c r="T688" s="147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9"/>
      <c r="B689" s="3" t="s">
        <v>270</v>
      </c>
      <c r="C689" s="28"/>
      <c r="D689" s="13">
        <v>-1.7053711994156839E-2</v>
      </c>
      <c r="E689" s="13">
        <v>0.10816943405393808</v>
      </c>
      <c r="F689" s="13">
        <v>-4.3649778411451345E-2</v>
      </c>
      <c r="G689" s="13">
        <v>-0.11346445275684947</v>
      </c>
      <c r="H689" s="13">
        <v>1.7851683847600608E-3</v>
      </c>
      <c r="I689" s="13">
        <v>0.21898637745933192</v>
      </c>
      <c r="J689" s="13">
        <v>-6.802950596063817E-2</v>
      </c>
      <c r="K689" s="13">
        <v>-0.33509833956763713</v>
      </c>
      <c r="L689" s="13">
        <v>-9.3517402943878558E-2</v>
      </c>
      <c r="M689" s="13">
        <v>-0.33509833956763713</v>
      </c>
      <c r="N689" s="13">
        <v>1.3975032159353251E-2</v>
      </c>
      <c r="O689" s="13">
        <v>-3.3124110118881722E-3</v>
      </c>
      <c r="P689" s="13">
        <v>8.6558188758945054E-3</v>
      </c>
      <c r="Q689" s="13">
        <v>7.6022364507041917E-2</v>
      </c>
      <c r="R689" s="13">
        <v>2.1732218197730857E-2</v>
      </c>
      <c r="S689" s="13">
        <v>0.23117624123392511</v>
      </c>
      <c r="T689" s="147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9"/>
      <c r="B690" s="45" t="s">
        <v>271</v>
      </c>
      <c r="C690" s="46"/>
      <c r="D690" s="44">
        <v>0.64</v>
      </c>
      <c r="E690" s="44" t="s">
        <v>272</v>
      </c>
      <c r="F690" s="44">
        <v>1.54</v>
      </c>
      <c r="G690" s="44" t="s">
        <v>272</v>
      </c>
      <c r="H690" s="44">
        <v>0</v>
      </c>
      <c r="I690" s="44" t="s">
        <v>272</v>
      </c>
      <c r="J690" s="44">
        <v>2.36</v>
      </c>
      <c r="K690" s="44" t="s">
        <v>272</v>
      </c>
      <c r="L690" s="44">
        <v>3.22</v>
      </c>
      <c r="M690" s="44" t="s">
        <v>272</v>
      </c>
      <c r="N690" s="44">
        <v>0.41</v>
      </c>
      <c r="O690" s="44">
        <v>0.17</v>
      </c>
      <c r="P690" s="44">
        <v>0.23</v>
      </c>
      <c r="Q690" s="44">
        <v>2.5099999999999998</v>
      </c>
      <c r="R690" s="44">
        <v>0.67</v>
      </c>
      <c r="S690" s="44">
        <v>7.75</v>
      </c>
      <c r="T690" s="147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B691" s="30" t="s">
        <v>315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BM691" s="53"/>
    </row>
    <row r="692" spans="1:65">
      <c r="BM692" s="53"/>
    </row>
    <row r="693" spans="1:65" ht="15">
      <c r="B693" s="8" t="s">
        <v>593</v>
      </c>
      <c r="BM693" s="27" t="s">
        <v>66</v>
      </c>
    </row>
    <row r="694" spans="1:65" ht="15">
      <c r="A694" s="24" t="s">
        <v>40</v>
      </c>
      <c r="B694" s="18" t="s">
        <v>118</v>
      </c>
      <c r="C694" s="15" t="s">
        <v>119</v>
      </c>
      <c r="D694" s="16" t="s">
        <v>240</v>
      </c>
      <c r="E694" s="17" t="s">
        <v>240</v>
      </c>
      <c r="F694" s="17" t="s">
        <v>240</v>
      </c>
      <c r="G694" s="17" t="s">
        <v>240</v>
      </c>
      <c r="H694" s="17" t="s">
        <v>240</v>
      </c>
      <c r="I694" s="17" t="s">
        <v>240</v>
      </c>
      <c r="J694" s="17" t="s">
        <v>240</v>
      </c>
      <c r="K694" s="17" t="s">
        <v>240</v>
      </c>
      <c r="L694" s="17" t="s">
        <v>240</v>
      </c>
      <c r="M694" s="17" t="s">
        <v>240</v>
      </c>
      <c r="N694" s="17" t="s">
        <v>240</v>
      </c>
      <c r="O694" s="17" t="s">
        <v>240</v>
      </c>
      <c r="P694" s="147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241</v>
      </c>
      <c r="C695" s="9" t="s">
        <v>241</v>
      </c>
      <c r="D695" s="145" t="s">
        <v>243</v>
      </c>
      <c r="E695" s="146" t="s">
        <v>283</v>
      </c>
      <c r="F695" s="146" t="s">
        <v>247</v>
      </c>
      <c r="G695" s="146" t="s">
        <v>248</v>
      </c>
      <c r="H695" s="146" t="s">
        <v>250</v>
      </c>
      <c r="I695" s="146" t="s">
        <v>252</v>
      </c>
      <c r="J695" s="146" t="s">
        <v>253</v>
      </c>
      <c r="K695" s="146" t="s">
        <v>256</v>
      </c>
      <c r="L695" s="146" t="s">
        <v>257</v>
      </c>
      <c r="M695" s="146" t="s">
        <v>258</v>
      </c>
      <c r="N695" s="146" t="s">
        <v>259</v>
      </c>
      <c r="O695" s="146" t="s">
        <v>286</v>
      </c>
      <c r="P695" s="147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303</v>
      </c>
      <c r="E696" s="11" t="s">
        <v>103</v>
      </c>
      <c r="F696" s="11" t="s">
        <v>103</v>
      </c>
      <c r="G696" s="11" t="s">
        <v>99</v>
      </c>
      <c r="H696" s="11" t="s">
        <v>103</v>
      </c>
      <c r="I696" s="11" t="s">
        <v>303</v>
      </c>
      <c r="J696" s="11" t="s">
        <v>103</v>
      </c>
      <c r="K696" s="11" t="s">
        <v>103</v>
      </c>
      <c r="L696" s="11" t="s">
        <v>303</v>
      </c>
      <c r="M696" s="11" t="s">
        <v>100</v>
      </c>
      <c r="N696" s="11" t="s">
        <v>99</v>
      </c>
      <c r="O696" s="11" t="s">
        <v>303</v>
      </c>
      <c r="P696" s="147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2</v>
      </c>
    </row>
    <row r="697" spans="1:65">
      <c r="A697" s="29"/>
      <c r="B697" s="19"/>
      <c r="C697" s="9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147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3</v>
      </c>
    </row>
    <row r="698" spans="1:65">
      <c r="A698" s="29"/>
      <c r="B698" s="18">
        <v>1</v>
      </c>
      <c r="C698" s="14">
        <v>1</v>
      </c>
      <c r="D698" s="21">
        <v>4.5999999999999996</v>
      </c>
      <c r="E698" s="141" t="s">
        <v>110</v>
      </c>
      <c r="F698" s="21">
        <v>5.1565069391999998</v>
      </c>
      <c r="G698" s="21">
        <v>4.4800000000000004</v>
      </c>
      <c r="H698" s="21">
        <v>4.54</v>
      </c>
      <c r="I698" s="21">
        <v>4.92</v>
      </c>
      <c r="J698" s="21">
        <v>4.76</v>
      </c>
      <c r="K698" s="21">
        <v>5.16</v>
      </c>
      <c r="L698" s="21">
        <v>4.88</v>
      </c>
      <c r="M698" s="21">
        <v>5.1740743773805917</v>
      </c>
      <c r="N698" s="141">
        <v>5.3</v>
      </c>
      <c r="O698" s="21">
        <v>4.8899999999999997</v>
      </c>
      <c r="P698" s="147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>
        <v>1</v>
      </c>
      <c r="C699" s="9">
        <v>2</v>
      </c>
      <c r="D699" s="11">
        <v>4.5999999999999996</v>
      </c>
      <c r="E699" s="142" t="s">
        <v>110</v>
      </c>
      <c r="F699" s="11">
        <v>5.0959908947260857</v>
      </c>
      <c r="G699" s="11">
        <v>4.6900000000000004</v>
      </c>
      <c r="H699" s="11">
        <v>4.62</v>
      </c>
      <c r="I699" s="11">
        <v>4.91</v>
      </c>
      <c r="J699" s="11">
        <v>4.84</v>
      </c>
      <c r="K699" s="11">
        <v>4.78</v>
      </c>
      <c r="L699" s="11">
        <v>4.8</v>
      </c>
      <c r="M699" s="11">
        <v>5.4260911102616252</v>
      </c>
      <c r="N699" s="142">
        <v>5.57</v>
      </c>
      <c r="O699" s="11">
        <v>5.18</v>
      </c>
      <c r="P699" s="147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e">
        <v>#N/A</v>
      </c>
    </row>
    <row r="700" spans="1:65">
      <c r="A700" s="29"/>
      <c r="B700" s="19">
        <v>1</v>
      </c>
      <c r="C700" s="9">
        <v>3</v>
      </c>
      <c r="D700" s="11">
        <v>4.5999999999999996</v>
      </c>
      <c r="E700" s="142">
        <v>6</v>
      </c>
      <c r="F700" s="11">
        <v>5.1333681055048199</v>
      </c>
      <c r="G700" s="11">
        <v>4.9000000000000004</v>
      </c>
      <c r="H700" s="11">
        <v>4.5599999999999996</v>
      </c>
      <c r="I700" s="11">
        <v>4.96</v>
      </c>
      <c r="J700" s="11">
        <v>4.74</v>
      </c>
      <c r="K700" s="11">
        <v>4.99</v>
      </c>
      <c r="L700" s="11">
        <v>4.93</v>
      </c>
      <c r="M700" s="11">
        <v>5.1609679168922629</v>
      </c>
      <c r="N700" s="142">
        <v>5.13</v>
      </c>
      <c r="O700" s="11">
        <v>5.29</v>
      </c>
      <c r="P700" s="147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16</v>
      </c>
    </row>
    <row r="701" spans="1:65">
      <c r="A701" s="29"/>
      <c r="B701" s="19">
        <v>1</v>
      </c>
      <c r="C701" s="9">
        <v>4</v>
      </c>
      <c r="D701" s="11">
        <v>4.7</v>
      </c>
      <c r="E701" s="142">
        <v>6</v>
      </c>
      <c r="F701" s="11">
        <v>5.1789870478205398</v>
      </c>
      <c r="G701" s="11">
        <v>4.53</v>
      </c>
      <c r="H701" s="11">
        <v>4.53</v>
      </c>
      <c r="I701" s="11">
        <v>4.8</v>
      </c>
      <c r="J701" s="11">
        <v>4.87</v>
      </c>
      <c r="K701" s="11">
        <v>4.92</v>
      </c>
      <c r="L701" s="11">
        <v>4.87</v>
      </c>
      <c r="M701" s="11">
        <v>5.3406416523097429</v>
      </c>
      <c r="N701" s="142">
        <v>5.03</v>
      </c>
      <c r="O701" s="11">
        <v>4.5999999999999996</v>
      </c>
      <c r="P701" s="147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4.8888690248257722</v>
      </c>
    </row>
    <row r="702" spans="1:65">
      <c r="A702" s="29"/>
      <c r="B702" s="19">
        <v>1</v>
      </c>
      <c r="C702" s="9">
        <v>5</v>
      </c>
      <c r="D702" s="11">
        <v>4.7</v>
      </c>
      <c r="E702" s="142">
        <v>5</v>
      </c>
      <c r="F702" s="11">
        <v>5.2110041207684974</v>
      </c>
      <c r="G702" s="11">
        <v>4.99</v>
      </c>
      <c r="H702" s="11">
        <v>4.57</v>
      </c>
      <c r="I702" s="11">
        <v>4.9400000000000004</v>
      </c>
      <c r="J702" s="11">
        <v>4.74</v>
      </c>
      <c r="K702" s="11">
        <v>5.07</v>
      </c>
      <c r="L702" s="11">
        <v>4.78</v>
      </c>
      <c r="M702" s="11">
        <v>5.2213143647663465</v>
      </c>
      <c r="N702" s="142">
        <v>5.36</v>
      </c>
      <c r="O702" s="11">
        <v>4.78</v>
      </c>
      <c r="P702" s="147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109</v>
      </c>
    </row>
    <row r="703" spans="1:65">
      <c r="A703" s="29"/>
      <c r="B703" s="19">
        <v>1</v>
      </c>
      <c r="C703" s="9">
        <v>6</v>
      </c>
      <c r="D703" s="11">
        <v>4.7</v>
      </c>
      <c r="E703" s="142">
        <v>5</v>
      </c>
      <c r="F703" s="11">
        <v>5.2320583343859983</v>
      </c>
      <c r="G703" s="11">
        <v>5.3</v>
      </c>
      <c r="H703" s="11">
        <v>4.4800000000000004</v>
      </c>
      <c r="I703" s="11">
        <v>4.92</v>
      </c>
      <c r="J703" s="11">
        <v>4.9400000000000004</v>
      </c>
      <c r="K703" s="11">
        <v>5.12</v>
      </c>
      <c r="L703" s="11">
        <v>4.79</v>
      </c>
      <c r="M703" s="11">
        <v>4.9611366255298499</v>
      </c>
      <c r="N703" s="142">
        <v>5.74</v>
      </c>
      <c r="O703" s="11">
        <v>4.78</v>
      </c>
      <c r="P703" s="147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9"/>
      <c r="B704" s="20" t="s">
        <v>267</v>
      </c>
      <c r="C704" s="12"/>
      <c r="D704" s="22">
        <v>4.6499999999999995</v>
      </c>
      <c r="E704" s="22">
        <v>5.5</v>
      </c>
      <c r="F704" s="22">
        <v>5.1679859070676564</v>
      </c>
      <c r="G704" s="22">
        <v>4.8150000000000004</v>
      </c>
      <c r="H704" s="22">
        <v>4.55</v>
      </c>
      <c r="I704" s="22">
        <v>4.9083333333333341</v>
      </c>
      <c r="J704" s="22">
        <v>4.8150000000000004</v>
      </c>
      <c r="K704" s="22">
        <v>5.0066666666666668</v>
      </c>
      <c r="L704" s="22">
        <v>4.8416666666666668</v>
      </c>
      <c r="M704" s="22">
        <v>5.2140376745234027</v>
      </c>
      <c r="N704" s="22">
        <v>5.3550000000000004</v>
      </c>
      <c r="O704" s="22">
        <v>4.9200000000000008</v>
      </c>
      <c r="P704" s="14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9"/>
      <c r="B705" s="3" t="s">
        <v>268</v>
      </c>
      <c r="C705" s="28"/>
      <c r="D705" s="11">
        <v>4.6500000000000004</v>
      </c>
      <c r="E705" s="11">
        <v>5.5</v>
      </c>
      <c r="F705" s="11">
        <v>5.1677469935102698</v>
      </c>
      <c r="G705" s="11">
        <v>4.7949999999999999</v>
      </c>
      <c r="H705" s="11">
        <v>4.55</v>
      </c>
      <c r="I705" s="11">
        <v>4.92</v>
      </c>
      <c r="J705" s="11">
        <v>4.8</v>
      </c>
      <c r="K705" s="11">
        <v>5.03</v>
      </c>
      <c r="L705" s="11">
        <v>4.835</v>
      </c>
      <c r="M705" s="11">
        <v>5.1976943710734691</v>
      </c>
      <c r="N705" s="11">
        <v>5.33</v>
      </c>
      <c r="O705" s="11">
        <v>4.835</v>
      </c>
      <c r="P705" s="14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9"/>
      <c r="B706" s="3" t="s">
        <v>269</v>
      </c>
      <c r="C706" s="28"/>
      <c r="D706" s="23">
        <v>5.4772255750516904E-2</v>
      </c>
      <c r="E706" s="23">
        <v>0.57735026918962573</v>
      </c>
      <c r="F706" s="23">
        <v>5.0180291830067551E-2</v>
      </c>
      <c r="G706" s="23">
        <v>0.31053180191407109</v>
      </c>
      <c r="H706" s="23">
        <v>4.6475800154488892E-2</v>
      </c>
      <c r="I706" s="23">
        <v>5.6005952064639326E-2</v>
      </c>
      <c r="J706" s="23">
        <v>8.191458966508966E-2</v>
      </c>
      <c r="K706" s="23">
        <v>0.14109098719148103</v>
      </c>
      <c r="L706" s="23">
        <v>6.0470378423378934E-2</v>
      </c>
      <c r="M706" s="23">
        <v>0.16088541381753177</v>
      </c>
      <c r="N706" s="23">
        <v>0.26598872156540782</v>
      </c>
      <c r="O706" s="23">
        <v>0.26343879744638982</v>
      </c>
      <c r="P706" s="228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  <c r="AJ706" s="229"/>
      <c r="AK706" s="229"/>
      <c r="AL706" s="229"/>
      <c r="AM706" s="229"/>
      <c r="AN706" s="229"/>
      <c r="AO706" s="229"/>
      <c r="AP706" s="229"/>
      <c r="AQ706" s="229"/>
      <c r="AR706" s="229"/>
      <c r="AS706" s="229"/>
      <c r="AT706" s="229"/>
      <c r="AU706" s="229"/>
      <c r="AV706" s="229"/>
      <c r="AW706" s="229"/>
      <c r="AX706" s="229"/>
      <c r="AY706" s="229"/>
      <c r="AZ706" s="229"/>
      <c r="BA706" s="229"/>
      <c r="BB706" s="229"/>
      <c r="BC706" s="229"/>
      <c r="BD706" s="229"/>
      <c r="BE706" s="229"/>
      <c r="BF706" s="229"/>
      <c r="BG706" s="229"/>
      <c r="BH706" s="229"/>
      <c r="BI706" s="229"/>
      <c r="BJ706" s="229"/>
      <c r="BK706" s="229"/>
      <c r="BL706" s="229"/>
      <c r="BM706" s="54"/>
    </row>
    <row r="707" spans="1:65">
      <c r="A707" s="29"/>
      <c r="B707" s="3" t="s">
        <v>86</v>
      </c>
      <c r="C707" s="28"/>
      <c r="D707" s="13">
        <v>1.177897973129396E-2</v>
      </c>
      <c r="E707" s="13">
        <v>0.10497277621629558</v>
      </c>
      <c r="F707" s="13">
        <v>9.7098352689858874E-3</v>
      </c>
      <c r="G707" s="13">
        <v>6.4492586067304486E-2</v>
      </c>
      <c r="H707" s="13">
        <v>1.0214461572415141E-2</v>
      </c>
      <c r="I707" s="13">
        <v>1.1410380726242305E-2</v>
      </c>
      <c r="J707" s="13">
        <v>1.701237583906327E-2</v>
      </c>
      <c r="K707" s="13">
        <v>2.8180623273930963E-2</v>
      </c>
      <c r="L707" s="13">
        <v>1.248957902031923E-2</v>
      </c>
      <c r="M707" s="13">
        <v>3.0856204703629757E-2</v>
      </c>
      <c r="N707" s="13">
        <v>4.9671096464128442E-2</v>
      </c>
      <c r="O707" s="13">
        <v>5.3544471025688975E-2</v>
      </c>
      <c r="P707" s="14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9"/>
      <c r="B708" s="3" t="s">
        <v>270</v>
      </c>
      <c r="C708" s="28"/>
      <c r="D708" s="13">
        <v>-4.8859771782142514E-2</v>
      </c>
      <c r="E708" s="13">
        <v>0.12500457101036933</v>
      </c>
      <c r="F708" s="13">
        <v>5.7092321521506006E-2</v>
      </c>
      <c r="G708" s="13">
        <v>-1.5109634651831239E-2</v>
      </c>
      <c r="H708" s="13">
        <v>-6.9314400345967364E-2</v>
      </c>
      <c r="I708" s="13">
        <v>3.9813520077387476E-3</v>
      </c>
      <c r="J708" s="13">
        <v>-1.5109634651831239E-2</v>
      </c>
      <c r="K708" s="13">
        <v>2.4095070095499826E-2</v>
      </c>
      <c r="L708" s="13">
        <v>-9.6550670348113377E-3</v>
      </c>
      <c r="M708" s="13">
        <v>6.6512039501655185E-2</v>
      </c>
      <c r="N708" s="13">
        <v>9.5345359592823309E-2</v>
      </c>
      <c r="O708" s="13">
        <v>6.3677253401850376E-3</v>
      </c>
      <c r="P708" s="147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3"/>
    </row>
    <row r="709" spans="1:65">
      <c r="A709" s="29"/>
      <c r="B709" s="45" t="s">
        <v>271</v>
      </c>
      <c r="C709" s="46"/>
      <c r="D709" s="44">
        <v>1.77</v>
      </c>
      <c r="E709" s="44" t="s">
        <v>272</v>
      </c>
      <c r="F709" s="44">
        <v>1.78</v>
      </c>
      <c r="G709" s="44">
        <v>0.64</v>
      </c>
      <c r="H709" s="44">
        <v>2.46</v>
      </c>
      <c r="I709" s="44">
        <v>0</v>
      </c>
      <c r="J709" s="44">
        <v>0.64</v>
      </c>
      <c r="K709" s="44">
        <v>0.67</v>
      </c>
      <c r="L709" s="44">
        <v>0.46</v>
      </c>
      <c r="M709" s="44">
        <v>2.1</v>
      </c>
      <c r="N709" s="44">
        <v>3.06</v>
      </c>
      <c r="O709" s="44">
        <v>0.08</v>
      </c>
      <c r="P709" s="147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B710" s="30" t="s">
        <v>311</v>
      </c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BM710" s="53"/>
    </row>
    <row r="711" spans="1:65">
      <c r="BM711" s="53"/>
    </row>
    <row r="712" spans="1:65" ht="15">
      <c r="B712" s="8" t="s">
        <v>594</v>
      </c>
      <c r="BM712" s="27" t="s">
        <v>66</v>
      </c>
    </row>
    <row r="713" spans="1:65" ht="15">
      <c r="A713" s="24" t="s">
        <v>43</v>
      </c>
      <c r="B713" s="18" t="s">
        <v>118</v>
      </c>
      <c r="C713" s="15" t="s">
        <v>119</v>
      </c>
      <c r="D713" s="16" t="s">
        <v>240</v>
      </c>
      <c r="E713" s="17" t="s">
        <v>240</v>
      </c>
      <c r="F713" s="17" t="s">
        <v>240</v>
      </c>
      <c r="G713" s="17" t="s">
        <v>240</v>
      </c>
      <c r="H713" s="17" t="s">
        <v>240</v>
      </c>
      <c r="I713" s="17" t="s">
        <v>240</v>
      </c>
      <c r="J713" s="17" t="s">
        <v>240</v>
      </c>
      <c r="K713" s="17" t="s">
        <v>240</v>
      </c>
      <c r="L713" s="17" t="s">
        <v>240</v>
      </c>
      <c r="M713" s="17" t="s">
        <v>240</v>
      </c>
      <c r="N713" s="17" t="s">
        <v>240</v>
      </c>
      <c r="O713" s="14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241</v>
      </c>
      <c r="C714" s="9" t="s">
        <v>241</v>
      </c>
      <c r="D714" s="145" t="s">
        <v>243</v>
      </c>
      <c r="E714" s="146" t="s">
        <v>245</v>
      </c>
      <c r="F714" s="146" t="s">
        <v>247</v>
      </c>
      <c r="G714" s="146" t="s">
        <v>250</v>
      </c>
      <c r="H714" s="146" t="s">
        <v>253</v>
      </c>
      <c r="I714" s="146" t="s">
        <v>256</v>
      </c>
      <c r="J714" s="146" t="s">
        <v>257</v>
      </c>
      <c r="K714" s="146" t="s">
        <v>258</v>
      </c>
      <c r="L714" s="146" t="s">
        <v>259</v>
      </c>
      <c r="M714" s="146" t="s">
        <v>284</v>
      </c>
      <c r="N714" s="146" t="s">
        <v>286</v>
      </c>
      <c r="O714" s="147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303</v>
      </c>
      <c r="E715" s="11" t="s">
        <v>103</v>
      </c>
      <c r="F715" s="11" t="s">
        <v>103</v>
      </c>
      <c r="G715" s="11" t="s">
        <v>103</v>
      </c>
      <c r="H715" s="11" t="s">
        <v>103</v>
      </c>
      <c r="I715" s="11" t="s">
        <v>103</v>
      </c>
      <c r="J715" s="11" t="s">
        <v>303</v>
      </c>
      <c r="K715" s="11" t="s">
        <v>100</v>
      </c>
      <c r="L715" s="11" t="s">
        <v>99</v>
      </c>
      <c r="M715" s="11" t="s">
        <v>103</v>
      </c>
      <c r="N715" s="11" t="s">
        <v>303</v>
      </c>
      <c r="O715" s="14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0</v>
      </c>
    </row>
    <row r="716" spans="1:65">
      <c r="A716" s="29"/>
      <c r="B716" s="19"/>
      <c r="C716" s="9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147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1</v>
      </c>
    </row>
    <row r="717" spans="1:65">
      <c r="A717" s="29"/>
      <c r="B717" s="18">
        <v>1</v>
      </c>
      <c r="C717" s="14">
        <v>1</v>
      </c>
      <c r="D717" s="236">
        <v>68.099999999999994</v>
      </c>
      <c r="E717" s="219">
        <v>76.7</v>
      </c>
      <c r="F717" s="219">
        <v>78.682855000000004</v>
      </c>
      <c r="G717" s="236">
        <v>65</v>
      </c>
      <c r="H717" s="219">
        <v>76.599999999999994</v>
      </c>
      <c r="I717" s="219">
        <v>77.2</v>
      </c>
      <c r="J717" s="219">
        <v>76</v>
      </c>
      <c r="K717" s="219">
        <v>77.432933707245738</v>
      </c>
      <c r="L717" s="219">
        <v>81.599999999999994</v>
      </c>
      <c r="M717" s="219">
        <v>82.358777407453829</v>
      </c>
      <c r="N717" s="219">
        <v>76</v>
      </c>
      <c r="O717" s="220"/>
      <c r="P717" s="221"/>
      <c r="Q717" s="221"/>
      <c r="R717" s="221"/>
      <c r="S717" s="221"/>
      <c r="T717" s="221"/>
      <c r="U717" s="221"/>
      <c r="V717" s="221"/>
      <c r="W717" s="221"/>
      <c r="X717" s="221"/>
      <c r="Y717" s="221"/>
      <c r="Z717" s="221"/>
      <c r="AA717" s="221"/>
      <c r="AB717" s="221"/>
      <c r="AC717" s="221"/>
      <c r="AD717" s="221"/>
      <c r="AE717" s="221"/>
      <c r="AF717" s="221"/>
      <c r="AG717" s="221"/>
      <c r="AH717" s="221"/>
      <c r="AI717" s="221"/>
      <c r="AJ717" s="221"/>
      <c r="AK717" s="221"/>
      <c r="AL717" s="221"/>
      <c r="AM717" s="221"/>
      <c r="AN717" s="221"/>
      <c r="AO717" s="221"/>
      <c r="AP717" s="221"/>
      <c r="AQ717" s="221"/>
      <c r="AR717" s="221"/>
      <c r="AS717" s="221"/>
      <c r="AT717" s="221"/>
      <c r="AU717" s="221"/>
      <c r="AV717" s="221"/>
      <c r="AW717" s="221"/>
      <c r="AX717" s="221"/>
      <c r="AY717" s="221"/>
      <c r="AZ717" s="221"/>
      <c r="BA717" s="221"/>
      <c r="BB717" s="221"/>
      <c r="BC717" s="221"/>
      <c r="BD717" s="221"/>
      <c r="BE717" s="221"/>
      <c r="BF717" s="221"/>
      <c r="BG717" s="221"/>
      <c r="BH717" s="221"/>
      <c r="BI717" s="221"/>
      <c r="BJ717" s="221"/>
      <c r="BK717" s="221"/>
      <c r="BL717" s="221"/>
      <c r="BM717" s="222">
        <v>1</v>
      </c>
    </row>
    <row r="718" spans="1:65">
      <c r="A718" s="29"/>
      <c r="B718" s="19">
        <v>1</v>
      </c>
      <c r="C718" s="9">
        <v>2</v>
      </c>
      <c r="D718" s="237">
        <v>69.7</v>
      </c>
      <c r="E718" s="223">
        <v>78.599999999999994</v>
      </c>
      <c r="F718" s="223">
        <v>78.595431000000005</v>
      </c>
      <c r="G718" s="237">
        <v>66</v>
      </c>
      <c r="H718" s="223">
        <v>75.400000000000006</v>
      </c>
      <c r="I718" s="223">
        <v>76.400000000000006</v>
      </c>
      <c r="J718" s="223">
        <v>76.599999999999994</v>
      </c>
      <c r="K718" s="223">
        <v>79.12433487346533</v>
      </c>
      <c r="L718" s="223">
        <v>81.099999999999994</v>
      </c>
      <c r="M718" s="223">
        <v>82.447816084328366</v>
      </c>
      <c r="N718" s="223">
        <v>78</v>
      </c>
      <c r="O718" s="220"/>
      <c r="P718" s="221"/>
      <c r="Q718" s="221"/>
      <c r="R718" s="221"/>
      <c r="S718" s="221"/>
      <c r="T718" s="221"/>
      <c r="U718" s="221"/>
      <c r="V718" s="221"/>
      <c r="W718" s="221"/>
      <c r="X718" s="221"/>
      <c r="Y718" s="221"/>
      <c r="Z718" s="221"/>
      <c r="AA718" s="221"/>
      <c r="AB718" s="221"/>
      <c r="AC718" s="221"/>
      <c r="AD718" s="221"/>
      <c r="AE718" s="221"/>
      <c r="AF718" s="221"/>
      <c r="AG718" s="221"/>
      <c r="AH718" s="221"/>
      <c r="AI718" s="221"/>
      <c r="AJ718" s="221"/>
      <c r="AK718" s="221"/>
      <c r="AL718" s="221"/>
      <c r="AM718" s="221"/>
      <c r="AN718" s="221"/>
      <c r="AO718" s="221"/>
      <c r="AP718" s="221"/>
      <c r="AQ718" s="221"/>
      <c r="AR718" s="221"/>
      <c r="AS718" s="221"/>
      <c r="AT718" s="221"/>
      <c r="AU718" s="221"/>
      <c r="AV718" s="221"/>
      <c r="AW718" s="221"/>
      <c r="AX718" s="221"/>
      <c r="AY718" s="221"/>
      <c r="AZ718" s="221"/>
      <c r="BA718" s="221"/>
      <c r="BB718" s="221"/>
      <c r="BC718" s="221"/>
      <c r="BD718" s="221"/>
      <c r="BE718" s="221"/>
      <c r="BF718" s="221"/>
      <c r="BG718" s="221"/>
      <c r="BH718" s="221"/>
      <c r="BI718" s="221"/>
      <c r="BJ718" s="221"/>
      <c r="BK718" s="221"/>
      <c r="BL718" s="221"/>
      <c r="BM718" s="222">
        <v>17</v>
      </c>
    </row>
    <row r="719" spans="1:65">
      <c r="A719" s="29"/>
      <c r="B719" s="19">
        <v>1</v>
      </c>
      <c r="C719" s="9">
        <v>3</v>
      </c>
      <c r="D719" s="237">
        <v>67.7</v>
      </c>
      <c r="E719" s="223">
        <v>77.5</v>
      </c>
      <c r="F719" s="223">
        <v>78.647975000000002</v>
      </c>
      <c r="G719" s="237">
        <v>66</v>
      </c>
      <c r="H719" s="223">
        <v>77.5</v>
      </c>
      <c r="I719" s="223">
        <v>76.599999999999994</v>
      </c>
      <c r="J719" s="223">
        <v>77</v>
      </c>
      <c r="K719" s="223">
        <v>82.225255660628918</v>
      </c>
      <c r="L719" s="223">
        <v>78.5</v>
      </c>
      <c r="M719" s="223">
        <v>82.581503936753222</v>
      </c>
      <c r="N719" s="223">
        <v>79</v>
      </c>
      <c r="O719" s="220"/>
      <c r="P719" s="221"/>
      <c r="Q719" s="221"/>
      <c r="R719" s="221"/>
      <c r="S719" s="221"/>
      <c r="T719" s="221"/>
      <c r="U719" s="221"/>
      <c r="V719" s="221"/>
      <c r="W719" s="221"/>
      <c r="X719" s="221"/>
      <c r="Y719" s="221"/>
      <c r="Z719" s="221"/>
      <c r="AA719" s="221"/>
      <c r="AB719" s="221"/>
      <c r="AC719" s="221"/>
      <c r="AD719" s="221"/>
      <c r="AE719" s="221"/>
      <c r="AF719" s="221"/>
      <c r="AG719" s="221"/>
      <c r="AH719" s="221"/>
      <c r="AI719" s="221"/>
      <c r="AJ719" s="221"/>
      <c r="AK719" s="221"/>
      <c r="AL719" s="221"/>
      <c r="AM719" s="221"/>
      <c r="AN719" s="221"/>
      <c r="AO719" s="221"/>
      <c r="AP719" s="221"/>
      <c r="AQ719" s="221"/>
      <c r="AR719" s="221"/>
      <c r="AS719" s="221"/>
      <c r="AT719" s="221"/>
      <c r="AU719" s="221"/>
      <c r="AV719" s="221"/>
      <c r="AW719" s="221"/>
      <c r="AX719" s="221"/>
      <c r="AY719" s="221"/>
      <c r="AZ719" s="221"/>
      <c r="BA719" s="221"/>
      <c r="BB719" s="221"/>
      <c r="BC719" s="221"/>
      <c r="BD719" s="221"/>
      <c r="BE719" s="221"/>
      <c r="BF719" s="221"/>
      <c r="BG719" s="221"/>
      <c r="BH719" s="221"/>
      <c r="BI719" s="221"/>
      <c r="BJ719" s="221"/>
      <c r="BK719" s="221"/>
      <c r="BL719" s="221"/>
      <c r="BM719" s="222">
        <v>16</v>
      </c>
    </row>
    <row r="720" spans="1:65">
      <c r="A720" s="29"/>
      <c r="B720" s="19">
        <v>1</v>
      </c>
      <c r="C720" s="9">
        <v>4</v>
      </c>
      <c r="D720" s="237">
        <v>69.2</v>
      </c>
      <c r="E720" s="223">
        <v>78.7</v>
      </c>
      <c r="F720" s="223">
        <v>78.257350000000002</v>
      </c>
      <c r="G720" s="237">
        <v>67</v>
      </c>
      <c r="H720" s="223">
        <v>78.400000000000006</v>
      </c>
      <c r="I720" s="223">
        <v>76.7</v>
      </c>
      <c r="J720" s="223">
        <v>75.5</v>
      </c>
      <c r="K720" s="223">
        <v>81.333642555081951</v>
      </c>
      <c r="L720" s="223">
        <v>77.900000000000006</v>
      </c>
      <c r="M720" s="223">
        <v>82.913830832972735</v>
      </c>
      <c r="N720" s="223">
        <v>74</v>
      </c>
      <c r="O720" s="220"/>
      <c r="P720" s="221"/>
      <c r="Q720" s="221"/>
      <c r="R720" s="221"/>
      <c r="S720" s="221"/>
      <c r="T720" s="221"/>
      <c r="U720" s="221"/>
      <c r="V720" s="221"/>
      <c r="W720" s="221"/>
      <c r="X720" s="221"/>
      <c r="Y720" s="221"/>
      <c r="Z720" s="221"/>
      <c r="AA720" s="221"/>
      <c r="AB720" s="221"/>
      <c r="AC720" s="221"/>
      <c r="AD720" s="221"/>
      <c r="AE720" s="221"/>
      <c r="AF720" s="221"/>
      <c r="AG720" s="221"/>
      <c r="AH720" s="221"/>
      <c r="AI720" s="221"/>
      <c r="AJ720" s="221"/>
      <c r="AK720" s="221"/>
      <c r="AL720" s="221"/>
      <c r="AM720" s="221"/>
      <c r="AN720" s="221"/>
      <c r="AO720" s="221"/>
      <c r="AP720" s="221"/>
      <c r="AQ720" s="221"/>
      <c r="AR720" s="221"/>
      <c r="AS720" s="221"/>
      <c r="AT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G720" s="221"/>
      <c r="BH720" s="221"/>
      <c r="BI720" s="221"/>
      <c r="BJ720" s="221"/>
      <c r="BK720" s="221"/>
      <c r="BL720" s="221"/>
      <c r="BM720" s="222">
        <v>78.410898655162327</v>
      </c>
    </row>
    <row r="721" spans="1:65">
      <c r="A721" s="29"/>
      <c r="B721" s="19">
        <v>1</v>
      </c>
      <c r="C721" s="9">
        <v>5</v>
      </c>
      <c r="D721" s="237">
        <v>69.400000000000006</v>
      </c>
      <c r="E721" s="223">
        <v>79.8</v>
      </c>
      <c r="F721" s="223">
        <v>78.253214999999997</v>
      </c>
      <c r="G721" s="237">
        <v>67</v>
      </c>
      <c r="H721" s="223">
        <v>79.2</v>
      </c>
      <c r="I721" s="223">
        <v>76.599999999999994</v>
      </c>
      <c r="J721" s="223">
        <v>74.599999999999994</v>
      </c>
      <c r="K721" s="223">
        <v>79.368195158794933</v>
      </c>
      <c r="L721" s="223">
        <v>81.599999999999994</v>
      </c>
      <c r="M721" s="223">
        <v>82.970329253961964</v>
      </c>
      <c r="N721" s="223">
        <v>73</v>
      </c>
      <c r="O721" s="220"/>
      <c r="P721" s="221"/>
      <c r="Q721" s="221"/>
      <c r="R721" s="221"/>
      <c r="S721" s="221"/>
      <c r="T721" s="221"/>
      <c r="U721" s="221"/>
      <c r="V721" s="221"/>
      <c r="W721" s="221"/>
      <c r="X721" s="221"/>
      <c r="Y721" s="221"/>
      <c r="Z721" s="221"/>
      <c r="AA721" s="221"/>
      <c r="AB721" s="221"/>
      <c r="AC721" s="221"/>
      <c r="AD721" s="221"/>
      <c r="AE721" s="221"/>
      <c r="AF721" s="221"/>
      <c r="AG721" s="221"/>
      <c r="AH721" s="221"/>
      <c r="AI721" s="221"/>
      <c r="AJ721" s="221"/>
      <c r="AK721" s="221"/>
      <c r="AL721" s="221"/>
      <c r="AM721" s="221"/>
      <c r="AN721" s="221"/>
      <c r="AO721" s="221"/>
      <c r="AP721" s="221"/>
      <c r="AQ721" s="221"/>
      <c r="AR721" s="221"/>
      <c r="AS721" s="221"/>
      <c r="AT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G721" s="221"/>
      <c r="BH721" s="221"/>
      <c r="BI721" s="221"/>
      <c r="BJ721" s="221"/>
      <c r="BK721" s="221"/>
      <c r="BL721" s="221"/>
      <c r="BM721" s="222">
        <v>110</v>
      </c>
    </row>
    <row r="722" spans="1:65">
      <c r="A722" s="29"/>
      <c r="B722" s="19">
        <v>1</v>
      </c>
      <c r="C722" s="9">
        <v>6</v>
      </c>
      <c r="D722" s="237">
        <v>70.7</v>
      </c>
      <c r="E722" s="223">
        <v>80.099999999999994</v>
      </c>
      <c r="F722" s="223">
        <v>78.765575000000013</v>
      </c>
      <c r="G722" s="237">
        <v>67</v>
      </c>
      <c r="H722" s="223">
        <v>76.900000000000006</v>
      </c>
      <c r="I722" s="223">
        <v>77.7</v>
      </c>
      <c r="J722" s="223">
        <v>75.7</v>
      </c>
      <c r="K722" s="223">
        <v>79.106052537051056</v>
      </c>
      <c r="L722" s="223">
        <v>83.3</v>
      </c>
      <c r="M722" s="223">
        <v>83.123454371027634</v>
      </c>
      <c r="N722" s="223">
        <v>72</v>
      </c>
      <c r="O722" s="220"/>
      <c r="P722" s="221"/>
      <c r="Q722" s="221"/>
      <c r="R722" s="221"/>
      <c r="S722" s="221"/>
      <c r="T722" s="221"/>
      <c r="U722" s="221"/>
      <c r="V722" s="221"/>
      <c r="W722" s="221"/>
      <c r="X722" s="221"/>
      <c r="Y722" s="221"/>
      <c r="Z722" s="221"/>
      <c r="AA722" s="221"/>
      <c r="AB722" s="221"/>
      <c r="AC722" s="221"/>
      <c r="AD722" s="221"/>
      <c r="AE722" s="221"/>
      <c r="AF722" s="221"/>
      <c r="AG722" s="221"/>
      <c r="AH722" s="221"/>
      <c r="AI722" s="221"/>
      <c r="AJ722" s="221"/>
      <c r="AK722" s="221"/>
      <c r="AL722" s="221"/>
      <c r="AM722" s="221"/>
      <c r="AN722" s="221"/>
      <c r="AO722" s="221"/>
      <c r="AP722" s="221"/>
      <c r="AQ722" s="221"/>
      <c r="AR722" s="221"/>
      <c r="AS722" s="221"/>
      <c r="AT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G722" s="221"/>
      <c r="BH722" s="221"/>
      <c r="BI722" s="221"/>
      <c r="BJ722" s="221"/>
      <c r="BK722" s="221"/>
      <c r="BL722" s="221"/>
      <c r="BM722" s="224"/>
    </row>
    <row r="723" spans="1:65">
      <c r="A723" s="29"/>
      <c r="B723" s="20" t="s">
        <v>267</v>
      </c>
      <c r="C723" s="12"/>
      <c r="D723" s="225">
        <v>69.13333333333334</v>
      </c>
      <c r="E723" s="225">
        <v>78.566666666666663</v>
      </c>
      <c r="F723" s="225">
        <v>78.533733500000011</v>
      </c>
      <c r="G723" s="225">
        <v>66.333333333333329</v>
      </c>
      <c r="H723" s="225">
        <v>77.333333333333329</v>
      </c>
      <c r="I723" s="225">
        <v>76.86666666666666</v>
      </c>
      <c r="J723" s="225">
        <v>75.900000000000006</v>
      </c>
      <c r="K723" s="225">
        <v>79.765069082044661</v>
      </c>
      <c r="L723" s="225">
        <v>80.666666666666671</v>
      </c>
      <c r="M723" s="225">
        <v>82.732618647749618</v>
      </c>
      <c r="N723" s="225">
        <v>75.333333333333329</v>
      </c>
      <c r="O723" s="220"/>
      <c r="P723" s="221"/>
      <c r="Q723" s="221"/>
      <c r="R723" s="221"/>
      <c r="S723" s="221"/>
      <c r="T723" s="221"/>
      <c r="U723" s="221"/>
      <c r="V723" s="221"/>
      <c r="W723" s="221"/>
      <c r="X723" s="221"/>
      <c r="Y723" s="221"/>
      <c r="Z723" s="221"/>
      <c r="AA723" s="221"/>
      <c r="AB723" s="221"/>
      <c r="AC723" s="221"/>
      <c r="AD723" s="221"/>
      <c r="AE723" s="221"/>
      <c r="AF723" s="221"/>
      <c r="AG723" s="221"/>
      <c r="AH723" s="221"/>
      <c r="AI723" s="221"/>
      <c r="AJ723" s="221"/>
      <c r="AK723" s="221"/>
      <c r="AL723" s="221"/>
      <c r="AM723" s="221"/>
      <c r="AN723" s="221"/>
      <c r="AO723" s="221"/>
      <c r="AP723" s="221"/>
      <c r="AQ723" s="221"/>
      <c r="AR723" s="221"/>
      <c r="AS723" s="221"/>
      <c r="AT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G723" s="221"/>
      <c r="BH723" s="221"/>
      <c r="BI723" s="221"/>
      <c r="BJ723" s="221"/>
      <c r="BK723" s="221"/>
      <c r="BL723" s="221"/>
      <c r="BM723" s="224"/>
    </row>
    <row r="724" spans="1:65">
      <c r="A724" s="29"/>
      <c r="B724" s="3" t="s">
        <v>268</v>
      </c>
      <c r="C724" s="28"/>
      <c r="D724" s="223">
        <v>69.300000000000011</v>
      </c>
      <c r="E724" s="223">
        <v>78.650000000000006</v>
      </c>
      <c r="F724" s="223">
        <v>78.621702999999997</v>
      </c>
      <c r="G724" s="223">
        <v>66.5</v>
      </c>
      <c r="H724" s="223">
        <v>77.2</v>
      </c>
      <c r="I724" s="223">
        <v>76.650000000000006</v>
      </c>
      <c r="J724" s="223">
        <v>75.849999999999994</v>
      </c>
      <c r="K724" s="223">
        <v>79.246265016130138</v>
      </c>
      <c r="L724" s="223">
        <v>81.349999999999994</v>
      </c>
      <c r="M724" s="223">
        <v>82.747667384862979</v>
      </c>
      <c r="N724" s="223">
        <v>75</v>
      </c>
      <c r="O724" s="220"/>
      <c r="P724" s="221"/>
      <c r="Q724" s="221"/>
      <c r="R724" s="221"/>
      <c r="S724" s="221"/>
      <c r="T724" s="221"/>
      <c r="U724" s="221"/>
      <c r="V724" s="221"/>
      <c r="W724" s="221"/>
      <c r="X724" s="221"/>
      <c r="Y724" s="221"/>
      <c r="Z724" s="221"/>
      <c r="AA724" s="221"/>
      <c r="AB724" s="221"/>
      <c r="AC724" s="221"/>
      <c r="AD724" s="221"/>
      <c r="AE724" s="221"/>
      <c r="AF724" s="221"/>
      <c r="AG724" s="221"/>
      <c r="AH724" s="221"/>
      <c r="AI724" s="221"/>
      <c r="AJ724" s="221"/>
      <c r="AK724" s="221"/>
      <c r="AL724" s="221"/>
      <c r="AM724" s="221"/>
      <c r="AN724" s="221"/>
      <c r="AO724" s="221"/>
      <c r="AP724" s="221"/>
      <c r="AQ724" s="221"/>
      <c r="AR724" s="221"/>
      <c r="AS724" s="221"/>
      <c r="AT724" s="221"/>
      <c r="AU724" s="221"/>
      <c r="AV724" s="221"/>
      <c r="AW724" s="221"/>
      <c r="AX724" s="221"/>
      <c r="AY724" s="221"/>
      <c r="AZ724" s="221"/>
      <c r="BA724" s="221"/>
      <c r="BB724" s="221"/>
      <c r="BC724" s="221"/>
      <c r="BD724" s="221"/>
      <c r="BE724" s="221"/>
      <c r="BF724" s="221"/>
      <c r="BG724" s="221"/>
      <c r="BH724" s="221"/>
      <c r="BI724" s="221"/>
      <c r="BJ724" s="221"/>
      <c r="BK724" s="221"/>
      <c r="BL724" s="221"/>
      <c r="BM724" s="224"/>
    </row>
    <row r="725" spans="1:65">
      <c r="A725" s="29"/>
      <c r="B725" s="3" t="s">
        <v>269</v>
      </c>
      <c r="C725" s="28"/>
      <c r="D725" s="214">
        <v>1.0930080817023589</v>
      </c>
      <c r="E725" s="214">
        <v>1.3048627003124351</v>
      </c>
      <c r="F725" s="214">
        <v>0.22267638969028944</v>
      </c>
      <c r="G725" s="214">
        <v>0.81649658092772603</v>
      </c>
      <c r="H725" s="214">
        <v>1.3500617269838693</v>
      </c>
      <c r="I725" s="214">
        <v>0.48853522561496832</v>
      </c>
      <c r="J725" s="214">
        <v>0.84852813742385769</v>
      </c>
      <c r="K725" s="214">
        <v>1.7294015260618694</v>
      </c>
      <c r="L725" s="214">
        <v>2.0597734503257032</v>
      </c>
      <c r="M725" s="214">
        <v>0.3117056880861056</v>
      </c>
      <c r="N725" s="214">
        <v>2.8047578623950171</v>
      </c>
      <c r="O725" s="210"/>
      <c r="P725" s="211"/>
      <c r="Q725" s="211"/>
      <c r="R725" s="211"/>
      <c r="S725" s="211"/>
      <c r="T725" s="211"/>
      <c r="U725" s="211"/>
      <c r="V725" s="211"/>
      <c r="W725" s="211"/>
      <c r="X725" s="211"/>
      <c r="Y725" s="211"/>
      <c r="Z725" s="211"/>
      <c r="AA725" s="211"/>
      <c r="AB725" s="211"/>
      <c r="AC725" s="211"/>
      <c r="AD725" s="211"/>
      <c r="AE725" s="211"/>
      <c r="AF725" s="211"/>
      <c r="AG725" s="211"/>
      <c r="AH725" s="211"/>
      <c r="AI725" s="211"/>
      <c r="AJ725" s="211"/>
      <c r="AK725" s="211"/>
      <c r="AL725" s="211"/>
      <c r="AM725" s="211"/>
      <c r="AN725" s="211"/>
      <c r="AO725" s="211"/>
      <c r="AP725" s="211"/>
      <c r="AQ725" s="211"/>
      <c r="AR725" s="211"/>
      <c r="AS725" s="211"/>
      <c r="AT725" s="211"/>
      <c r="AU725" s="211"/>
      <c r="AV725" s="211"/>
      <c r="AW725" s="211"/>
      <c r="AX725" s="211"/>
      <c r="AY725" s="211"/>
      <c r="AZ725" s="211"/>
      <c r="BA725" s="211"/>
      <c r="BB725" s="211"/>
      <c r="BC725" s="211"/>
      <c r="BD725" s="211"/>
      <c r="BE725" s="211"/>
      <c r="BF725" s="211"/>
      <c r="BG725" s="211"/>
      <c r="BH725" s="211"/>
      <c r="BI725" s="211"/>
      <c r="BJ725" s="211"/>
      <c r="BK725" s="211"/>
      <c r="BL725" s="211"/>
      <c r="BM725" s="216"/>
    </row>
    <row r="726" spans="1:65">
      <c r="A726" s="29"/>
      <c r="B726" s="3" t="s">
        <v>86</v>
      </c>
      <c r="C726" s="28"/>
      <c r="D726" s="13">
        <v>1.5810145829831611E-2</v>
      </c>
      <c r="E726" s="13">
        <v>1.6608350025190094E-2</v>
      </c>
      <c r="F726" s="13">
        <v>2.8354234513795198E-3</v>
      </c>
      <c r="G726" s="13">
        <v>1.2308993682327529E-2</v>
      </c>
      <c r="H726" s="13">
        <v>1.7457694745481069E-2</v>
      </c>
      <c r="I726" s="13">
        <v>6.3556187200559632E-3</v>
      </c>
      <c r="J726" s="13">
        <v>1.1179553852751748E-2</v>
      </c>
      <c r="K726" s="13">
        <v>2.1681188845747046E-2</v>
      </c>
      <c r="L726" s="13">
        <v>2.5534381615607889E-2</v>
      </c>
      <c r="M726" s="13">
        <v>3.767627486968034E-3</v>
      </c>
      <c r="N726" s="13">
        <v>3.7231299058340939E-2</v>
      </c>
      <c r="O726" s="14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3"/>
    </row>
    <row r="727" spans="1:65">
      <c r="A727" s="29"/>
      <c r="B727" s="3" t="s">
        <v>270</v>
      </c>
      <c r="C727" s="28"/>
      <c r="D727" s="13">
        <v>-0.11831984431947562</v>
      </c>
      <c r="E727" s="13">
        <v>1.9865607227558257E-3</v>
      </c>
      <c r="F727" s="13">
        <v>1.5665532080928468E-3</v>
      </c>
      <c r="G727" s="13">
        <v>-0.15402916595745264</v>
      </c>
      <c r="H727" s="13">
        <v>-1.3742545236829162E-2</v>
      </c>
      <c r="I727" s="13">
        <v>-1.9694098843158758E-2</v>
      </c>
      <c r="J727" s="13">
        <v>-3.2022317027698199E-2</v>
      </c>
      <c r="K727" s="13">
        <v>1.7270181187920564E-2</v>
      </c>
      <c r="L727" s="13">
        <v>2.8768551951238619E-2</v>
      </c>
      <c r="M727" s="13">
        <v>5.511631758734814E-2</v>
      </c>
      <c r="N727" s="13">
        <v>-3.9249203549669875E-2</v>
      </c>
      <c r="O727" s="14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9"/>
      <c r="B728" s="45" t="s">
        <v>271</v>
      </c>
      <c r="C728" s="46"/>
      <c r="D728" s="44">
        <v>2.76</v>
      </c>
      <c r="E728" s="44">
        <v>0.42</v>
      </c>
      <c r="F728" s="44">
        <v>0.4</v>
      </c>
      <c r="G728" s="44">
        <v>3.71</v>
      </c>
      <c r="H728" s="44">
        <v>0</v>
      </c>
      <c r="I728" s="44">
        <v>0.16</v>
      </c>
      <c r="J728" s="44">
        <v>0.48</v>
      </c>
      <c r="K728" s="44">
        <v>0.82</v>
      </c>
      <c r="L728" s="44">
        <v>1.1200000000000001</v>
      </c>
      <c r="M728" s="44">
        <v>1.82</v>
      </c>
      <c r="N728" s="44">
        <v>0.67</v>
      </c>
      <c r="O728" s="147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B729" s="3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BM729" s="53"/>
    </row>
    <row r="730" spans="1:65" ht="15">
      <c r="B730" s="8" t="s">
        <v>595</v>
      </c>
      <c r="BM730" s="27" t="s">
        <v>274</v>
      </c>
    </row>
    <row r="731" spans="1:65" ht="15">
      <c r="A731" s="24" t="s">
        <v>59</v>
      </c>
      <c r="B731" s="18" t="s">
        <v>118</v>
      </c>
      <c r="C731" s="15" t="s">
        <v>119</v>
      </c>
      <c r="D731" s="16" t="s">
        <v>240</v>
      </c>
      <c r="E731" s="17" t="s">
        <v>240</v>
      </c>
      <c r="F731" s="17" t="s">
        <v>240</v>
      </c>
      <c r="G731" s="17" t="s">
        <v>240</v>
      </c>
      <c r="H731" s="17" t="s">
        <v>240</v>
      </c>
      <c r="I731" s="147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241</v>
      </c>
      <c r="C732" s="9" t="s">
        <v>241</v>
      </c>
      <c r="D732" s="145" t="s">
        <v>245</v>
      </c>
      <c r="E732" s="146" t="s">
        <v>253</v>
      </c>
      <c r="F732" s="146" t="s">
        <v>257</v>
      </c>
      <c r="G732" s="146" t="s">
        <v>258</v>
      </c>
      <c r="H732" s="146" t="s">
        <v>284</v>
      </c>
      <c r="I732" s="147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3</v>
      </c>
    </row>
    <row r="733" spans="1:65">
      <c r="A733" s="29"/>
      <c r="B733" s="19"/>
      <c r="C733" s="9"/>
      <c r="D733" s="10" t="s">
        <v>103</v>
      </c>
      <c r="E733" s="11" t="s">
        <v>103</v>
      </c>
      <c r="F733" s="11" t="s">
        <v>303</v>
      </c>
      <c r="G733" s="11" t="s">
        <v>100</v>
      </c>
      <c r="H733" s="11" t="s">
        <v>103</v>
      </c>
      <c r="I733" s="147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9"/>
      <c r="C734" s="9"/>
      <c r="D734" s="25"/>
      <c r="E734" s="25"/>
      <c r="F734" s="25"/>
      <c r="G734" s="25"/>
      <c r="H734" s="25"/>
      <c r="I734" s="147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8">
        <v>1</v>
      </c>
      <c r="C735" s="14">
        <v>1</v>
      </c>
      <c r="D735" s="141" t="s">
        <v>111</v>
      </c>
      <c r="E735" s="141" t="s">
        <v>298</v>
      </c>
      <c r="F735" s="21">
        <v>6.0000000000000001E-3</v>
      </c>
      <c r="G735" s="141" t="s">
        <v>112</v>
      </c>
      <c r="H735" s="141" t="s">
        <v>111</v>
      </c>
      <c r="I735" s="14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>
        <v>1</v>
      </c>
      <c r="C736" s="9">
        <v>2</v>
      </c>
      <c r="D736" s="142" t="s">
        <v>111</v>
      </c>
      <c r="E736" s="142" t="s">
        <v>298</v>
      </c>
      <c r="F736" s="11">
        <v>4.0000000000000001E-3</v>
      </c>
      <c r="G736" s="142" t="s">
        <v>112</v>
      </c>
      <c r="H736" s="142" t="s">
        <v>111</v>
      </c>
      <c r="I736" s="14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10</v>
      </c>
    </row>
    <row r="737" spans="1:65">
      <c r="A737" s="29"/>
      <c r="B737" s="19">
        <v>1</v>
      </c>
      <c r="C737" s="9">
        <v>3</v>
      </c>
      <c r="D737" s="142" t="s">
        <v>111</v>
      </c>
      <c r="E737" s="142" t="s">
        <v>298</v>
      </c>
      <c r="F737" s="11">
        <v>5.0000000000000001E-3</v>
      </c>
      <c r="G737" s="142" t="s">
        <v>112</v>
      </c>
      <c r="H737" s="142" t="s">
        <v>111</v>
      </c>
      <c r="I737" s="14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16</v>
      </c>
    </row>
    <row r="738" spans="1:65">
      <c r="A738" s="29"/>
      <c r="B738" s="19">
        <v>1</v>
      </c>
      <c r="C738" s="9">
        <v>4</v>
      </c>
      <c r="D738" s="142" t="s">
        <v>111</v>
      </c>
      <c r="E738" s="142" t="s">
        <v>298</v>
      </c>
      <c r="F738" s="11">
        <v>6.0000000000000001E-3</v>
      </c>
      <c r="G738" s="142" t="s">
        <v>112</v>
      </c>
      <c r="H738" s="142" t="s">
        <v>111</v>
      </c>
      <c r="I738" s="147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 t="s">
        <v>111</v>
      </c>
    </row>
    <row r="739" spans="1:65">
      <c r="A739" s="29"/>
      <c r="B739" s="19">
        <v>1</v>
      </c>
      <c r="C739" s="9">
        <v>5</v>
      </c>
      <c r="D739" s="142" t="s">
        <v>111</v>
      </c>
      <c r="E739" s="142" t="s">
        <v>298</v>
      </c>
      <c r="F739" s="11">
        <v>4.0000000000000001E-3</v>
      </c>
      <c r="G739" s="142" t="s">
        <v>112</v>
      </c>
      <c r="H739" s="142" t="s">
        <v>111</v>
      </c>
      <c r="I739" s="147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16</v>
      </c>
    </row>
    <row r="740" spans="1:65">
      <c r="A740" s="29"/>
      <c r="B740" s="19">
        <v>1</v>
      </c>
      <c r="C740" s="9">
        <v>6</v>
      </c>
      <c r="D740" s="142" t="s">
        <v>111</v>
      </c>
      <c r="E740" s="142" t="s">
        <v>298</v>
      </c>
      <c r="F740" s="11">
        <v>5.0000000000000001E-3</v>
      </c>
      <c r="G740" s="142" t="s">
        <v>112</v>
      </c>
      <c r="H740" s="142" t="s">
        <v>111</v>
      </c>
      <c r="I740" s="147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9"/>
      <c r="B741" s="20" t="s">
        <v>267</v>
      </c>
      <c r="C741" s="12"/>
      <c r="D741" s="22" t="s">
        <v>652</v>
      </c>
      <c r="E741" s="22" t="s">
        <v>652</v>
      </c>
      <c r="F741" s="22">
        <v>5.0000000000000001E-3</v>
      </c>
      <c r="G741" s="22" t="s">
        <v>652</v>
      </c>
      <c r="H741" s="22" t="s">
        <v>652</v>
      </c>
      <c r="I741" s="147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9"/>
      <c r="B742" s="3" t="s">
        <v>268</v>
      </c>
      <c r="C742" s="28"/>
      <c r="D742" s="11" t="s">
        <v>652</v>
      </c>
      <c r="E742" s="11" t="s">
        <v>652</v>
      </c>
      <c r="F742" s="11">
        <v>5.0000000000000001E-3</v>
      </c>
      <c r="G742" s="11" t="s">
        <v>652</v>
      </c>
      <c r="H742" s="11" t="s">
        <v>652</v>
      </c>
      <c r="I742" s="147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9"/>
      <c r="B743" s="3" t="s">
        <v>269</v>
      </c>
      <c r="C743" s="28"/>
      <c r="D743" s="23" t="s">
        <v>652</v>
      </c>
      <c r="E743" s="23" t="s">
        <v>652</v>
      </c>
      <c r="F743" s="23">
        <v>8.9442719099991591E-4</v>
      </c>
      <c r="G743" s="23" t="s">
        <v>652</v>
      </c>
      <c r="H743" s="23" t="s">
        <v>652</v>
      </c>
      <c r="I743" s="147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A744" s="29"/>
      <c r="B744" s="3" t="s">
        <v>86</v>
      </c>
      <c r="C744" s="28"/>
      <c r="D744" s="13" t="s">
        <v>652</v>
      </c>
      <c r="E744" s="13" t="s">
        <v>652</v>
      </c>
      <c r="F744" s="13">
        <v>0.17888543819998318</v>
      </c>
      <c r="G744" s="13" t="s">
        <v>652</v>
      </c>
      <c r="H744" s="13" t="s">
        <v>652</v>
      </c>
      <c r="I744" s="147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3"/>
    </row>
    <row r="745" spans="1:65">
      <c r="A745" s="29"/>
      <c r="B745" s="3" t="s">
        <v>270</v>
      </c>
      <c r="C745" s="28"/>
      <c r="D745" s="13" t="s">
        <v>652</v>
      </c>
      <c r="E745" s="13" t="s">
        <v>652</v>
      </c>
      <c r="F745" s="13" t="s">
        <v>652</v>
      </c>
      <c r="G745" s="13" t="s">
        <v>652</v>
      </c>
      <c r="H745" s="13" t="s">
        <v>652</v>
      </c>
      <c r="I745" s="147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9"/>
      <c r="B746" s="45" t="s">
        <v>271</v>
      </c>
      <c r="C746" s="46"/>
      <c r="D746" s="44">
        <v>0.84</v>
      </c>
      <c r="E746" s="44">
        <v>0</v>
      </c>
      <c r="F746" s="44">
        <v>0.67</v>
      </c>
      <c r="G746" s="44">
        <v>0.67</v>
      </c>
      <c r="H746" s="44">
        <v>0.84</v>
      </c>
      <c r="I746" s="147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B747" s="30"/>
      <c r="C747" s="20"/>
      <c r="D747" s="20"/>
      <c r="E747" s="20"/>
      <c r="F747" s="20"/>
      <c r="G747" s="20"/>
      <c r="H747" s="20"/>
      <c r="BM747" s="53"/>
    </row>
    <row r="748" spans="1:65" ht="15">
      <c r="B748" s="8" t="s">
        <v>494</v>
      </c>
      <c r="BM748" s="27" t="s">
        <v>66</v>
      </c>
    </row>
    <row r="749" spans="1:65" ht="15">
      <c r="A749" s="24" t="s">
        <v>60</v>
      </c>
      <c r="B749" s="18" t="s">
        <v>118</v>
      </c>
      <c r="C749" s="15" t="s">
        <v>119</v>
      </c>
      <c r="D749" s="16" t="s">
        <v>240</v>
      </c>
      <c r="E749" s="17" t="s">
        <v>240</v>
      </c>
      <c r="F749" s="17" t="s">
        <v>240</v>
      </c>
      <c r="G749" s="17" t="s">
        <v>240</v>
      </c>
      <c r="H749" s="17" t="s">
        <v>240</v>
      </c>
      <c r="I749" s="17" t="s">
        <v>240</v>
      </c>
      <c r="J749" s="17" t="s">
        <v>240</v>
      </c>
      <c r="K749" s="17" t="s">
        <v>240</v>
      </c>
      <c r="L749" s="17" t="s">
        <v>240</v>
      </c>
      <c r="M749" s="17" t="s">
        <v>240</v>
      </c>
      <c r="N749" s="17" t="s">
        <v>240</v>
      </c>
      <c r="O749" s="17" t="s">
        <v>240</v>
      </c>
      <c r="P749" s="17" t="s">
        <v>240</v>
      </c>
      <c r="Q749" s="17" t="s">
        <v>240</v>
      </c>
      <c r="R749" s="17" t="s">
        <v>240</v>
      </c>
      <c r="S749" s="147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241</v>
      </c>
      <c r="C750" s="9" t="s">
        <v>241</v>
      </c>
      <c r="D750" s="145" t="s">
        <v>243</v>
      </c>
      <c r="E750" s="146" t="s">
        <v>244</v>
      </c>
      <c r="F750" s="146" t="s">
        <v>245</v>
      </c>
      <c r="G750" s="146" t="s">
        <v>246</v>
      </c>
      <c r="H750" s="146" t="s">
        <v>283</v>
      </c>
      <c r="I750" s="146" t="s">
        <v>247</v>
      </c>
      <c r="J750" s="146" t="s">
        <v>248</v>
      </c>
      <c r="K750" s="146" t="s">
        <v>249</v>
      </c>
      <c r="L750" s="146" t="s">
        <v>251</v>
      </c>
      <c r="M750" s="146" t="s">
        <v>252</v>
      </c>
      <c r="N750" s="146" t="s">
        <v>253</v>
      </c>
      <c r="O750" s="146" t="s">
        <v>254</v>
      </c>
      <c r="P750" s="146" t="s">
        <v>257</v>
      </c>
      <c r="Q750" s="146" t="s">
        <v>284</v>
      </c>
      <c r="R750" s="146" t="s">
        <v>286</v>
      </c>
      <c r="S750" s="147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1</v>
      </c>
    </row>
    <row r="751" spans="1:65">
      <c r="A751" s="29"/>
      <c r="B751" s="19"/>
      <c r="C751" s="9"/>
      <c r="D751" s="10" t="s">
        <v>303</v>
      </c>
      <c r="E751" s="11" t="s">
        <v>104</v>
      </c>
      <c r="F751" s="11" t="s">
        <v>104</v>
      </c>
      <c r="G751" s="11" t="s">
        <v>104</v>
      </c>
      <c r="H751" s="11" t="s">
        <v>103</v>
      </c>
      <c r="I751" s="11" t="s">
        <v>104</v>
      </c>
      <c r="J751" s="11" t="s">
        <v>103</v>
      </c>
      <c r="K751" s="11" t="s">
        <v>104</v>
      </c>
      <c r="L751" s="11" t="s">
        <v>104</v>
      </c>
      <c r="M751" s="11" t="s">
        <v>303</v>
      </c>
      <c r="N751" s="11" t="s">
        <v>104</v>
      </c>
      <c r="O751" s="11" t="s">
        <v>104</v>
      </c>
      <c r="P751" s="11" t="s">
        <v>303</v>
      </c>
      <c r="Q751" s="11" t="s">
        <v>104</v>
      </c>
      <c r="R751" s="11" t="s">
        <v>303</v>
      </c>
      <c r="S751" s="147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2</v>
      </c>
    </row>
    <row r="752" spans="1:65">
      <c r="A752" s="29"/>
      <c r="B752" s="19"/>
      <c r="C752" s="9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147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3</v>
      </c>
    </row>
    <row r="753" spans="1:65">
      <c r="A753" s="29"/>
      <c r="B753" s="18">
        <v>1</v>
      </c>
      <c r="C753" s="14">
        <v>1</v>
      </c>
      <c r="D753" s="21">
        <v>1.27</v>
      </c>
      <c r="E753" s="21">
        <v>1.1599999999999999</v>
      </c>
      <c r="F753" s="21">
        <v>1.23</v>
      </c>
      <c r="G753" s="21">
        <v>1.3</v>
      </c>
      <c r="H753" s="21">
        <v>1.2056</v>
      </c>
      <c r="I753" s="21">
        <v>1.26298355</v>
      </c>
      <c r="J753" s="21">
        <v>1.25</v>
      </c>
      <c r="K753" s="21">
        <v>1.28</v>
      </c>
      <c r="L753" s="21">
        <v>1.32</v>
      </c>
      <c r="M753" s="21">
        <v>1.29</v>
      </c>
      <c r="N753" s="21">
        <v>1.27</v>
      </c>
      <c r="O753" s="21">
        <v>1.29</v>
      </c>
      <c r="P753" s="21">
        <v>1.18</v>
      </c>
      <c r="Q753" s="21">
        <v>1.2911879161780868</v>
      </c>
      <c r="R753" s="21">
        <v>1.1399999999999999</v>
      </c>
      <c r="S753" s="147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>
        <v>1</v>
      </c>
      <c r="C754" s="9">
        <v>2</v>
      </c>
      <c r="D754" s="11">
        <v>1.24</v>
      </c>
      <c r="E754" s="11">
        <v>1.1499999999999999</v>
      </c>
      <c r="F754" s="11">
        <v>1.22</v>
      </c>
      <c r="G754" s="11">
        <v>1.3</v>
      </c>
      <c r="H754" s="11">
        <v>1.2071000000000001</v>
      </c>
      <c r="I754" s="11">
        <v>1.2485995500000002</v>
      </c>
      <c r="J754" s="11">
        <v>1.24</v>
      </c>
      <c r="K754" s="11">
        <v>1.3</v>
      </c>
      <c r="L754" s="11">
        <v>1.26</v>
      </c>
      <c r="M754" s="11">
        <v>1.24</v>
      </c>
      <c r="N754" s="11">
        <v>1.29</v>
      </c>
      <c r="O754" s="11">
        <v>1.29</v>
      </c>
      <c r="P754" s="11">
        <v>1.1499999999999999</v>
      </c>
      <c r="Q754" s="11">
        <v>1.3120723678346904</v>
      </c>
      <c r="R754" s="11">
        <v>1.1000000000000001</v>
      </c>
      <c r="S754" s="147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e">
        <v>#N/A</v>
      </c>
    </row>
    <row r="755" spans="1:65">
      <c r="A755" s="29"/>
      <c r="B755" s="19">
        <v>1</v>
      </c>
      <c r="C755" s="9">
        <v>3</v>
      </c>
      <c r="D755" s="11">
        <v>1.25</v>
      </c>
      <c r="E755" s="11">
        <v>1.1399999999999999</v>
      </c>
      <c r="F755" s="11">
        <v>1.21</v>
      </c>
      <c r="G755" s="11">
        <v>1.31</v>
      </c>
      <c r="H755" s="11">
        <v>1.238</v>
      </c>
      <c r="I755" s="11">
        <v>1.2370429500000002</v>
      </c>
      <c r="J755" s="11">
        <v>1.24</v>
      </c>
      <c r="K755" s="11">
        <v>1.31</v>
      </c>
      <c r="L755" s="11">
        <v>1.27</v>
      </c>
      <c r="M755" s="11">
        <v>1.3</v>
      </c>
      <c r="N755" s="11">
        <v>1.26</v>
      </c>
      <c r="O755" s="11">
        <v>1.34</v>
      </c>
      <c r="P755" s="11">
        <v>1.19</v>
      </c>
      <c r="Q755" s="11">
        <v>1.3157354564396195</v>
      </c>
      <c r="R755" s="11">
        <v>1.19</v>
      </c>
      <c r="S755" s="147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16</v>
      </c>
    </row>
    <row r="756" spans="1:65">
      <c r="A756" s="29"/>
      <c r="B756" s="19">
        <v>1</v>
      </c>
      <c r="C756" s="9">
        <v>4</v>
      </c>
      <c r="D756" s="11">
        <v>1.28</v>
      </c>
      <c r="E756" s="11">
        <v>1.1399999999999999</v>
      </c>
      <c r="F756" s="11">
        <v>1.23</v>
      </c>
      <c r="G756" s="11">
        <v>1.28</v>
      </c>
      <c r="H756" s="11">
        <v>1.216</v>
      </c>
      <c r="I756" s="11">
        <v>1.2844023500000001</v>
      </c>
      <c r="J756" s="11">
        <v>1.26</v>
      </c>
      <c r="K756" s="11">
        <v>1.26</v>
      </c>
      <c r="L756" s="11">
        <v>1.28</v>
      </c>
      <c r="M756" s="11">
        <v>1.26</v>
      </c>
      <c r="N756" s="11">
        <v>1.24</v>
      </c>
      <c r="O756" s="11">
        <v>1.35</v>
      </c>
      <c r="P756" s="11">
        <v>1.19</v>
      </c>
      <c r="Q756" s="11">
        <v>1.3253103005077673</v>
      </c>
      <c r="R756" s="11">
        <v>1.1299999999999999</v>
      </c>
      <c r="S756" s="147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1.2476935525926094</v>
      </c>
    </row>
    <row r="757" spans="1:65">
      <c r="A757" s="29"/>
      <c r="B757" s="19">
        <v>1</v>
      </c>
      <c r="C757" s="9">
        <v>5</v>
      </c>
      <c r="D757" s="11">
        <v>1.27</v>
      </c>
      <c r="E757" s="11">
        <v>1.19</v>
      </c>
      <c r="F757" s="11">
        <v>1.22</v>
      </c>
      <c r="G757" s="11">
        <v>1.32</v>
      </c>
      <c r="H757" s="11">
        <v>1.2504999999999999</v>
      </c>
      <c r="I757" s="11">
        <v>1.2549443500000002</v>
      </c>
      <c r="J757" s="11">
        <v>1.24</v>
      </c>
      <c r="K757" s="11">
        <v>1.29</v>
      </c>
      <c r="L757" s="11">
        <v>1.28</v>
      </c>
      <c r="M757" s="11">
        <v>1.23</v>
      </c>
      <c r="N757" s="11">
        <v>1.26</v>
      </c>
      <c r="O757" s="11">
        <v>1.36</v>
      </c>
      <c r="P757" s="11">
        <v>1.1599999999999999</v>
      </c>
      <c r="Q757" s="11">
        <v>1.320124362634312</v>
      </c>
      <c r="R757" s="11">
        <v>1.18</v>
      </c>
      <c r="S757" s="147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111</v>
      </c>
    </row>
    <row r="758" spans="1:65">
      <c r="A758" s="29"/>
      <c r="B758" s="19">
        <v>1</v>
      </c>
      <c r="C758" s="9">
        <v>6</v>
      </c>
      <c r="D758" s="11">
        <v>1.27</v>
      </c>
      <c r="E758" s="11">
        <v>1.1000000000000001</v>
      </c>
      <c r="F758" s="11">
        <v>1.21</v>
      </c>
      <c r="G758" s="11">
        <v>1.3</v>
      </c>
      <c r="H758" s="11">
        <v>1.2577</v>
      </c>
      <c r="I758" s="11">
        <v>1.2565305500000001</v>
      </c>
      <c r="J758" s="11">
        <v>1.25</v>
      </c>
      <c r="K758" s="11">
        <v>1.29</v>
      </c>
      <c r="L758" s="11">
        <v>1.25</v>
      </c>
      <c r="M758" s="11">
        <v>1.3</v>
      </c>
      <c r="N758" s="11">
        <v>1.24</v>
      </c>
      <c r="O758" s="11">
        <v>1.31</v>
      </c>
      <c r="P758" s="11">
        <v>1.17</v>
      </c>
      <c r="Q758" s="11">
        <v>1.288586029740401</v>
      </c>
      <c r="R758" s="11">
        <v>1.1599999999999999</v>
      </c>
      <c r="S758" s="147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9"/>
      <c r="B759" s="20" t="s">
        <v>267</v>
      </c>
      <c r="C759" s="12"/>
      <c r="D759" s="22">
        <v>1.2633333333333334</v>
      </c>
      <c r="E759" s="22">
        <v>1.1466666666666665</v>
      </c>
      <c r="F759" s="22">
        <v>1.22</v>
      </c>
      <c r="G759" s="22">
        <v>1.3016666666666667</v>
      </c>
      <c r="H759" s="22">
        <v>1.22915</v>
      </c>
      <c r="I759" s="22">
        <v>1.2574172166666668</v>
      </c>
      <c r="J759" s="22">
        <v>1.2466666666666668</v>
      </c>
      <c r="K759" s="22">
        <v>1.2883333333333333</v>
      </c>
      <c r="L759" s="22">
        <v>1.2766666666666666</v>
      </c>
      <c r="M759" s="22">
        <v>1.27</v>
      </c>
      <c r="N759" s="22">
        <v>1.26</v>
      </c>
      <c r="O759" s="22">
        <v>1.3233333333333333</v>
      </c>
      <c r="P759" s="22">
        <v>1.1733333333333333</v>
      </c>
      <c r="Q759" s="22">
        <v>1.3088360722224794</v>
      </c>
      <c r="R759" s="22">
        <v>1.1500000000000001</v>
      </c>
      <c r="S759" s="147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9"/>
      <c r="B760" s="3" t="s">
        <v>268</v>
      </c>
      <c r="C760" s="28"/>
      <c r="D760" s="11">
        <v>1.27</v>
      </c>
      <c r="E760" s="11">
        <v>1.145</v>
      </c>
      <c r="F760" s="11">
        <v>1.22</v>
      </c>
      <c r="G760" s="11">
        <v>1.3</v>
      </c>
      <c r="H760" s="11">
        <v>1.2269999999999999</v>
      </c>
      <c r="I760" s="11">
        <v>1.2557374500000003</v>
      </c>
      <c r="J760" s="11">
        <v>1.2450000000000001</v>
      </c>
      <c r="K760" s="11">
        <v>1.29</v>
      </c>
      <c r="L760" s="11">
        <v>1.2749999999999999</v>
      </c>
      <c r="M760" s="11">
        <v>1.2749999999999999</v>
      </c>
      <c r="N760" s="11">
        <v>1.26</v>
      </c>
      <c r="O760" s="11">
        <v>1.3250000000000002</v>
      </c>
      <c r="P760" s="11">
        <v>1.1749999999999998</v>
      </c>
      <c r="Q760" s="11">
        <v>1.313903912137155</v>
      </c>
      <c r="R760" s="11">
        <v>1.1499999999999999</v>
      </c>
      <c r="S760" s="147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9"/>
      <c r="B761" s="3" t="s">
        <v>269</v>
      </c>
      <c r="C761" s="28"/>
      <c r="D761" s="23">
        <v>1.5055453054181633E-2</v>
      </c>
      <c r="E761" s="23">
        <v>2.9439202887759447E-2</v>
      </c>
      <c r="F761" s="23">
        <v>8.9442719099991665E-3</v>
      </c>
      <c r="G761" s="23">
        <v>1.3291601358251269E-2</v>
      </c>
      <c r="H761" s="23">
        <v>2.2640560947114353E-2</v>
      </c>
      <c r="I761" s="23">
        <v>1.5867858852241706E-2</v>
      </c>
      <c r="J761" s="23">
        <v>8.1649658092772665E-3</v>
      </c>
      <c r="K761" s="23">
        <v>1.7224014243685099E-2</v>
      </c>
      <c r="L761" s="23">
        <v>2.4221202832779957E-2</v>
      </c>
      <c r="M761" s="23">
        <v>3.0983866769659366E-2</v>
      </c>
      <c r="N761" s="23">
        <v>1.8973665961010293E-2</v>
      </c>
      <c r="O761" s="23">
        <v>3.076794869123823E-2</v>
      </c>
      <c r="P761" s="23">
        <v>1.6329931618554536E-2</v>
      </c>
      <c r="Q761" s="23">
        <v>1.5352019034486634E-2</v>
      </c>
      <c r="R761" s="23">
        <v>3.3466401061362984E-2</v>
      </c>
      <c r="S761" s="228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  <c r="AJ761" s="229"/>
      <c r="AK761" s="229"/>
      <c r="AL761" s="229"/>
      <c r="AM761" s="229"/>
      <c r="AN761" s="229"/>
      <c r="AO761" s="229"/>
      <c r="AP761" s="229"/>
      <c r="AQ761" s="229"/>
      <c r="AR761" s="229"/>
      <c r="AS761" s="229"/>
      <c r="AT761" s="229"/>
      <c r="AU761" s="229"/>
      <c r="AV761" s="229"/>
      <c r="AW761" s="229"/>
      <c r="AX761" s="229"/>
      <c r="AY761" s="229"/>
      <c r="AZ761" s="229"/>
      <c r="BA761" s="229"/>
      <c r="BB761" s="229"/>
      <c r="BC761" s="229"/>
      <c r="BD761" s="229"/>
      <c r="BE761" s="229"/>
      <c r="BF761" s="229"/>
      <c r="BG761" s="229"/>
      <c r="BH761" s="229"/>
      <c r="BI761" s="229"/>
      <c r="BJ761" s="229"/>
      <c r="BK761" s="229"/>
      <c r="BL761" s="229"/>
      <c r="BM761" s="54"/>
    </row>
    <row r="762" spans="1:65">
      <c r="A762" s="29"/>
      <c r="B762" s="3" t="s">
        <v>86</v>
      </c>
      <c r="C762" s="28"/>
      <c r="D762" s="13">
        <v>1.1917245161621345E-2</v>
      </c>
      <c r="E762" s="13">
        <v>2.5673723448627429E-2</v>
      </c>
      <c r="F762" s="13">
        <v>7.331370418032104E-3</v>
      </c>
      <c r="G762" s="13">
        <v>1.0211217432715443E-2</v>
      </c>
      <c r="H762" s="13">
        <v>1.8419689173098771E-2</v>
      </c>
      <c r="I762" s="13">
        <v>1.2619406384705302E-2</v>
      </c>
      <c r="J762" s="13">
        <v>6.549437814928288E-3</v>
      </c>
      <c r="K762" s="13">
        <v>1.3369221922653376E-2</v>
      </c>
      <c r="L762" s="13">
        <v>1.897222154003652E-2</v>
      </c>
      <c r="M762" s="13">
        <v>2.439674548792076E-2</v>
      </c>
      <c r="N762" s="13">
        <v>1.5058465048420868E-2</v>
      </c>
      <c r="O762" s="13">
        <v>2.3250339061389094E-2</v>
      </c>
      <c r="P762" s="13">
        <v>1.3917555356722617E-2</v>
      </c>
      <c r="Q762" s="13">
        <v>1.1729520113560148E-2</v>
      </c>
      <c r="R762" s="13">
        <v>2.9101218314228679E-2</v>
      </c>
      <c r="S762" s="147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3"/>
    </row>
    <row r="763" spans="1:65">
      <c r="A763" s="29"/>
      <c r="B763" s="3" t="s">
        <v>270</v>
      </c>
      <c r="C763" s="28"/>
      <c r="D763" s="13">
        <v>1.2534953561494255E-2</v>
      </c>
      <c r="E763" s="13">
        <v>-8.0970912862390776E-2</v>
      </c>
      <c r="F763" s="13">
        <v>-2.219579682452022E-2</v>
      </c>
      <c r="G763" s="13">
        <v>4.3258309672199013E-2</v>
      </c>
      <c r="H763" s="13">
        <v>-1.4862265300704114E-2</v>
      </c>
      <c r="I763" s="13">
        <v>7.7933111490817719E-3</v>
      </c>
      <c r="J763" s="13">
        <v>-8.2302735620365386E-4</v>
      </c>
      <c r="K763" s="13">
        <v>3.2571924938040731E-2</v>
      </c>
      <c r="L763" s="13">
        <v>2.3221338295652316E-2</v>
      </c>
      <c r="M763" s="13">
        <v>1.7878145928573286E-2</v>
      </c>
      <c r="N763" s="13">
        <v>9.8633573779545181E-3</v>
      </c>
      <c r="O763" s="13">
        <v>6.0623684865206195E-2</v>
      </c>
      <c r="P763" s="13">
        <v>-5.9598143394074099E-2</v>
      </c>
      <c r="Q763" s="13">
        <v>4.9004436628546033E-2</v>
      </c>
      <c r="R763" s="13">
        <v>-7.8299316678850928E-2</v>
      </c>
      <c r="S763" s="147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9"/>
      <c r="B764" s="45" t="s">
        <v>271</v>
      </c>
      <c r="C764" s="46"/>
      <c r="D764" s="44">
        <v>7.0000000000000007E-2</v>
      </c>
      <c r="E764" s="44">
        <v>2.48</v>
      </c>
      <c r="F764" s="44">
        <v>0.87</v>
      </c>
      <c r="G764" s="44">
        <v>0.91</v>
      </c>
      <c r="H764" s="44">
        <v>0.67</v>
      </c>
      <c r="I764" s="44">
        <v>0.06</v>
      </c>
      <c r="J764" s="44">
        <v>0.28999999999999998</v>
      </c>
      <c r="K764" s="44">
        <v>0.62</v>
      </c>
      <c r="L764" s="44">
        <v>0.36</v>
      </c>
      <c r="M764" s="44">
        <v>0.22</v>
      </c>
      <c r="N764" s="44">
        <v>0</v>
      </c>
      <c r="O764" s="44">
        <v>1.38</v>
      </c>
      <c r="P764" s="44">
        <v>1.89</v>
      </c>
      <c r="Q764" s="44">
        <v>1.07</v>
      </c>
      <c r="R764" s="44">
        <v>2.4</v>
      </c>
      <c r="S764" s="147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B765" s="3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BM765" s="53"/>
    </row>
    <row r="766" spans="1:65" ht="15">
      <c r="B766" s="8" t="s">
        <v>596</v>
      </c>
      <c r="BM766" s="27" t="s">
        <v>66</v>
      </c>
    </row>
    <row r="767" spans="1:65" ht="15">
      <c r="A767" s="24" t="s">
        <v>6</v>
      </c>
      <c r="B767" s="18" t="s">
        <v>118</v>
      </c>
      <c r="C767" s="15" t="s">
        <v>119</v>
      </c>
      <c r="D767" s="16" t="s">
        <v>240</v>
      </c>
      <c r="E767" s="17" t="s">
        <v>240</v>
      </c>
      <c r="F767" s="17" t="s">
        <v>240</v>
      </c>
      <c r="G767" s="17" t="s">
        <v>240</v>
      </c>
      <c r="H767" s="17" t="s">
        <v>240</v>
      </c>
      <c r="I767" s="17" t="s">
        <v>240</v>
      </c>
      <c r="J767" s="17" t="s">
        <v>240</v>
      </c>
      <c r="K767" s="17" t="s">
        <v>240</v>
      </c>
      <c r="L767" s="17" t="s">
        <v>240</v>
      </c>
      <c r="M767" s="17" t="s">
        <v>240</v>
      </c>
      <c r="N767" s="17" t="s">
        <v>240</v>
      </c>
      <c r="O767" s="14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241</v>
      </c>
      <c r="C768" s="9" t="s">
        <v>241</v>
      </c>
      <c r="D768" s="145" t="s">
        <v>243</v>
      </c>
      <c r="E768" s="146" t="s">
        <v>245</v>
      </c>
      <c r="F768" s="146" t="s">
        <v>248</v>
      </c>
      <c r="G768" s="146" t="s">
        <v>250</v>
      </c>
      <c r="H768" s="146" t="s">
        <v>253</v>
      </c>
      <c r="I768" s="146" t="s">
        <v>256</v>
      </c>
      <c r="J768" s="146" t="s">
        <v>257</v>
      </c>
      <c r="K768" s="146" t="s">
        <v>259</v>
      </c>
      <c r="L768" s="146" t="s">
        <v>284</v>
      </c>
      <c r="M768" s="146" t="s">
        <v>286</v>
      </c>
      <c r="N768" s="146" t="s">
        <v>260</v>
      </c>
      <c r="O768" s="14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3</v>
      </c>
    </row>
    <row r="769" spans="1:65">
      <c r="A769" s="29"/>
      <c r="B769" s="19"/>
      <c r="C769" s="9"/>
      <c r="D769" s="10" t="s">
        <v>303</v>
      </c>
      <c r="E769" s="11" t="s">
        <v>103</v>
      </c>
      <c r="F769" s="11" t="s">
        <v>103</v>
      </c>
      <c r="G769" s="11" t="s">
        <v>103</v>
      </c>
      <c r="H769" s="11" t="s">
        <v>103</v>
      </c>
      <c r="I769" s="11" t="s">
        <v>103</v>
      </c>
      <c r="J769" s="11" t="s">
        <v>303</v>
      </c>
      <c r="K769" s="11" t="s">
        <v>99</v>
      </c>
      <c r="L769" s="11" t="s">
        <v>103</v>
      </c>
      <c r="M769" s="11" t="s">
        <v>303</v>
      </c>
      <c r="N769" s="11" t="s">
        <v>104</v>
      </c>
      <c r="O769" s="14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2</v>
      </c>
    </row>
    <row r="770" spans="1:65">
      <c r="A770" s="29"/>
      <c r="B770" s="19"/>
      <c r="C770" s="9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14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8">
        <v>1</v>
      </c>
      <c r="C771" s="14">
        <v>1</v>
      </c>
      <c r="D771" s="141" t="s">
        <v>109</v>
      </c>
      <c r="E771" s="21">
        <v>0.5</v>
      </c>
      <c r="F771" s="141">
        <v>13</v>
      </c>
      <c r="G771" s="21">
        <v>0.5</v>
      </c>
      <c r="H771" s="21">
        <v>0.8</v>
      </c>
      <c r="I771" s="21">
        <v>0.6</v>
      </c>
      <c r="J771" s="21">
        <v>0.64</v>
      </c>
      <c r="K771" s="21">
        <v>1</v>
      </c>
      <c r="L771" s="143" t="s">
        <v>309</v>
      </c>
      <c r="M771" s="141">
        <v>1</v>
      </c>
      <c r="N771" s="141" t="s">
        <v>107</v>
      </c>
      <c r="O771" s="14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1</v>
      </c>
    </row>
    <row r="772" spans="1:65">
      <c r="A772" s="29"/>
      <c r="B772" s="19">
        <v>1</v>
      </c>
      <c r="C772" s="9">
        <v>2</v>
      </c>
      <c r="D772" s="142" t="s">
        <v>109</v>
      </c>
      <c r="E772" s="11">
        <v>0.7</v>
      </c>
      <c r="F772" s="142">
        <v>13</v>
      </c>
      <c r="G772" s="11">
        <v>0.6</v>
      </c>
      <c r="H772" s="11">
        <v>0.8</v>
      </c>
      <c r="I772" s="11">
        <v>0.7</v>
      </c>
      <c r="J772" s="11">
        <v>0.62</v>
      </c>
      <c r="K772" s="11">
        <v>1</v>
      </c>
      <c r="L772" s="11">
        <v>0.54706841466104261</v>
      </c>
      <c r="M772" s="142">
        <v>1</v>
      </c>
      <c r="N772" s="142" t="s">
        <v>107</v>
      </c>
      <c r="O772" s="14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18</v>
      </c>
    </row>
    <row r="773" spans="1:65">
      <c r="A773" s="29"/>
      <c r="B773" s="19">
        <v>1</v>
      </c>
      <c r="C773" s="9">
        <v>3</v>
      </c>
      <c r="D773" s="142" t="s">
        <v>109</v>
      </c>
      <c r="E773" s="11">
        <v>0.6</v>
      </c>
      <c r="F773" s="142">
        <v>12</v>
      </c>
      <c r="G773" s="11">
        <v>0.6</v>
      </c>
      <c r="H773" s="11">
        <v>0.8</v>
      </c>
      <c r="I773" s="11">
        <v>0.7</v>
      </c>
      <c r="J773" s="11">
        <v>0.64</v>
      </c>
      <c r="K773" s="11">
        <v>1</v>
      </c>
      <c r="L773" s="11">
        <v>0.59704052642712213</v>
      </c>
      <c r="M773" s="142">
        <v>1</v>
      </c>
      <c r="N773" s="142" t="s">
        <v>107</v>
      </c>
      <c r="O773" s="14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16</v>
      </c>
    </row>
    <row r="774" spans="1:65">
      <c r="A774" s="29"/>
      <c r="B774" s="19">
        <v>1</v>
      </c>
      <c r="C774" s="9">
        <v>4</v>
      </c>
      <c r="D774" s="142" t="s">
        <v>109</v>
      </c>
      <c r="E774" s="11" t="s">
        <v>309</v>
      </c>
      <c r="F774" s="142">
        <v>10</v>
      </c>
      <c r="G774" s="11">
        <v>0.6</v>
      </c>
      <c r="H774" s="11">
        <v>0.8</v>
      </c>
      <c r="I774" s="11">
        <v>0.7</v>
      </c>
      <c r="J774" s="11">
        <v>0.63</v>
      </c>
      <c r="K774" s="11" t="s">
        <v>108</v>
      </c>
      <c r="L774" s="11">
        <v>0.5934945547055519</v>
      </c>
      <c r="M774" s="142" t="s">
        <v>108</v>
      </c>
      <c r="N774" s="142" t="s">
        <v>107</v>
      </c>
      <c r="O774" s="14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0.64482041584092198</v>
      </c>
    </row>
    <row r="775" spans="1:65">
      <c r="A775" s="29"/>
      <c r="B775" s="19">
        <v>1</v>
      </c>
      <c r="C775" s="9">
        <v>5</v>
      </c>
      <c r="D775" s="142" t="s">
        <v>109</v>
      </c>
      <c r="E775" s="11" t="s">
        <v>309</v>
      </c>
      <c r="F775" s="142">
        <v>12</v>
      </c>
      <c r="G775" s="11">
        <v>0.6</v>
      </c>
      <c r="H775" s="11">
        <v>0.8</v>
      </c>
      <c r="I775" s="11">
        <v>0.7</v>
      </c>
      <c r="J775" s="11">
        <v>0.64</v>
      </c>
      <c r="K775" s="11" t="s">
        <v>108</v>
      </c>
      <c r="L775" s="11">
        <v>0.5342433487649928</v>
      </c>
      <c r="M775" s="142">
        <v>1</v>
      </c>
      <c r="N775" s="142" t="s">
        <v>107</v>
      </c>
      <c r="O775" s="14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112</v>
      </c>
    </row>
    <row r="776" spans="1:65">
      <c r="A776" s="29"/>
      <c r="B776" s="19">
        <v>1</v>
      </c>
      <c r="C776" s="9">
        <v>6</v>
      </c>
      <c r="D776" s="142" t="s">
        <v>109</v>
      </c>
      <c r="E776" s="11">
        <v>0.7</v>
      </c>
      <c r="F776" s="142">
        <v>13</v>
      </c>
      <c r="G776" s="11">
        <v>0.5</v>
      </c>
      <c r="H776" s="11">
        <v>0.8</v>
      </c>
      <c r="I776" s="11">
        <v>0.7</v>
      </c>
      <c r="J776" s="11">
        <v>0.63</v>
      </c>
      <c r="K776" s="11" t="s">
        <v>108</v>
      </c>
      <c r="L776" s="11">
        <v>0.63020104320689285</v>
      </c>
      <c r="M776" s="142">
        <v>2</v>
      </c>
      <c r="N776" s="142" t="s">
        <v>107</v>
      </c>
      <c r="O776" s="147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9"/>
      <c r="B777" s="20" t="s">
        <v>267</v>
      </c>
      <c r="C777" s="12"/>
      <c r="D777" s="22" t="s">
        <v>652</v>
      </c>
      <c r="E777" s="22">
        <v>0.625</v>
      </c>
      <c r="F777" s="22">
        <v>12.166666666666666</v>
      </c>
      <c r="G777" s="22">
        <v>0.56666666666666676</v>
      </c>
      <c r="H777" s="22">
        <v>0.79999999999999993</v>
      </c>
      <c r="I777" s="22">
        <v>0.68333333333333324</v>
      </c>
      <c r="J777" s="22">
        <v>0.6333333333333333</v>
      </c>
      <c r="K777" s="22">
        <v>1</v>
      </c>
      <c r="L777" s="22">
        <v>0.5804095775531205</v>
      </c>
      <c r="M777" s="22">
        <v>1.2</v>
      </c>
      <c r="N777" s="22" t="s">
        <v>652</v>
      </c>
      <c r="O777" s="14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9"/>
      <c r="B778" s="3" t="s">
        <v>268</v>
      </c>
      <c r="C778" s="28"/>
      <c r="D778" s="11" t="s">
        <v>652</v>
      </c>
      <c r="E778" s="11">
        <v>0.64999999999999991</v>
      </c>
      <c r="F778" s="11">
        <v>12.5</v>
      </c>
      <c r="G778" s="11">
        <v>0.6</v>
      </c>
      <c r="H778" s="11">
        <v>0.8</v>
      </c>
      <c r="I778" s="11">
        <v>0.7</v>
      </c>
      <c r="J778" s="11">
        <v>0.63500000000000001</v>
      </c>
      <c r="K778" s="11">
        <v>1</v>
      </c>
      <c r="L778" s="11">
        <v>0.5934945547055519</v>
      </c>
      <c r="M778" s="11">
        <v>1</v>
      </c>
      <c r="N778" s="11" t="s">
        <v>652</v>
      </c>
      <c r="O778" s="14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9"/>
      <c r="B779" s="3" t="s">
        <v>269</v>
      </c>
      <c r="C779" s="28"/>
      <c r="D779" s="23" t="s">
        <v>652</v>
      </c>
      <c r="E779" s="23">
        <v>9.5742710775633941E-2</v>
      </c>
      <c r="F779" s="23">
        <v>1.1690451944500122</v>
      </c>
      <c r="G779" s="23">
        <v>5.1639777949432218E-2</v>
      </c>
      <c r="H779" s="23">
        <v>1.2161883888976234E-16</v>
      </c>
      <c r="I779" s="23">
        <v>4.0824829046386291E-2</v>
      </c>
      <c r="J779" s="23">
        <v>8.1649658092772665E-3</v>
      </c>
      <c r="K779" s="23">
        <v>0</v>
      </c>
      <c r="L779" s="23">
        <v>3.9274511336851545E-2</v>
      </c>
      <c r="M779" s="23">
        <v>0.44721359549995787</v>
      </c>
      <c r="N779" s="23" t="s">
        <v>652</v>
      </c>
      <c r="O779" s="14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9"/>
      <c r="B780" s="3" t="s">
        <v>86</v>
      </c>
      <c r="C780" s="28"/>
      <c r="D780" s="13" t="s">
        <v>652</v>
      </c>
      <c r="E780" s="13">
        <v>0.1531883372410143</v>
      </c>
      <c r="F780" s="13">
        <v>9.608590639315169E-2</v>
      </c>
      <c r="G780" s="13">
        <v>9.1129019910762721E-2</v>
      </c>
      <c r="H780" s="13">
        <v>1.5202354861220294E-16</v>
      </c>
      <c r="I780" s="13">
        <v>5.9743652263004335E-2</v>
      </c>
      <c r="J780" s="13">
        <v>1.289205127780621E-2</v>
      </c>
      <c r="K780" s="13">
        <v>0</v>
      </c>
      <c r="L780" s="13">
        <v>6.7666890512772498E-2</v>
      </c>
      <c r="M780" s="13">
        <v>0.37267799624996489</v>
      </c>
      <c r="N780" s="13" t="s">
        <v>652</v>
      </c>
      <c r="O780" s="147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3"/>
    </row>
    <row r="781" spans="1:65">
      <c r="A781" s="29"/>
      <c r="B781" s="3" t="s">
        <v>270</v>
      </c>
      <c r="C781" s="28"/>
      <c r="D781" s="13" t="s">
        <v>652</v>
      </c>
      <c r="E781" s="13">
        <v>-3.0737885082428473E-2</v>
      </c>
      <c r="F781" s="13">
        <v>17.868302503728724</v>
      </c>
      <c r="G781" s="13">
        <v>-0.1212023491414016</v>
      </c>
      <c r="H781" s="13">
        <v>0.24065550709449157</v>
      </c>
      <c r="I781" s="13">
        <v>5.9726578976544653E-2</v>
      </c>
      <c r="J781" s="13">
        <v>-1.781439021686082E-2</v>
      </c>
      <c r="K781" s="13">
        <v>0.55081938386811458</v>
      </c>
      <c r="L781" s="13">
        <v>-9.9889576547917081E-2</v>
      </c>
      <c r="M781" s="13">
        <v>0.86098326064173736</v>
      </c>
      <c r="N781" s="13" t="s">
        <v>652</v>
      </c>
      <c r="O781" s="14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9"/>
      <c r="B782" s="45" t="s">
        <v>271</v>
      </c>
      <c r="C782" s="46"/>
      <c r="D782" s="44">
        <v>0.75</v>
      </c>
      <c r="E782" s="44">
        <v>0.75</v>
      </c>
      <c r="F782" s="44">
        <v>34.270000000000003</v>
      </c>
      <c r="G782" s="44">
        <v>0.55000000000000004</v>
      </c>
      <c r="H782" s="44">
        <v>0.15</v>
      </c>
      <c r="I782" s="44">
        <v>0.2</v>
      </c>
      <c r="J782" s="44">
        <v>0.35</v>
      </c>
      <c r="K782" s="44">
        <v>0</v>
      </c>
      <c r="L782" s="44">
        <v>0.67</v>
      </c>
      <c r="M782" s="44">
        <v>1</v>
      </c>
      <c r="N782" s="44">
        <v>72.790000000000006</v>
      </c>
      <c r="O782" s="147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BM783" s="53"/>
    </row>
    <row r="784" spans="1:65" ht="15">
      <c r="B784" s="8" t="s">
        <v>597</v>
      </c>
      <c r="BM784" s="27" t="s">
        <v>66</v>
      </c>
    </row>
    <row r="785" spans="1:65" ht="15">
      <c r="A785" s="24" t="s">
        <v>9</v>
      </c>
      <c r="B785" s="18" t="s">
        <v>118</v>
      </c>
      <c r="C785" s="15" t="s">
        <v>119</v>
      </c>
      <c r="D785" s="16" t="s">
        <v>240</v>
      </c>
      <c r="E785" s="17" t="s">
        <v>240</v>
      </c>
      <c r="F785" s="17" t="s">
        <v>240</v>
      </c>
      <c r="G785" s="17" t="s">
        <v>240</v>
      </c>
      <c r="H785" s="17" t="s">
        <v>240</v>
      </c>
      <c r="I785" s="17" t="s">
        <v>240</v>
      </c>
      <c r="J785" s="17" t="s">
        <v>240</v>
      </c>
      <c r="K785" s="17" t="s">
        <v>240</v>
      </c>
      <c r="L785" s="17" t="s">
        <v>240</v>
      </c>
      <c r="M785" s="17" t="s">
        <v>240</v>
      </c>
      <c r="N785" s="17" t="s">
        <v>240</v>
      </c>
      <c r="O785" s="17" t="s">
        <v>240</v>
      </c>
      <c r="P785" s="147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241</v>
      </c>
      <c r="C786" s="9" t="s">
        <v>241</v>
      </c>
      <c r="D786" s="145" t="s">
        <v>245</v>
      </c>
      <c r="E786" s="146" t="s">
        <v>283</v>
      </c>
      <c r="F786" s="146" t="s">
        <v>248</v>
      </c>
      <c r="G786" s="146" t="s">
        <v>250</v>
      </c>
      <c r="H786" s="146" t="s">
        <v>253</v>
      </c>
      <c r="I786" s="146" t="s">
        <v>256</v>
      </c>
      <c r="J786" s="146" t="s">
        <v>257</v>
      </c>
      <c r="K786" s="146" t="s">
        <v>258</v>
      </c>
      <c r="L786" s="146" t="s">
        <v>259</v>
      </c>
      <c r="M786" s="146" t="s">
        <v>284</v>
      </c>
      <c r="N786" s="146" t="s">
        <v>286</v>
      </c>
      <c r="O786" s="146" t="s">
        <v>260</v>
      </c>
      <c r="P786" s="147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104</v>
      </c>
      <c r="E787" s="11" t="s">
        <v>103</v>
      </c>
      <c r="F787" s="11" t="s">
        <v>103</v>
      </c>
      <c r="G787" s="11" t="s">
        <v>103</v>
      </c>
      <c r="H787" s="11" t="s">
        <v>104</v>
      </c>
      <c r="I787" s="11" t="s">
        <v>104</v>
      </c>
      <c r="J787" s="11" t="s">
        <v>303</v>
      </c>
      <c r="K787" s="11" t="s">
        <v>100</v>
      </c>
      <c r="L787" s="11" t="s">
        <v>99</v>
      </c>
      <c r="M787" s="11" t="s">
        <v>104</v>
      </c>
      <c r="N787" s="11" t="s">
        <v>303</v>
      </c>
      <c r="O787" s="11" t="s">
        <v>104</v>
      </c>
      <c r="P787" s="147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</v>
      </c>
    </row>
    <row r="788" spans="1:65">
      <c r="A788" s="29"/>
      <c r="B788" s="19"/>
      <c r="C788" s="9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147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8">
        <v>1</v>
      </c>
      <c r="C789" s="14">
        <v>1</v>
      </c>
      <c r="D789" s="208">
        <v>18</v>
      </c>
      <c r="E789" s="208">
        <v>19</v>
      </c>
      <c r="F789" s="208">
        <v>19</v>
      </c>
      <c r="G789" s="208">
        <v>20</v>
      </c>
      <c r="H789" s="208">
        <v>21</v>
      </c>
      <c r="I789" s="208">
        <v>22</v>
      </c>
      <c r="J789" s="208">
        <v>21.8</v>
      </c>
      <c r="K789" s="208">
        <v>19.998683270381175</v>
      </c>
      <c r="L789" s="208">
        <v>21</v>
      </c>
      <c r="M789" s="208">
        <v>21.091681519699829</v>
      </c>
      <c r="N789" s="208">
        <v>19</v>
      </c>
      <c r="O789" s="209">
        <v>18</v>
      </c>
      <c r="P789" s="210"/>
      <c r="Q789" s="211"/>
      <c r="R789" s="211"/>
      <c r="S789" s="211"/>
      <c r="T789" s="211"/>
      <c r="U789" s="211"/>
      <c r="V789" s="211"/>
      <c r="W789" s="211"/>
      <c r="X789" s="211"/>
      <c r="Y789" s="211"/>
      <c r="Z789" s="211"/>
      <c r="AA789" s="211"/>
      <c r="AB789" s="211"/>
      <c r="AC789" s="211"/>
      <c r="AD789" s="211"/>
      <c r="AE789" s="211"/>
      <c r="AF789" s="211"/>
      <c r="AG789" s="211"/>
      <c r="AH789" s="211"/>
      <c r="AI789" s="211"/>
      <c r="AJ789" s="211"/>
      <c r="AK789" s="211"/>
      <c r="AL789" s="211"/>
      <c r="AM789" s="211"/>
      <c r="AN789" s="211"/>
      <c r="AO789" s="211"/>
      <c r="AP789" s="211"/>
      <c r="AQ789" s="211"/>
      <c r="AR789" s="211"/>
      <c r="AS789" s="211"/>
      <c r="AT789" s="211"/>
      <c r="AU789" s="211"/>
      <c r="AV789" s="211"/>
      <c r="AW789" s="211"/>
      <c r="AX789" s="211"/>
      <c r="AY789" s="211"/>
      <c r="AZ789" s="211"/>
      <c r="BA789" s="211"/>
      <c r="BB789" s="211"/>
      <c r="BC789" s="211"/>
      <c r="BD789" s="211"/>
      <c r="BE789" s="211"/>
      <c r="BF789" s="211"/>
      <c r="BG789" s="211"/>
      <c r="BH789" s="211"/>
      <c r="BI789" s="211"/>
      <c r="BJ789" s="211"/>
      <c r="BK789" s="211"/>
      <c r="BL789" s="211"/>
      <c r="BM789" s="212">
        <v>1</v>
      </c>
    </row>
    <row r="790" spans="1:65">
      <c r="A790" s="29"/>
      <c r="B790" s="19">
        <v>1</v>
      </c>
      <c r="C790" s="9">
        <v>2</v>
      </c>
      <c r="D790" s="214">
        <v>18</v>
      </c>
      <c r="E790" s="214">
        <v>19</v>
      </c>
      <c r="F790" s="214">
        <v>19</v>
      </c>
      <c r="G790" s="214">
        <v>19</v>
      </c>
      <c r="H790" s="214">
        <v>21</v>
      </c>
      <c r="I790" s="214">
        <v>21</v>
      </c>
      <c r="J790" s="214">
        <v>21.7</v>
      </c>
      <c r="K790" s="214">
        <v>19.763693199309564</v>
      </c>
      <c r="L790" s="214">
        <v>21</v>
      </c>
      <c r="M790" s="214">
        <v>20.70163805039811</v>
      </c>
      <c r="N790" s="214">
        <v>19</v>
      </c>
      <c r="O790" s="215">
        <v>15</v>
      </c>
      <c r="P790" s="210"/>
      <c r="Q790" s="211"/>
      <c r="R790" s="211"/>
      <c r="S790" s="211"/>
      <c r="T790" s="211"/>
      <c r="U790" s="211"/>
      <c r="V790" s="211"/>
      <c r="W790" s="211"/>
      <c r="X790" s="211"/>
      <c r="Y790" s="211"/>
      <c r="Z790" s="211"/>
      <c r="AA790" s="211"/>
      <c r="AB790" s="211"/>
      <c r="AC790" s="211"/>
      <c r="AD790" s="211"/>
      <c r="AE790" s="211"/>
      <c r="AF790" s="211"/>
      <c r="AG790" s="211"/>
      <c r="AH790" s="211"/>
      <c r="AI790" s="211"/>
      <c r="AJ790" s="211"/>
      <c r="AK790" s="211"/>
      <c r="AL790" s="211"/>
      <c r="AM790" s="211"/>
      <c r="AN790" s="211"/>
      <c r="AO790" s="211"/>
      <c r="AP790" s="211"/>
      <c r="AQ790" s="211"/>
      <c r="AR790" s="211"/>
      <c r="AS790" s="211"/>
      <c r="AT790" s="211"/>
      <c r="AU790" s="211"/>
      <c r="AV790" s="211"/>
      <c r="AW790" s="211"/>
      <c r="AX790" s="211"/>
      <c r="AY790" s="211"/>
      <c r="AZ790" s="211"/>
      <c r="BA790" s="211"/>
      <c r="BB790" s="211"/>
      <c r="BC790" s="211"/>
      <c r="BD790" s="211"/>
      <c r="BE790" s="211"/>
      <c r="BF790" s="211"/>
      <c r="BG790" s="211"/>
      <c r="BH790" s="211"/>
      <c r="BI790" s="211"/>
      <c r="BJ790" s="211"/>
      <c r="BK790" s="211"/>
      <c r="BL790" s="211"/>
      <c r="BM790" s="212">
        <v>14</v>
      </c>
    </row>
    <row r="791" spans="1:65">
      <c r="A791" s="29"/>
      <c r="B791" s="19">
        <v>1</v>
      </c>
      <c r="C791" s="9">
        <v>3</v>
      </c>
      <c r="D791" s="214">
        <v>19</v>
      </c>
      <c r="E791" s="214">
        <v>19</v>
      </c>
      <c r="F791" s="214">
        <v>22</v>
      </c>
      <c r="G791" s="214">
        <v>19</v>
      </c>
      <c r="H791" s="214">
        <v>20</v>
      </c>
      <c r="I791" s="214">
        <v>21</v>
      </c>
      <c r="J791" s="214">
        <v>21.7</v>
      </c>
      <c r="K791" s="214">
        <v>20.101037704706563</v>
      </c>
      <c r="L791" s="214">
        <v>20</v>
      </c>
      <c r="M791" s="214">
        <v>21.203006725598229</v>
      </c>
      <c r="N791" s="214">
        <v>20</v>
      </c>
      <c r="O791" s="215">
        <v>16</v>
      </c>
      <c r="P791" s="210"/>
      <c r="Q791" s="211"/>
      <c r="R791" s="211"/>
      <c r="S791" s="211"/>
      <c r="T791" s="211"/>
      <c r="U791" s="211"/>
      <c r="V791" s="211"/>
      <c r="W791" s="211"/>
      <c r="X791" s="211"/>
      <c r="Y791" s="211"/>
      <c r="Z791" s="211"/>
      <c r="AA791" s="211"/>
      <c r="AB791" s="211"/>
      <c r="AC791" s="211"/>
      <c r="AD791" s="211"/>
      <c r="AE791" s="211"/>
      <c r="AF791" s="211"/>
      <c r="AG791" s="211"/>
      <c r="AH791" s="211"/>
      <c r="AI791" s="211"/>
      <c r="AJ791" s="211"/>
      <c r="AK791" s="211"/>
      <c r="AL791" s="211"/>
      <c r="AM791" s="211"/>
      <c r="AN791" s="211"/>
      <c r="AO791" s="211"/>
      <c r="AP791" s="211"/>
      <c r="AQ791" s="211"/>
      <c r="AR791" s="211"/>
      <c r="AS791" s="211"/>
      <c r="AT791" s="211"/>
      <c r="AU791" s="211"/>
      <c r="AV791" s="211"/>
      <c r="AW791" s="211"/>
      <c r="AX791" s="211"/>
      <c r="AY791" s="211"/>
      <c r="AZ791" s="211"/>
      <c r="BA791" s="211"/>
      <c r="BB791" s="211"/>
      <c r="BC791" s="211"/>
      <c r="BD791" s="211"/>
      <c r="BE791" s="211"/>
      <c r="BF791" s="211"/>
      <c r="BG791" s="211"/>
      <c r="BH791" s="211"/>
      <c r="BI791" s="211"/>
      <c r="BJ791" s="211"/>
      <c r="BK791" s="211"/>
      <c r="BL791" s="211"/>
      <c r="BM791" s="212">
        <v>16</v>
      </c>
    </row>
    <row r="792" spans="1:65">
      <c r="A792" s="29"/>
      <c r="B792" s="19">
        <v>1</v>
      </c>
      <c r="C792" s="9">
        <v>4</v>
      </c>
      <c r="D792" s="214">
        <v>19</v>
      </c>
      <c r="E792" s="214">
        <v>19</v>
      </c>
      <c r="F792" s="214">
        <v>21</v>
      </c>
      <c r="G792" s="214">
        <v>19</v>
      </c>
      <c r="H792" s="214">
        <v>21</v>
      </c>
      <c r="I792" s="214">
        <v>21</v>
      </c>
      <c r="J792" s="214">
        <v>21.7</v>
      </c>
      <c r="K792" s="214">
        <v>20.31980645089067</v>
      </c>
      <c r="L792" s="214">
        <v>21</v>
      </c>
      <c r="M792" s="214">
        <v>21.950426235899851</v>
      </c>
      <c r="N792" s="214">
        <v>19</v>
      </c>
      <c r="O792" s="215">
        <v>17</v>
      </c>
      <c r="P792" s="210"/>
      <c r="Q792" s="211"/>
      <c r="R792" s="211"/>
      <c r="S792" s="211"/>
      <c r="T792" s="211"/>
      <c r="U792" s="211"/>
      <c r="V792" s="211"/>
      <c r="W792" s="211"/>
      <c r="X792" s="211"/>
      <c r="Y792" s="211"/>
      <c r="Z792" s="211"/>
      <c r="AA792" s="211"/>
      <c r="AB792" s="211"/>
      <c r="AC792" s="211"/>
      <c r="AD792" s="211"/>
      <c r="AE792" s="211"/>
      <c r="AF792" s="211"/>
      <c r="AG792" s="211"/>
      <c r="AH792" s="211"/>
      <c r="AI792" s="211"/>
      <c r="AJ792" s="211"/>
      <c r="AK792" s="211"/>
      <c r="AL792" s="211"/>
      <c r="AM792" s="211"/>
      <c r="AN792" s="211"/>
      <c r="AO792" s="211"/>
      <c r="AP792" s="211"/>
      <c r="AQ792" s="211"/>
      <c r="AR792" s="211"/>
      <c r="AS792" s="211"/>
      <c r="AT792" s="211"/>
      <c r="AU792" s="211"/>
      <c r="AV792" s="211"/>
      <c r="AW792" s="211"/>
      <c r="AX792" s="211"/>
      <c r="AY792" s="211"/>
      <c r="AZ792" s="211"/>
      <c r="BA792" s="211"/>
      <c r="BB792" s="211"/>
      <c r="BC792" s="211"/>
      <c r="BD792" s="211"/>
      <c r="BE792" s="211"/>
      <c r="BF792" s="211"/>
      <c r="BG792" s="211"/>
      <c r="BH792" s="211"/>
      <c r="BI792" s="211"/>
      <c r="BJ792" s="211"/>
      <c r="BK792" s="211"/>
      <c r="BL792" s="211"/>
      <c r="BM792" s="212">
        <v>20.261636740027068</v>
      </c>
    </row>
    <row r="793" spans="1:65">
      <c r="A793" s="29"/>
      <c r="B793" s="19">
        <v>1</v>
      </c>
      <c r="C793" s="9">
        <v>5</v>
      </c>
      <c r="D793" s="214">
        <v>18</v>
      </c>
      <c r="E793" s="214">
        <v>19</v>
      </c>
      <c r="F793" s="214">
        <v>20</v>
      </c>
      <c r="G793" s="214">
        <v>19</v>
      </c>
      <c r="H793" s="214">
        <v>21</v>
      </c>
      <c r="I793" s="214">
        <v>21</v>
      </c>
      <c r="J793" s="214">
        <v>21.8</v>
      </c>
      <c r="K793" s="214">
        <v>20.579684</v>
      </c>
      <c r="L793" s="214">
        <v>21</v>
      </c>
      <c r="M793" s="214">
        <v>21.633669120823107</v>
      </c>
      <c r="N793" s="214">
        <v>19</v>
      </c>
      <c r="O793" s="215">
        <v>16</v>
      </c>
      <c r="P793" s="210"/>
      <c r="Q793" s="211"/>
      <c r="R793" s="211"/>
      <c r="S793" s="211"/>
      <c r="T793" s="211"/>
      <c r="U793" s="211"/>
      <c r="V793" s="211"/>
      <c r="W793" s="211"/>
      <c r="X793" s="211"/>
      <c r="Y793" s="211"/>
      <c r="Z793" s="211"/>
      <c r="AA793" s="211"/>
      <c r="AB793" s="211"/>
      <c r="AC793" s="211"/>
      <c r="AD793" s="211"/>
      <c r="AE793" s="211"/>
      <c r="AF793" s="211"/>
      <c r="AG793" s="211"/>
      <c r="AH793" s="211"/>
      <c r="AI793" s="211"/>
      <c r="AJ793" s="211"/>
      <c r="AK793" s="211"/>
      <c r="AL793" s="211"/>
      <c r="AM793" s="211"/>
      <c r="AN793" s="211"/>
      <c r="AO793" s="211"/>
      <c r="AP793" s="211"/>
      <c r="AQ793" s="211"/>
      <c r="AR793" s="211"/>
      <c r="AS793" s="211"/>
      <c r="AT793" s="211"/>
      <c r="AU793" s="211"/>
      <c r="AV793" s="211"/>
      <c r="AW793" s="211"/>
      <c r="AX793" s="211"/>
      <c r="AY793" s="211"/>
      <c r="AZ793" s="211"/>
      <c r="BA793" s="211"/>
      <c r="BB793" s="211"/>
      <c r="BC793" s="211"/>
      <c r="BD793" s="211"/>
      <c r="BE793" s="211"/>
      <c r="BF793" s="211"/>
      <c r="BG793" s="211"/>
      <c r="BH793" s="211"/>
      <c r="BI793" s="211"/>
      <c r="BJ793" s="211"/>
      <c r="BK793" s="211"/>
      <c r="BL793" s="211"/>
      <c r="BM793" s="212">
        <v>113</v>
      </c>
    </row>
    <row r="794" spans="1:65">
      <c r="A794" s="29"/>
      <c r="B794" s="19">
        <v>1</v>
      </c>
      <c r="C794" s="9">
        <v>6</v>
      </c>
      <c r="D794" s="214">
        <v>18</v>
      </c>
      <c r="E794" s="214">
        <v>19</v>
      </c>
      <c r="F794" s="214">
        <v>22</v>
      </c>
      <c r="G794" s="214">
        <v>20</v>
      </c>
      <c r="H794" s="214">
        <v>21</v>
      </c>
      <c r="I794" s="214">
        <v>22</v>
      </c>
      <c r="J794" s="214">
        <v>21.8</v>
      </c>
      <c r="K794" s="214">
        <v>19.993277519358969</v>
      </c>
      <c r="L794" s="214">
        <v>22</v>
      </c>
      <c r="M794" s="214">
        <v>21.43142104472031</v>
      </c>
      <c r="N794" s="214">
        <v>20</v>
      </c>
      <c r="O794" s="215">
        <v>15</v>
      </c>
      <c r="P794" s="210"/>
      <c r="Q794" s="211"/>
      <c r="R794" s="211"/>
      <c r="S794" s="211"/>
      <c r="T794" s="211"/>
      <c r="U794" s="211"/>
      <c r="V794" s="211"/>
      <c r="W794" s="211"/>
      <c r="X794" s="211"/>
      <c r="Y794" s="211"/>
      <c r="Z794" s="211"/>
      <c r="AA794" s="211"/>
      <c r="AB794" s="211"/>
      <c r="AC794" s="211"/>
      <c r="AD794" s="211"/>
      <c r="AE794" s="211"/>
      <c r="AF794" s="211"/>
      <c r="AG794" s="211"/>
      <c r="AH794" s="211"/>
      <c r="AI794" s="211"/>
      <c r="AJ794" s="211"/>
      <c r="AK794" s="211"/>
      <c r="AL794" s="211"/>
      <c r="AM794" s="211"/>
      <c r="AN794" s="211"/>
      <c r="AO794" s="211"/>
      <c r="AP794" s="211"/>
      <c r="AQ794" s="211"/>
      <c r="AR794" s="211"/>
      <c r="AS794" s="211"/>
      <c r="AT794" s="211"/>
      <c r="AU794" s="211"/>
      <c r="AV794" s="211"/>
      <c r="AW794" s="211"/>
      <c r="AX794" s="211"/>
      <c r="AY794" s="211"/>
      <c r="AZ794" s="211"/>
      <c r="BA794" s="211"/>
      <c r="BB794" s="211"/>
      <c r="BC794" s="211"/>
      <c r="BD794" s="211"/>
      <c r="BE794" s="211"/>
      <c r="BF794" s="211"/>
      <c r="BG794" s="211"/>
      <c r="BH794" s="211"/>
      <c r="BI794" s="211"/>
      <c r="BJ794" s="211"/>
      <c r="BK794" s="211"/>
      <c r="BL794" s="211"/>
      <c r="BM794" s="216"/>
    </row>
    <row r="795" spans="1:65">
      <c r="A795" s="29"/>
      <c r="B795" s="20" t="s">
        <v>267</v>
      </c>
      <c r="C795" s="12"/>
      <c r="D795" s="217">
        <v>18.333333333333332</v>
      </c>
      <c r="E795" s="217">
        <v>19</v>
      </c>
      <c r="F795" s="217">
        <v>20.5</v>
      </c>
      <c r="G795" s="217">
        <v>19.333333333333332</v>
      </c>
      <c r="H795" s="217">
        <v>20.833333333333332</v>
      </c>
      <c r="I795" s="217">
        <v>21.333333333333332</v>
      </c>
      <c r="J795" s="217">
        <v>21.75</v>
      </c>
      <c r="K795" s="217">
        <v>20.126030357441156</v>
      </c>
      <c r="L795" s="217">
        <v>21</v>
      </c>
      <c r="M795" s="217">
        <v>21.335307116189906</v>
      </c>
      <c r="N795" s="217">
        <v>19.333333333333332</v>
      </c>
      <c r="O795" s="217">
        <v>16.166666666666668</v>
      </c>
      <c r="P795" s="210"/>
      <c r="Q795" s="211"/>
      <c r="R795" s="211"/>
      <c r="S795" s="211"/>
      <c r="T795" s="211"/>
      <c r="U795" s="211"/>
      <c r="V795" s="211"/>
      <c r="W795" s="211"/>
      <c r="X795" s="211"/>
      <c r="Y795" s="211"/>
      <c r="Z795" s="211"/>
      <c r="AA795" s="211"/>
      <c r="AB795" s="211"/>
      <c r="AC795" s="211"/>
      <c r="AD795" s="211"/>
      <c r="AE795" s="211"/>
      <c r="AF795" s="211"/>
      <c r="AG795" s="211"/>
      <c r="AH795" s="211"/>
      <c r="AI795" s="211"/>
      <c r="AJ795" s="211"/>
      <c r="AK795" s="211"/>
      <c r="AL795" s="211"/>
      <c r="AM795" s="211"/>
      <c r="AN795" s="211"/>
      <c r="AO795" s="211"/>
      <c r="AP795" s="211"/>
      <c r="AQ795" s="211"/>
      <c r="AR795" s="211"/>
      <c r="AS795" s="211"/>
      <c r="AT795" s="211"/>
      <c r="AU795" s="211"/>
      <c r="AV795" s="211"/>
      <c r="AW795" s="211"/>
      <c r="AX795" s="211"/>
      <c r="AY795" s="211"/>
      <c r="AZ795" s="211"/>
      <c r="BA795" s="211"/>
      <c r="BB795" s="211"/>
      <c r="BC795" s="211"/>
      <c r="BD795" s="211"/>
      <c r="BE795" s="211"/>
      <c r="BF795" s="211"/>
      <c r="BG795" s="211"/>
      <c r="BH795" s="211"/>
      <c r="BI795" s="211"/>
      <c r="BJ795" s="211"/>
      <c r="BK795" s="211"/>
      <c r="BL795" s="211"/>
      <c r="BM795" s="216"/>
    </row>
    <row r="796" spans="1:65">
      <c r="A796" s="29"/>
      <c r="B796" s="3" t="s">
        <v>268</v>
      </c>
      <c r="C796" s="28"/>
      <c r="D796" s="214">
        <v>18</v>
      </c>
      <c r="E796" s="214">
        <v>19</v>
      </c>
      <c r="F796" s="214">
        <v>20.5</v>
      </c>
      <c r="G796" s="214">
        <v>19</v>
      </c>
      <c r="H796" s="214">
        <v>21</v>
      </c>
      <c r="I796" s="214">
        <v>21</v>
      </c>
      <c r="J796" s="214">
        <v>21.75</v>
      </c>
      <c r="K796" s="214">
        <v>20.049860487543867</v>
      </c>
      <c r="L796" s="214">
        <v>21</v>
      </c>
      <c r="M796" s="214">
        <v>21.317213885159269</v>
      </c>
      <c r="N796" s="214">
        <v>19</v>
      </c>
      <c r="O796" s="214">
        <v>16</v>
      </c>
      <c r="P796" s="210"/>
      <c r="Q796" s="211"/>
      <c r="R796" s="211"/>
      <c r="S796" s="211"/>
      <c r="T796" s="211"/>
      <c r="U796" s="211"/>
      <c r="V796" s="211"/>
      <c r="W796" s="211"/>
      <c r="X796" s="211"/>
      <c r="Y796" s="211"/>
      <c r="Z796" s="211"/>
      <c r="AA796" s="211"/>
      <c r="AB796" s="211"/>
      <c r="AC796" s="211"/>
      <c r="AD796" s="211"/>
      <c r="AE796" s="211"/>
      <c r="AF796" s="211"/>
      <c r="AG796" s="211"/>
      <c r="AH796" s="211"/>
      <c r="AI796" s="211"/>
      <c r="AJ796" s="211"/>
      <c r="AK796" s="211"/>
      <c r="AL796" s="211"/>
      <c r="AM796" s="211"/>
      <c r="AN796" s="211"/>
      <c r="AO796" s="211"/>
      <c r="AP796" s="211"/>
      <c r="AQ796" s="211"/>
      <c r="AR796" s="211"/>
      <c r="AS796" s="211"/>
      <c r="AT796" s="211"/>
      <c r="AU796" s="211"/>
      <c r="AV796" s="211"/>
      <c r="AW796" s="211"/>
      <c r="AX796" s="211"/>
      <c r="AY796" s="211"/>
      <c r="AZ796" s="211"/>
      <c r="BA796" s="211"/>
      <c r="BB796" s="211"/>
      <c r="BC796" s="211"/>
      <c r="BD796" s="211"/>
      <c r="BE796" s="211"/>
      <c r="BF796" s="211"/>
      <c r="BG796" s="211"/>
      <c r="BH796" s="211"/>
      <c r="BI796" s="211"/>
      <c r="BJ796" s="211"/>
      <c r="BK796" s="211"/>
      <c r="BL796" s="211"/>
      <c r="BM796" s="216"/>
    </row>
    <row r="797" spans="1:65">
      <c r="A797" s="29"/>
      <c r="B797" s="3" t="s">
        <v>269</v>
      </c>
      <c r="C797" s="28"/>
      <c r="D797" s="23">
        <v>0.5163977794943222</v>
      </c>
      <c r="E797" s="23">
        <v>0</v>
      </c>
      <c r="F797" s="23">
        <v>1.3784048752090221</v>
      </c>
      <c r="G797" s="23">
        <v>0.5163977794943222</v>
      </c>
      <c r="H797" s="23">
        <v>0.40824829046386296</v>
      </c>
      <c r="I797" s="23">
        <v>0.5163977794943222</v>
      </c>
      <c r="J797" s="23">
        <v>5.477225575051739E-2</v>
      </c>
      <c r="K797" s="23">
        <v>0.28604343979703167</v>
      </c>
      <c r="L797" s="23">
        <v>0.63245553203367588</v>
      </c>
      <c r="M797" s="23">
        <v>0.4370406420589123</v>
      </c>
      <c r="N797" s="23">
        <v>0.5163977794943222</v>
      </c>
      <c r="O797" s="23">
        <v>1.1690451944500122</v>
      </c>
      <c r="P797" s="147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9"/>
      <c r="B798" s="3" t="s">
        <v>86</v>
      </c>
      <c r="C798" s="28"/>
      <c r="D798" s="13">
        <v>2.8167151608781211E-2</v>
      </c>
      <c r="E798" s="13">
        <v>0</v>
      </c>
      <c r="F798" s="13">
        <v>6.7239262205318145E-2</v>
      </c>
      <c r="G798" s="13">
        <v>2.6710229973844254E-2</v>
      </c>
      <c r="H798" s="13">
        <v>1.9595917942265423E-2</v>
      </c>
      <c r="I798" s="13">
        <v>2.4206145913796353E-2</v>
      </c>
      <c r="J798" s="13">
        <v>2.518264632207696E-3</v>
      </c>
      <c r="K798" s="13">
        <v>1.4212610967829203E-2</v>
      </c>
      <c r="L798" s="13">
        <v>3.0116930096841708E-2</v>
      </c>
      <c r="M798" s="13">
        <v>2.0484384859277328E-2</v>
      </c>
      <c r="N798" s="13">
        <v>2.6710229973844254E-2</v>
      </c>
      <c r="O798" s="13">
        <v>7.2312073883505898E-2</v>
      </c>
      <c r="P798" s="147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3"/>
    </row>
    <row r="799" spans="1:65">
      <c r="A799" s="29"/>
      <c r="B799" s="3" t="s">
        <v>270</v>
      </c>
      <c r="C799" s="28"/>
      <c r="D799" s="13">
        <v>-9.5170169687444517E-2</v>
      </c>
      <c r="E799" s="13">
        <v>-6.2267266766987905E-2</v>
      </c>
      <c r="F799" s="13">
        <v>1.176426480403947E-2</v>
      </c>
      <c r="G799" s="13">
        <v>-4.5815815306759711E-2</v>
      </c>
      <c r="H799" s="13">
        <v>2.8215716264267554E-2</v>
      </c>
      <c r="I799" s="13">
        <v>5.2892893454610013E-2</v>
      </c>
      <c r="J799" s="13">
        <v>7.3457207779895395E-2</v>
      </c>
      <c r="K799" s="13">
        <v>-6.6927654624278077E-3</v>
      </c>
      <c r="L799" s="13">
        <v>3.6441441994381707E-2</v>
      </c>
      <c r="M799" s="13">
        <v>5.2990308233183958E-2</v>
      </c>
      <c r="N799" s="13">
        <v>-4.5815815306759711E-2</v>
      </c>
      <c r="O799" s="13">
        <v>-0.20210460417892828</v>
      </c>
      <c r="P799" s="147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9"/>
      <c r="B800" s="45" t="s">
        <v>271</v>
      </c>
      <c r="C800" s="46"/>
      <c r="D800" s="44">
        <v>1.33</v>
      </c>
      <c r="E800" s="44">
        <v>0.89</v>
      </c>
      <c r="F800" s="44">
        <v>0.13</v>
      </c>
      <c r="G800" s="44">
        <v>0.66</v>
      </c>
      <c r="H800" s="44">
        <v>0.35</v>
      </c>
      <c r="I800" s="44">
        <v>0.69</v>
      </c>
      <c r="J800" s="44">
        <v>0.97</v>
      </c>
      <c r="K800" s="44">
        <v>0.13</v>
      </c>
      <c r="L800" s="44">
        <v>0.46</v>
      </c>
      <c r="M800" s="44">
        <v>0.69</v>
      </c>
      <c r="N800" s="44">
        <v>0.66</v>
      </c>
      <c r="O800" s="44">
        <v>2.8</v>
      </c>
      <c r="P800" s="147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BM801" s="53"/>
    </row>
    <row r="802" spans="1:65" ht="15">
      <c r="B802" s="8" t="s">
        <v>598</v>
      </c>
      <c r="BM802" s="27" t="s">
        <v>66</v>
      </c>
    </row>
    <row r="803" spans="1:65" ht="15">
      <c r="A803" s="24" t="s">
        <v>61</v>
      </c>
      <c r="B803" s="18" t="s">
        <v>118</v>
      </c>
      <c r="C803" s="15" t="s">
        <v>119</v>
      </c>
      <c r="D803" s="16" t="s">
        <v>240</v>
      </c>
      <c r="E803" s="17" t="s">
        <v>240</v>
      </c>
      <c r="F803" s="17" t="s">
        <v>240</v>
      </c>
      <c r="G803" s="17" t="s">
        <v>240</v>
      </c>
      <c r="H803" s="17" t="s">
        <v>240</v>
      </c>
      <c r="I803" s="17" t="s">
        <v>240</v>
      </c>
      <c r="J803" s="17" t="s">
        <v>240</v>
      </c>
      <c r="K803" s="147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241</v>
      </c>
      <c r="C804" s="9" t="s">
        <v>241</v>
      </c>
      <c r="D804" s="145" t="s">
        <v>243</v>
      </c>
      <c r="E804" s="146" t="s">
        <v>245</v>
      </c>
      <c r="F804" s="146" t="s">
        <v>253</v>
      </c>
      <c r="G804" s="146" t="s">
        <v>257</v>
      </c>
      <c r="H804" s="146" t="s">
        <v>259</v>
      </c>
      <c r="I804" s="146" t="s">
        <v>284</v>
      </c>
      <c r="J804" s="146" t="s">
        <v>286</v>
      </c>
      <c r="K804" s="147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303</v>
      </c>
      <c r="E805" s="11" t="s">
        <v>103</v>
      </c>
      <c r="F805" s="11" t="s">
        <v>103</v>
      </c>
      <c r="G805" s="11" t="s">
        <v>303</v>
      </c>
      <c r="H805" s="11" t="s">
        <v>99</v>
      </c>
      <c r="I805" s="11" t="s">
        <v>103</v>
      </c>
      <c r="J805" s="11" t="s">
        <v>303</v>
      </c>
      <c r="K805" s="147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1</v>
      </c>
    </row>
    <row r="806" spans="1:65">
      <c r="A806" s="29"/>
      <c r="B806" s="19"/>
      <c r="C806" s="9"/>
      <c r="D806" s="25"/>
      <c r="E806" s="25"/>
      <c r="F806" s="25"/>
      <c r="G806" s="25"/>
      <c r="H806" s="25"/>
      <c r="I806" s="25"/>
      <c r="J806" s="25"/>
      <c r="K806" s="147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8">
        <v>1</v>
      </c>
      <c r="C807" s="14">
        <v>1</v>
      </c>
      <c r="D807" s="208" t="s">
        <v>316</v>
      </c>
      <c r="E807" s="208" t="s">
        <v>220</v>
      </c>
      <c r="F807" s="208" t="s">
        <v>107</v>
      </c>
      <c r="G807" s="208" t="s">
        <v>108</v>
      </c>
      <c r="H807" s="208">
        <v>35</v>
      </c>
      <c r="I807" s="208" t="s">
        <v>220</v>
      </c>
      <c r="J807" s="208" t="s">
        <v>110</v>
      </c>
      <c r="K807" s="210"/>
      <c r="L807" s="211"/>
      <c r="M807" s="211"/>
      <c r="N807" s="211"/>
      <c r="O807" s="211"/>
      <c r="P807" s="211"/>
      <c r="Q807" s="211"/>
      <c r="R807" s="211"/>
      <c r="S807" s="211"/>
      <c r="T807" s="211"/>
      <c r="U807" s="211"/>
      <c r="V807" s="211"/>
      <c r="W807" s="211"/>
      <c r="X807" s="211"/>
      <c r="Y807" s="211"/>
      <c r="Z807" s="211"/>
      <c r="AA807" s="211"/>
      <c r="AB807" s="211"/>
      <c r="AC807" s="211"/>
      <c r="AD807" s="211"/>
      <c r="AE807" s="211"/>
      <c r="AF807" s="211"/>
      <c r="AG807" s="211"/>
      <c r="AH807" s="211"/>
      <c r="AI807" s="211"/>
      <c r="AJ807" s="211"/>
      <c r="AK807" s="211"/>
      <c r="AL807" s="211"/>
      <c r="AM807" s="211"/>
      <c r="AN807" s="211"/>
      <c r="AO807" s="211"/>
      <c r="AP807" s="211"/>
      <c r="AQ807" s="211"/>
      <c r="AR807" s="211"/>
      <c r="AS807" s="211"/>
      <c r="AT807" s="211"/>
      <c r="AU807" s="211"/>
      <c r="AV807" s="211"/>
      <c r="AW807" s="211"/>
      <c r="AX807" s="211"/>
      <c r="AY807" s="211"/>
      <c r="AZ807" s="211"/>
      <c r="BA807" s="211"/>
      <c r="BB807" s="211"/>
      <c r="BC807" s="211"/>
      <c r="BD807" s="211"/>
      <c r="BE807" s="211"/>
      <c r="BF807" s="211"/>
      <c r="BG807" s="211"/>
      <c r="BH807" s="211"/>
      <c r="BI807" s="211"/>
      <c r="BJ807" s="211"/>
      <c r="BK807" s="211"/>
      <c r="BL807" s="211"/>
      <c r="BM807" s="212">
        <v>1</v>
      </c>
    </row>
    <row r="808" spans="1:65">
      <c r="A808" s="29"/>
      <c r="B808" s="19">
        <v>1</v>
      </c>
      <c r="C808" s="9">
        <v>2</v>
      </c>
      <c r="D808" s="214" t="s">
        <v>316</v>
      </c>
      <c r="E808" s="214" t="s">
        <v>220</v>
      </c>
      <c r="F808" s="214" t="s">
        <v>107</v>
      </c>
      <c r="G808" s="214" t="s">
        <v>108</v>
      </c>
      <c r="H808" s="214">
        <v>32</v>
      </c>
      <c r="I808" s="214" t="s">
        <v>220</v>
      </c>
      <c r="J808" s="214" t="s">
        <v>110</v>
      </c>
      <c r="K808" s="210"/>
      <c r="L808" s="211"/>
      <c r="M808" s="211"/>
      <c r="N808" s="211"/>
      <c r="O808" s="211"/>
      <c r="P808" s="211"/>
      <c r="Q808" s="211"/>
      <c r="R808" s="211"/>
      <c r="S808" s="211"/>
      <c r="T808" s="211"/>
      <c r="U808" s="211"/>
      <c r="V808" s="211"/>
      <c r="W808" s="211"/>
      <c r="X808" s="211"/>
      <c r="Y808" s="211"/>
      <c r="Z808" s="211"/>
      <c r="AA808" s="211"/>
      <c r="AB808" s="211"/>
      <c r="AC808" s="211"/>
      <c r="AD808" s="211"/>
      <c r="AE808" s="211"/>
      <c r="AF808" s="211"/>
      <c r="AG808" s="211"/>
      <c r="AH808" s="211"/>
      <c r="AI808" s="211"/>
      <c r="AJ808" s="211"/>
      <c r="AK808" s="211"/>
      <c r="AL808" s="211"/>
      <c r="AM808" s="211"/>
      <c r="AN808" s="211"/>
      <c r="AO808" s="211"/>
      <c r="AP808" s="211"/>
      <c r="AQ808" s="211"/>
      <c r="AR808" s="211"/>
      <c r="AS808" s="211"/>
      <c r="AT808" s="211"/>
      <c r="AU808" s="211"/>
      <c r="AV808" s="211"/>
      <c r="AW808" s="211"/>
      <c r="AX808" s="211"/>
      <c r="AY808" s="211"/>
      <c r="AZ808" s="211"/>
      <c r="BA808" s="211"/>
      <c r="BB808" s="211"/>
      <c r="BC808" s="211"/>
      <c r="BD808" s="211"/>
      <c r="BE808" s="211"/>
      <c r="BF808" s="211"/>
      <c r="BG808" s="211"/>
      <c r="BH808" s="211"/>
      <c r="BI808" s="211"/>
      <c r="BJ808" s="211"/>
      <c r="BK808" s="211"/>
      <c r="BL808" s="211"/>
      <c r="BM808" s="212" t="e">
        <v>#N/A</v>
      </c>
    </row>
    <row r="809" spans="1:65">
      <c r="A809" s="29"/>
      <c r="B809" s="19">
        <v>1</v>
      </c>
      <c r="C809" s="9">
        <v>3</v>
      </c>
      <c r="D809" s="214" t="s">
        <v>316</v>
      </c>
      <c r="E809" s="214" t="s">
        <v>220</v>
      </c>
      <c r="F809" s="214" t="s">
        <v>107</v>
      </c>
      <c r="G809" s="214" t="s">
        <v>108</v>
      </c>
      <c r="H809" s="214">
        <v>17</v>
      </c>
      <c r="I809" s="214" t="s">
        <v>220</v>
      </c>
      <c r="J809" s="214" t="s">
        <v>110</v>
      </c>
      <c r="K809" s="210"/>
      <c r="L809" s="211"/>
      <c r="M809" s="211"/>
      <c r="N809" s="211"/>
      <c r="O809" s="211"/>
      <c r="P809" s="211"/>
      <c r="Q809" s="211"/>
      <c r="R809" s="211"/>
      <c r="S809" s="211"/>
      <c r="T809" s="211"/>
      <c r="U809" s="211"/>
      <c r="V809" s="211"/>
      <c r="W809" s="211"/>
      <c r="X809" s="211"/>
      <c r="Y809" s="211"/>
      <c r="Z809" s="211"/>
      <c r="AA809" s="211"/>
      <c r="AB809" s="211"/>
      <c r="AC809" s="211"/>
      <c r="AD809" s="211"/>
      <c r="AE809" s="211"/>
      <c r="AF809" s="211"/>
      <c r="AG809" s="211"/>
      <c r="AH809" s="211"/>
      <c r="AI809" s="211"/>
      <c r="AJ809" s="211"/>
      <c r="AK809" s="211"/>
      <c r="AL809" s="211"/>
      <c r="AM809" s="211"/>
      <c r="AN809" s="211"/>
      <c r="AO809" s="211"/>
      <c r="AP809" s="211"/>
      <c r="AQ809" s="211"/>
      <c r="AR809" s="211"/>
      <c r="AS809" s="211"/>
      <c r="AT809" s="211"/>
      <c r="AU809" s="211"/>
      <c r="AV809" s="211"/>
      <c r="AW809" s="211"/>
      <c r="AX809" s="211"/>
      <c r="AY809" s="211"/>
      <c r="AZ809" s="211"/>
      <c r="BA809" s="211"/>
      <c r="BB809" s="211"/>
      <c r="BC809" s="211"/>
      <c r="BD809" s="211"/>
      <c r="BE809" s="211"/>
      <c r="BF809" s="211"/>
      <c r="BG809" s="211"/>
      <c r="BH809" s="211"/>
      <c r="BI809" s="211"/>
      <c r="BJ809" s="211"/>
      <c r="BK809" s="211"/>
      <c r="BL809" s="211"/>
      <c r="BM809" s="212">
        <v>16</v>
      </c>
    </row>
    <row r="810" spans="1:65">
      <c r="A810" s="29"/>
      <c r="B810" s="19">
        <v>1</v>
      </c>
      <c r="C810" s="9">
        <v>4</v>
      </c>
      <c r="D810" s="214" t="s">
        <v>316</v>
      </c>
      <c r="E810" s="214" t="s">
        <v>220</v>
      </c>
      <c r="F810" s="214" t="s">
        <v>107</v>
      </c>
      <c r="G810" s="214" t="s">
        <v>108</v>
      </c>
      <c r="H810" s="214">
        <v>7</v>
      </c>
      <c r="I810" s="214" t="s">
        <v>220</v>
      </c>
      <c r="J810" s="214" t="s">
        <v>110</v>
      </c>
      <c r="K810" s="210"/>
      <c r="L810" s="211"/>
      <c r="M810" s="211"/>
      <c r="N810" s="211"/>
      <c r="O810" s="211"/>
      <c r="P810" s="211"/>
      <c r="Q810" s="211"/>
      <c r="R810" s="211"/>
      <c r="S810" s="211"/>
      <c r="T810" s="211"/>
      <c r="U810" s="211"/>
      <c r="V810" s="211"/>
      <c r="W810" s="211"/>
      <c r="X810" s="211"/>
      <c r="Y810" s="211"/>
      <c r="Z810" s="211"/>
      <c r="AA810" s="211"/>
      <c r="AB810" s="211"/>
      <c r="AC810" s="211"/>
      <c r="AD810" s="211"/>
      <c r="AE810" s="211"/>
      <c r="AF810" s="211"/>
      <c r="AG810" s="211"/>
      <c r="AH810" s="211"/>
      <c r="AI810" s="211"/>
      <c r="AJ810" s="211"/>
      <c r="AK810" s="211"/>
      <c r="AL810" s="211"/>
      <c r="AM810" s="211"/>
      <c r="AN810" s="211"/>
      <c r="AO810" s="211"/>
      <c r="AP810" s="211"/>
      <c r="AQ810" s="211"/>
      <c r="AR810" s="211"/>
      <c r="AS810" s="211"/>
      <c r="AT810" s="211"/>
      <c r="AU810" s="211"/>
      <c r="AV810" s="211"/>
      <c r="AW810" s="211"/>
      <c r="AX810" s="211"/>
      <c r="AY810" s="211"/>
      <c r="AZ810" s="211"/>
      <c r="BA810" s="211"/>
      <c r="BB810" s="211"/>
      <c r="BC810" s="211"/>
      <c r="BD810" s="211"/>
      <c r="BE810" s="211"/>
      <c r="BF810" s="211"/>
      <c r="BG810" s="211"/>
      <c r="BH810" s="211"/>
      <c r="BI810" s="211"/>
      <c r="BJ810" s="211"/>
      <c r="BK810" s="211"/>
      <c r="BL810" s="211"/>
      <c r="BM810" s="212" t="s">
        <v>220</v>
      </c>
    </row>
    <row r="811" spans="1:65">
      <c r="A811" s="29"/>
      <c r="B811" s="19">
        <v>1</v>
      </c>
      <c r="C811" s="9">
        <v>5</v>
      </c>
      <c r="D811" s="214" t="s">
        <v>316</v>
      </c>
      <c r="E811" s="214" t="s">
        <v>220</v>
      </c>
      <c r="F811" s="214" t="s">
        <v>107</v>
      </c>
      <c r="G811" s="214" t="s">
        <v>108</v>
      </c>
      <c r="H811" s="214">
        <v>9</v>
      </c>
      <c r="I811" s="214" t="s">
        <v>220</v>
      </c>
      <c r="J811" s="214" t="s">
        <v>110</v>
      </c>
      <c r="K811" s="210"/>
      <c r="L811" s="211"/>
      <c r="M811" s="211"/>
      <c r="N811" s="211"/>
      <c r="O811" s="211"/>
      <c r="P811" s="211"/>
      <c r="Q811" s="211"/>
      <c r="R811" s="211"/>
      <c r="S811" s="211"/>
      <c r="T811" s="211"/>
      <c r="U811" s="211"/>
      <c r="V811" s="211"/>
      <c r="W811" s="211"/>
      <c r="X811" s="211"/>
      <c r="Y811" s="211"/>
      <c r="Z811" s="211"/>
      <c r="AA811" s="211"/>
      <c r="AB811" s="211"/>
      <c r="AC811" s="211"/>
      <c r="AD811" s="211"/>
      <c r="AE811" s="211"/>
      <c r="AF811" s="211"/>
      <c r="AG811" s="211"/>
      <c r="AH811" s="211"/>
      <c r="AI811" s="211"/>
      <c r="AJ811" s="211"/>
      <c r="AK811" s="211"/>
      <c r="AL811" s="211"/>
      <c r="AM811" s="211"/>
      <c r="AN811" s="211"/>
      <c r="AO811" s="211"/>
      <c r="AP811" s="211"/>
      <c r="AQ811" s="211"/>
      <c r="AR811" s="211"/>
      <c r="AS811" s="211"/>
      <c r="AT811" s="211"/>
      <c r="AU811" s="211"/>
      <c r="AV811" s="211"/>
      <c r="AW811" s="211"/>
      <c r="AX811" s="211"/>
      <c r="AY811" s="211"/>
      <c r="AZ811" s="211"/>
      <c r="BA811" s="211"/>
      <c r="BB811" s="211"/>
      <c r="BC811" s="211"/>
      <c r="BD811" s="211"/>
      <c r="BE811" s="211"/>
      <c r="BF811" s="211"/>
      <c r="BG811" s="211"/>
      <c r="BH811" s="211"/>
      <c r="BI811" s="211"/>
      <c r="BJ811" s="211"/>
      <c r="BK811" s="211"/>
      <c r="BL811" s="211"/>
      <c r="BM811" s="212">
        <v>114</v>
      </c>
    </row>
    <row r="812" spans="1:65">
      <c r="A812" s="29"/>
      <c r="B812" s="19">
        <v>1</v>
      </c>
      <c r="C812" s="9">
        <v>6</v>
      </c>
      <c r="D812" s="214" t="s">
        <v>316</v>
      </c>
      <c r="E812" s="214" t="s">
        <v>220</v>
      </c>
      <c r="F812" s="214" t="s">
        <v>107</v>
      </c>
      <c r="G812" s="214" t="s">
        <v>108</v>
      </c>
      <c r="H812" s="214">
        <v>13</v>
      </c>
      <c r="I812" s="214" t="s">
        <v>220</v>
      </c>
      <c r="J812" s="214" t="s">
        <v>110</v>
      </c>
      <c r="K812" s="210"/>
      <c r="L812" s="211"/>
      <c r="M812" s="211"/>
      <c r="N812" s="211"/>
      <c r="O812" s="211"/>
      <c r="P812" s="211"/>
      <c r="Q812" s="211"/>
      <c r="R812" s="211"/>
      <c r="S812" s="211"/>
      <c r="T812" s="211"/>
      <c r="U812" s="211"/>
      <c r="V812" s="211"/>
      <c r="W812" s="211"/>
      <c r="X812" s="211"/>
      <c r="Y812" s="211"/>
      <c r="Z812" s="211"/>
      <c r="AA812" s="211"/>
      <c r="AB812" s="211"/>
      <c r="AC812" s="211"/>
      <c r="AD812" s="211"/>
      <c r="AE812" s="211"/>
      <c r="AF812" s="211"/>
      <c r="AG812" s="211"/>
      <c r="AH812" s="211"/>
      <c r="AI812" s="211"/>
      <c r="AJ812" s="211"/>
      <c r="AK812" s="211"/>
      <c r="AL812" s="211"/>
      <c r="AM812" s="211"/>
      <c r="AN812" s="211"/>
      <c r="AO812" s="211"/>
      <c r="AP812" s="211"/>
      <c r="AQ812" s="211"/>
      <c r="AR812" s="211"/>
      <c r="AS812" s="211"/>
      <c r="AT812" s="211"/>
      <c r="AU812" s="211"/>
      <c r="AV812" s="211"/>
      <c r="AW812" s="211"/>
      <c r="AX812" s="211"/>
      <c r="AY812" s="211"/>
      <c r="AZ812" s="211"/>
      <c r="BA812" s="211"/>
      <c r="BB812" s="211"/>
      <c r="BC812" s="211"/>
      <c r="BD812" s="211"/>
      <c r="BE812" s="211"/>
      <c r="BF812" s="211"/>
      <c r="BG812" s="211"/>
      <c r="BH812" s="211"/>
      <c r="BI812" s="211"/>
      <c r="BJ812" s="211"/>
      <c r="BK812" s="211"/>
      <c r="BL812" s="211"/>
      <c r="BM812" s="216"/>
    </row>
    <row r="813" spans="1:65">
      <c r="A813" s="29"/>
      <c r="B813" s="20" t="s">
        <v>267</v>
      </c>
      <c r="C813" s="12"/>
      <c r="D813" s="217" t="s">
        <v>652</v>
      </c>
      <c r="E813" s="217" t="s">
        <v>652</v>
      </c>
      <c r="F813" s="217" t="s">
        <v>652</v>
      </c>
      <c r="G813" s="217" t="s">
        <v>652</v>
      </c>
      <c r="H813" s="217">
        <v>18.833333333333332</v>
      </c>
      <c r="I813" s="217" t="s">
        <v>652</v>
      </c>
      <c r="J813" s="217" t="s">
        <v>652</v>
      </c>
      <c r="K813" s="210"/>
      <c r="L813" s="211"/>
      <c r="M813" s="211"/>
      <c r="N813" s="211"/>
      <c r="O813" s="211"/>
      <c r="P813" s="211"/>
      <c r="Q813" s="211"/>
      <c r="R813" s="211"/>
      <c r="S813" s="211"/>
      <c r="T813" s="211"/>
      <c r="U813" s="211"/>
      <c r="V813" s="211"/>
      <c r="W813" s="211"/>
      <c r="X813" s="211"/>
      <c r="Y813" s="211"/>
      <c r="Z813" s="211"/>
      <c r="AA813" s="211"/>
      <c r="AB813" s="211"/>
      <c r="AC813" s="211"/>
      <c r="AD813" s="211"/>
      <c r="AE813" s="211"/>
      <c r="AF813" s="211"/>
      <c r="AG813" s="211"/>
      <c r="AH813" s="211"/>
      <c r="AI813" s="211"/>
      <c r="AJ813" s="211"/>
      <c r="AK813" s="211"/>
      <c r="AL813" s="211"/>
      <c r="AM813" s="211"/>
      <c r="AN813" s="211"/>
      <c r="AO813" s="211"/>
      <c r="AP813" s="211"/>
      <c r="AQ813" s="211"/>
      <c r="AR813" s="211"/>
      <c r="AS813" s="211"/>
      <c r="AT813" s="211"/>
      <c r="AU813" s="211"/>
      <c r="AV813" s="211"/>
      <c r="AW813" s="211"/>
      <c r="AX813" s="211"/>
      <c r="AY813" s="211"/>
      <c r="AZ813" s="211"/>
      <c r="BA813" s="211"/>
      <c r="BB813" s="211"/>
      <c r="BC813" s="211"/>
      <c r="BD813" s="211"/>
      <c r="BE813" s="211"/>
      <c r="BF813" s="211"/>
      <c r="BG813" s="211"/>
      <c r="BH813" s="211"/>
      <c r="BI813" s="211"/>
      <c r="BJ813" s="211"/>
      <c r="BK813" s="211"/>
      <c r="BL813" s="211"/>
      <c r="BM813" s="216"/>
    </row>
    <row r="814" spans="1:65">
      <c r="A814" s="29"/>
      <c r="B814" s="3" t="s">
        <v>268</v>
      </c>
      <c r="C814" s="28"/>
      <c r="D814" s="214" t="s">
        <v>652</v>
      </c>
      <c r="E814" s="214" t="s">
        <v>652</v>
      </c>
      <c r="F814" s="214" t="s">
        <v>652</v>
      </c>
      <c r="G814" s="214" t="s">
        <v>652</v>
      </c>
      <c r="H814" s="214">
        <v>15</v>
      </c>
      <c r="I814" s="214" t="s">
        <v>652</v>
      </c>
      <c r="J814" s="214" t="s">
        <v>652</v>
      </c>
      <c r="K814" s="210"/>
      <c r="L814" s="211"/>
      <c r="M814" s="211"/>
      <c r="N814" s="211"/>
      <c r="O814" s="211"/>
      <c r="P814" s="211"/>
      <c r="Q814" s="211"/>
      <c r="R814" s="211"/>
      <c r="S814" s="211"/>
      <c r="T814" s="211"/>
      <c r="U814" s="211"/>
      <c r="V814" s="211"/>
      <c r="W814" s="211"/>
      <c r="X814" s="211"/>
      <c r="Y814" s="211"/>
      <c r="Z814" s="211"/>
      <c r="AA814" s="211"/>
      <c r="AB814" s="211"/>
      <c r="AC814" s="211"/>
      <c r="AD814" s="211"/>
      <c r="AE814" s="211"/>
      <c r="AF814" s="211"/>
      <c r="AG814" s="211"/>
      <c r="AH814" s="211"/>
      <c r="AI814" s="211"/>
      <c r="AJ814" s="211"/>
      <c r="AK814" s="211"/>
      <c r="AL814" s="211"/>
      <c r="AM814" s="211"/>
      <c r="AN814" s="211"/>
      <c r="AO814" s="211"/>
      <c r="AP814" s="211"/>
      <c r="AQ814" s="211"/>
      <c r="AR814" s="211"/>
      <c r="AS814" s="211"/>
      <c r="AT814" s="211"/>
      <c r="AU814" s="211"/>
      <c r="AV814" s="211"/>
      <c r="AW814" s="211"/>
      <c r="AX814" s="211"/>
      <c r="AY814" s="211"/>
      <c r="AZ814" s="211"/>
      <c r="BA814" s="211"/>
      <c r="BB814" s="211"/>
      <c r="BC814" s="211"/>
      <c r="BD814" s="211"/>
      <c r="BE814" s="211"/>
      <c r="BF814" s="211"/>
      <c r="BG814" s="211"/>
      <c r="BH814" s="211"/>
      <c r="BI814" s="211"/>
      <c r="BJ814" s="211"/>
      <c r="BK814" s="211"/>
      <c r="BL814" s="211"/>
      <c r="BM814" s="216"/>
    </row>
    <row r="815" spans="1:65">
      <c r="A815" s="29"/>
      <c r="B815" s="3" t="s">
        <v>269</v>
      </c>
      <c r="C815" s="28"/>
      <c r="D815" s="214" t="s">
        <v>652</v>
      </c>
      <c r="E815" s="214" t="s">
        <v>652</v>
      </c>
      <c r="F815" s="214" t="s">
        <v>652</v>
      </c>
      <c r="G815" s="214" t="s">
        <v>652</v>
      </c>
      <c r="H815" s="214">
        <v>11.906580813426947</v>
      </c>
      <c r="I815" s="214" t="s">
        <v>652</v>
      </c>
      <c r="J815" s="214" t="s">
        <v>652</v>
      </c>
      <c r="K815" s="210"/>
      <c r="L815" s="211"/>
      <c r="M815" s="211"/>
      <c r="N815" s="211"/>
      <c r="O815" s="211"/>
      <c r="P815" s="211"/>
      <c r="Q815" s="211"/>
      <c r="R815" s="211"/>
      <c r="S815" s="211"/>
      <c r="T815" s="211"/>
      <c r="U815" s="211"/>
      <c r="V815" s="211"/>
      <c r="W815" s="211"/>
      <c r="X815" s="211"/>
      <c r="Y815" s="211"/>
      <c r="Z815" s="211"/>
      <c r="AA815" s="211"/>
      <c r="AB815" s="211"/>
      <c r="AC815" s="211"/>
      <c r="AD815" s="211"/>
      <c r="AE815" s="211"/>
      <c r="AF815" s="211"/>
      <c r="AG815" s="211"/>
      <c r="AH815" s="211"/>
      <c r="AI815" s="211"/>
      <c r="AJ815" s="211"/>
      <c r="AK815" s="211"/>
      <c r="AL815" s="211"/>
      <c r="AM815" s="211"/>
      <c r="AN815" s="211"/>
      <c r="AO815" s="211"/>
      <c r="AP815" s="211"/>
      <c r="AQ815" s="211"/>
      <c r="AR815" s="211"/>
      <c r="AS815" s="211"/>
      <c r="AT815" s="211"/>
      <c r="AU815" s="211"/>
      <c r="AV815" s="211"/>
      <c r="AW815" s="211"/>
      <c r="AX815" s="211"/>
      <c r="AY815" s="211"/>
      <c r="AZ815" s="211"/>
      <c r="BA815" s="211"/>
      <c r="BB815" s="211"/>
      <c r="BC815" s="211"/>
      <c r="BD815" s="211"/>
      <c r="BE815" s="211"/>
      <c r="BF815" s="211"/>
      <c r="BG815" s="211"/>
      <c r="BH815" s="211"/>
      <c r="BI815" s="211"/>
      <c r="BJ815" s="211"/>
      <c r="BK815" s="211"/>
      <c r="BL815" s="211"/>
      <c r="BM815" s="216"/>
    </row>
    <row r="816" spans="1:65">
      <c r="A816" s="29"/>
      <c r="B816" s="3" t="s">
        <v>86</v>
      </c>
      <c r="C816" s="28"/>
      <c r="D816" s="13" t="s">
        <v>652</v>
      </c>
      <c r="E816" s="13" t="s">
        <v>652</v>
      </c>
      <c r="F816" s="13" t="s">
        <v>652</v>
      </c>
      <c r="G816" s="13" t="s">
        <v>652</v>
      </c>
      <c r="H816" s="13">
        <v>0.63220783080143084</v>
      </c>
      <c r="I816" s="13" t="s">
        <v>652</v>
      </c>
      <c r="J816" s="13" t="s">
        <v>652</v>
      </c>
      <c r="K816" s="147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9"/>
      <c r="B817" s="3" t="s">
        <v>270</v>
      </c>
      <c r="C817" s="28"/>
      <c r="D817" s="13" t="s">
        <v>652</v>
      </c>
      <c r="E817" s="13" t="s">
        <v>652</v>
      </c>
      <c r="F817" s="13" t="s">
        <v>652</v>
      </c>
      <c r="G817" s="13" t="s">
        <v>652</v>
      </c>
      <c r="H817" s="13" t="s">
        <v>652</v>
      </c>
      <c r="I817" s="13" t="s">
        <v>652</v>
      </c>
      <c r="J817" s="13" t="s">
        <v>652</v>
      </c>
      <c r="K817" s="147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9"/>
      <c r="B818" s="45" t="s">
        <v>271</v>
      </c>
      <c r="C818" s="46"/>
      <c r="D818" s="44">
        <v>0.54</v>
      </c>
      <c r="E818" s="44">
        <v>0</v>
      </c>
      <c r="F818" s="44">
        <v>1.35</v>
      </c>
      <c r="G818" s="44">
        <v>0.85</v>
      </c>
      <c r="H818" s="44">
        <v>0.79</v>
      </c>
      <c r="I818" s="44">
        <v>0</v>
      </c>
      <c r="J818" s="44">
        <v>0.67</v>
      </c>
      <c r="K818" s="147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BM819" s="53"/>
    </row>
    <row r="820" spans="1:65" ht="19.5">
      <c r="B820" s="8" t="s">
        <v>599</v>
      </c>
      <c r="BM820" s="27" t="s">
        <v>66</v>
      </c>
    </row>
    <row r="821" spans="1:65" ht="19.5">
      <c r="A821" s="24" t="s">
        <v>325</v>
      </c>
      <c r="B821" s="18" t="s">
        <v>118</v>
      </c>
      <c r="C821" s="15" t="s">
        <v>119</v>
      </c>
      <c r="D821" s="16" t="s">
        <v>240</v>
      </c>
      <c r="E821" s="17" t="s">
        <v>240</v>
      </c>
      <c r="F821" s="17" t="s">
        <v>240</v>
      </c>
      <c r="G821" s="17" t="s">
        <v>240</v>
      </c>
      <c r="H821" s="17" t="s">
        <v>240</v>
      </c>
      <c r="I821" s="17" t="s">
        <v>240</v>
      </c>
      <c r="J821" s="17" t="s">
        <v>240</v>
      </c>
      <c r="K821" s="17" t="s">
        <v>240</v>
      </c>
      <c r="L821" s="17" t="s">
        <v>240</v>
      </c>
      <c r="M821" s="17" t="s">
        <v>240</v>
      </c>
      <c r="N821" s="17" t="s">
        <v>240</v>
      </c>
      <c r="O821" s="17" t="s">
        <v>240</v>
      </c>
      <c r="P821" s="17" t="s">
        <v>240</v>
      </c>
      <c r="Q821" s="17" t="s">
        <v>240</v>
      </c>
      <c r="R821" s="17" t="s">
        <v>240</v>
      </c>
      <c r="S821" s="17" t="s">
        <v>240</v>
      </c>
      <c r="T821" s="17" t="s">
        <v>240</v>
      </c>
      <c r="U821" s="17" t="s">
        <v>240</v>
      </c>
      <c r="V821" s="147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241</v>
      </c>
      <c r="C822" s="9" t="s">
        <v>241</v>
      </c>
      <c r="D822" s="145" t="s">
        <v>243</v>
      </c>
      <c r="E822" s="146" t="s">
        <v>244</v>
      </c>
      <c r="F822" s="146" t="s">
        <v>245</v>
      </c>
      <c r="G822" s="146" t="s">
        <v>246</v>
      </c>
      <c r="H822" s="146" t="s">
        <v>247</v>
      </c>
      <c r="I822" s="146" t="s">
        <v>249</v>
      </c>
      <c r="J822" s="146" t="s">
        <v>251</v>
      </c>
      <c r="K822" s="146" t="s">
        <v>253</v>
      </c>
      <c r="L822" s="146" t="s">
        <v>254</v>
      </c>
      <c r="M822" s="146" t="s">
        <v>256</v>
      </c>
      <c r="N822" s="146" t="s">
        <v>257</v>
      </c>
      <c r="O822" s="146" t="s">
        <v>258</v>
      </c>
      <c r="P822" s="146" t="s">
        <v>259</v>
      </c>
      <c r="Q822" s="146" t="s">
        <v>284</v>
      </c>
      <c r="R822" s="146" t="s">
        <v>286</v>
      </c>
      <c r="S822" s="146" t="s">
        <v>275</v>
      </c>
      <c r="T822" s="146" t="s">
        <v>285</v>
      </c>
      <c r="U822" s="146" t="s">
        <v>260</v>
      </c>
      <c r="V822" s="147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1</v>
      </c>
    </row>
    <row r="823" spans="1:65">
      <c r="A823" s="29"/>
      <c r="B823" s="19"/>
      <c r="C823" s="9"/>
      <c r="D823" s="10" t="s">
        <v>303</v>
      </c>
      <c r="E823" s="11" t="s">
        <v>104</v>
      </c>
      <c r="F823" s="11" t="s">
        <v>104</v>
      </c>
      <c r="G823" s="11" t="s">
        <v>104</v>
      </c>
      <c r="H823" s="11" t="s">
        <v>104</v>
      </c>
      <c r="I823" s="11" t="s">
        <v>104</v>
      </c>
      <c r="J823" s="11" t="s">
        <v>104</v>
      </c>
      <c r="K823" s="11" t="s">
        <v>104</v>
      </c>
      <c r="L823" s="11" t="s">
        <v>104</v>
      </c>
      <c r="M823" s="11" t="s">
        <v>104</v>
      </c>
      <c r="N823" s="11" t="s">
        <v>303</v>
      </c>
      <c r="O823" s="11" t="s">
        <v>100</v>
      </c>
      <c r="P823" s="11" t="s">
        <v>99</v>
      </c>
      <c r="Q823" s="11" t="s">
        <v>104</v>
      </c>
      <c r="R823" s="11" t="s">
        <v>303</v>
      </c>
      <c r="S823" s="11" t="s">
        <v>104</v>
      </c>
      <c r="T823" s="11" t="s">
        <v>303</v>
      </c>
      <c r="U823" s="11" t="s">
        <v>104</v>
      </c>
      <c r="V823" s="147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147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</v>
      </c>
    </row>
    <row r="825" spans="1:65">
      <c r="A825" s="29"/>
      <c r="B825" s="18">
        <v>1</v>
      </c>
      <c r="C825" s="14">
        <v>1</v>
      </c>
      <c r="D825" s="21">
        <v>43.426000000000002</v>
      </c>
      <c r="E825" s="21">
        <v>49.6</v>
      </c>
      <c r="F825" s="21">
        <v>44.92</v>
      </c>
      <c r="G825" s="21">
        <v>50.5</v>
      </c>
      <c r="H825" s="141">
        <v>52.579516599999998</v>
      </c>
      <c r="I825" s="21">
        <v>46.8</v>
      </c>
      <c r="J825" s="21">
        <v>50.1</v>
      </c>
      <c r="K825" s="21">
        <v>45.99</v>
      </c>
      <c r="L825" s="21">
        <v>47.1</v>
      </c>
      <c r="M825" s="21">
        <v>45.78</v>
      </c>
      <c r="N825" s="21">
        <v>43.9</v>
      </c>
      <c r="O825" s="21">
        <v>46.33896009</v>
      </c>
      <c r="P825" s="21">
        <v>45.8</v>
      </c>
      <c r="Q825" s="21">
        <v>44.84276217</v>
      </c>
      <c r="R825" s="21">
        <v>42.14</v>
      </c>
      <c r="S825" s="21">
        <v>46.634999999999998</v>
      </c>
      <c r="T825" s="21">
        <v>46.360999999999997</v>
      </c>
      <c r="U825" s="21">
        <v>44.163800000000002</v>
      </c>
      <c r="V825" s="147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1">
        <v>44.067999999999998</v>
      </c>
      <c r="E826" s="11">
        <v>49.4</v>
      </c>
      <c r="F826" s="11">
        <v>45.35</v>
      </c>
      <c r="G826" s="11">
        <v>50.3</v>
      </c>
      <c r="H826" s="142">
        <v>52.790356099999997</v>
      </c>
      <c r="I826" s="11">
        <v>48.1</v>
      </c>
      <c r="J826" s="11">
        <v>47.5</v>
      </c>
      <c r="K826" s="11">
        <v>46.21</v>
      </c>
      <c r="L826" s="11">
        <v>44.1</v>
      </c>
      <c r="M826" s="11">
        <v>45.99</v>
      </c>
      <c r="N826" s="11">
        <v>43.43</v>
      </c>
      <c r="O826" s="11">
        <v>49.127032569999997</v>
      </c>
      <c r="P826" s="11">
        <v>46</v>
      </c>
      <c r="Q826" s="11">
        <v>44.720898900000002</v>
      </c>
      <c r="R826" s="11">
        <v>41.93</v>
      </c>
      <c r="S826" s="11">
        <v>46.207000000000001</v>
      </c>
      <c r="T826" s="11">
        <v>46.311</v>
      </c>
      <c r="U826" s="11">
        <v>43.207599999999999</v>
      </c>
      <c r="V826" s="147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 t="e">
        <v>#N/A</v>
      </c>
    </row>
    <row r="827" spans="1:65">
      <c r="A827" s="29"/>
      <c r="B827" s="19">
        <v>1</v>
      </c>
      <c r="C827" s="9">
        <v>3</v>
      </c>
      <c r="D827" s="11">
        <v>42.997999999999998</v>
      </c>
      <c r="E827" s="11">
        <v>50.5</v>
      </c>
      <c r="F827" s="11">
        <v>45.99</v>
      </c>
      <c r="G827" s="11">
        <v>49.8</v>
      </c>
      <c r="H827" s="142">
        <v>52.471101900000001</v>
      </c>
      <c r="I827" s="11">
        <v>47.5</v>
      </c>
      <c r="J827" s="11">
        <v>47.5</v>
      </c>
      <c r="K827" s="11">
        <v>43.64</v>
      </c>
      <c r="L827" s="11">
        <v>47.5</v>
      </c>
      <c r="M827" s="11">
        <v>45.78</v>
      </c>
      <c r="N827" s="11">
        <v>43.7</v>
      </c>
      <c r="O827" s="11">
        <v>47.475713710000001</v>
      </c>
      <c r="P827" s="11">
        <v>44.2</v>
      </c>
      <c r="Q827" s="11">
        <v>44.743797409999999</v>
      </c>
      <c r="R827" s="11">
        <v>43.64</v>
      </c>
      <c r="S827" s="11">
        <v>45.779000000000003</v>
      </c>
      <c r="T827" s="11"/>
      <c r="U827" s="11">
        <v>44.339199999999998</v>
      </c>
      <c r="V827" s="147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44.067999999999998</v>
      </c>
      <c r="E828" s="11">
        <v>50.1</v>
      </c>
      <c r="F828" s="11">
        <v>45.56</v>
      </c>
      <c r="G828" s="11">
        <v>50.3</v>
      </c>
      <c r="H828" s="142">
        <v>53.2032217</v>
      </c>
      <c r="I828" s="11">
        <v>47.3</v>
      </c>
      <c r="J828" s="11">
        <v>47.3</v>
      </c>
      <c r="K828" s="11">
        <v>45.14</v>
      </c>
      <c r="L828" s="11">
        <v>48.1</v>
      </c>
      <c r="M828" s="11">
        <v>45.78</v>
      </c>
      <c r="N828" s="11">
        <v>43.57</v>
      </c>
      <c r="O828" s="11">
        <v>46.527624119999999</v>
      </c>
      <c r="P828" s="11">
        <v>45.1</v>
      </c>
      <c r="Q828" s="11">
        <v>44.860287550000002</v>
      </c>
      <c r="R828" s="11">
        <v>42.36</v>
      </c>
      <c r="S828" s="11">
        <v>46.207000000000001</v>
      </c>
      <c r="T828" s="11"/>
      <c r="U828" s="11">
        <v>43.836500000000001</v>
      </c>
      <c r="V828" s="147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46.042382902403212</v>
      </c>
    </row>
    <row r="829" spans="1:65">
      <c r="A829" s="29"/>
      <c r="B829" s="19">
        <v>1</v>
      </c>
      <c r="C829" s="9">
        <v>5</v>
      </c>
      <c r="D829" s="11">
        <v>44.280999999999999</v>
      </c>
      <c r="E829" s="11">
        <v>49.8</v>
      </c>
      <c r="F829" s="11">
        <v>45.78</v>
      </c>
      <c r="G829" s="11">
        <v>49.8</v>
      </c>
      <c r="H829" s="142">
        <v>53.237192200000003</v>
      </c>
      <c r="I829" s="11">
        <v>46.4</v>
      </c>
      <c r="J829" s="11">
        <v>47.9</v>
      </c>
      <c r="K829" s="11">
        <v>46.63</v>
      </c>
      <c r="L829" s="11">
        <v>47.7</v>
      </c>
      <c r="M829" s="11">
        <v>46.21</v>
      </c>
      <c r="N829" s="11">
        <v>43.36</v>
      </c>
      <c r="O829" s="11">
        <v>47.220359610000003</v>
      </c>
      <c r="P829" s="11">
        <v>46.1</v>
      </c>
      <c r="Q829" s="11">
        <v>44.763581549999998</v>
      </c>
      <c r="R829" s="11">
        <v>42.14</v>
      </c>
      <c r="S829" s="11">
        <v>46.420999999999999</v>
      </c>
      <c r="T829" s="11"/>
      <c r="U829" s="11">
        <v>44.529600000000002</v>
      </c>
      <c r="V829" s="147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115</v>
      </c>
    </row>
    <row r="830" spans="1:65">
      <c r="A830" s="29"/>
      <c r="B830" s="19">
        <v>1</v>
      </c>
      <c r="C830" s="9">
        <v>6</v>
      </c>
      <c r="D830" s="11">
        <v>44.067999999999998</v>
      </c>
      <c r="E830" s="11">
        <v>49.6</v>
      </c>
      <c r="F830" s="11">
        <v>44.92</v>
      </c>
      <c r="G830" s="11">
        <v>50.1</v>
      </c>
      <c r="H830" s="142">
        <v>52.943351700000001</v>
      </c>
      <c r="I830" s="11">
        <v>47.1</v>
      </c>
      <c r="J830" s="11">
        <v>49</v>
      </c>
      <c r="K830" s="11">
        <v>43.21</v>
      </c>
      <c r="L830" s="11">
        <v>47.1</v>
      </c>
      <c r="M830" s="11">
        <v>46.85</v>
      </c>
      <c r="N830" s="11">
        <v>43.16</v>
      </c>
      <c r="O830" s="11">
        <v>46.465044429999999</v>
      </c>
      <c r="P830" s="11">
        <v>46</v>
      </c>
      <c r="Q830" s="11">
        <v>44.693547520000003</v>
      </c>
      <c r="R830" s="11">
        <v>42.57</v>
      </c>
      <c r="S830" s="11">
        <v>46.847999999999999</v>
      </c>
      <c r="T830" s="11"/>
      <c r="U830" s="11">
        <v>42.707000000000001</v>
      </c>
      <c r="V830" s="147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9"/>
      <c r="B831" s="20" t="s">
        <v>267</v>
      </c>
      <c r="C831" s="12"/>
      <c r="D831" s="22">
        <v>43.818166666666663</v>
      </c>
      <c r="E831" s="22">
        <v>49.833333333333336</v>
      </c>
      <c r="F831" s="22">
        <v>45.420000000000009</v>
      </c>
      <c r="G831" s="22">
        <v>50.133333333333333</v>
      </c>
      <c r="H831" s="22">
        <v>52.870790033333328</v>
      </c>
      <c r="I831" s="22">
        <v>47.199999999999996</v>
      </c>
      <c r="J831" s="22">
        <v>48.216666666666661</v>
      </c>
      <c r="K831" s="22">
        <v>45.136666666666663</v>
      </c>
      <c r="L831" s="22">
        <v>46.933333333333337</v>
      </c>
      <c r="M831" s="22">
        <v>46.065000000000005</v>
      </c>
      <c r="N831" s="22">
        <v>43.52</v>
      </c>
      <c r="O831" s="22">
        <v>47.192455754999997</v>
      </c>
      <c r="P831" s="22">
        <v>45.533333333333331</v>
      </c>
      <c r="Q831" s="22">
        <v>44.770812516666666</v>
      </c>
      <c r="R831" s="22">
        <v>42.463333333333331</v>
      </c>
      <c r="S831" s="22">
        <v>46.349499999999999</v>
      </c>
      <c r="T831" s="22">
        <v>46.335999999999999</v>
      </c>
      <c r="U831" s="22">
        <v>43.797283333333333</v>
      </c>
      <c r="V831" s="147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9"/>
      <c r="B832" s="3" t="s">
        <v>268</v>
      </c>
      <c r="C832" s="28"/>
      <c r="D832" s="11">
        <v>44.067999999999998</v>
      </c>
      <c r="E832" s="11">
        <v>49.7</v>
      </c>
      <c r="F832" s="11">
        <v>45.454999999999998</v>
      </c>
      <c r="G832" s="11">
        <v>50.2</v>
      </c>
      <c r="H832" s="11">
        <v>52.866853899999995</v>
      </c>
      <c r="I832" s="11">
        <v>47.2</v>
      </c>
      <c r="J832" s="11">
        <v>47.7</v>
      </c>
      <c r="K832" s="11">
        <v>45.564999999999998</v>
      </c>
      <c r="L832" s="11">
        <v>47.3</v>
      </c>
      <c r="M832" s="11">
        <v>45.885000000000005</v>
      </c>
      <c r="N832" s="11">
        <v>43.5</v>
      </c>
      <c r="O832" s="11">
        <v>46.873991865000001</v>
      </c>
      <c r="P832" s="11">
        <v>45.9</v>
      </c>
      <c r="Q832" s="11">
        <v>44.753689479999998</v>
      </c>
      <c r="R832" s="11">
        <v>42.25</v>
      </c>
      <c r="S832" s="11">
        <v>46.314</v>
      </c>
      <c r="T832" s="11">
        <v>46.335999999999999</v>
      </c>
      <c r="U832" s="11">
        <v>44.000150000000005</v>
      </c>
      <c r="V832" s="147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9"/>
      <c r="B833" s="3" t="s">
        <v>269</v>
      </c>
      <c r="C833" s="28"/>
      <c r="D833" s="23">
        <v>0.49556691441889689</v>
      </c>
      <c r="E833" s="23">
        <v>0.40331955899344485</v>
      </c>
      <c r="F833" s="23">
        <v>0.44249293779675175</v>
      </c>
      <c r="G833" s="23">
        <v>0.28751811537130495</v>
      </c>
      <c r="H833" s="23">
        <v>0.31657131605216438</v>
      </c>
      <c r="I833" s="23">
        <v>0.58651513194460825</v>
      </c>
      <c r="J833" s="23">
        <v>1.107098309395633</v>
      </c>
      <c r="K833" s="23">
        <v>1.4186143474061823</v>
      </c>
      <c r="L833" s="23">
        <v>1.4389811210251044</v>
      </c>
      <c r="M833" s="23">
        <v>0.42108193976944686</v>
      </c>
      <c r="N833" s="23">
        <v>0.26176325181354343</v>
      </c>
      <c r="O833" s="23">
        <v>1.0510170632429334</v>
      </c>
      <c r="P833" s="23">
        <v>0.7474400756359435</v>
      </c>
      <c r="Q833" s="23">
        <v>6.6971465432049057E-2</v>
      </c>
      <c r="R833" s="23">
        <v>0.61646302944026321</v>
      </c>
      <c r="S833" s="23">
        <v>0.37448831757479256</v>
      </c>
      <c r="T833" s="23">
        <v>3.5355339059325371E-2</v>
      </c>
      <c r="U833" s="23">
        <v>0.70742886120561055</v>
      </c>
      <c r="V833" s="228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  <c r="AJ833" s="229"/>
      <c r="AK833" s="229"/>
      <c r="AL833" s="229"/>
      <c r="AM833" s="229"/>
      <c r="AN833" s="229"/>
      <c r="AO833" s="229"/>
      <c r="AP833" s="229"/>
      <c r="AQ833" s="229"/>
      <c r="AR833" s="229"/>
      <c r="AS833" s="229"/>
      <c r="AT833" s="229"/>
      <c r="AU833" s="229"/>
      <c r="AV833" s="229"/>
      <c r="AW833" s="229"/>
      <c r="AX833" s="229"/>
      <c r="AY833" s="229"/>
      <c r="AZ833" s="229"/>
      <c r="BA833" s="229"/>
      <c r="BB833" s="229"/>
      <c r="BC833" s="229"/>
      <c r="BD833" s="229"/>
      <c r="BE833" s="229"/>
      <c r="BF833" s="229"/>
      <c r="BG833" s="229"/>
      <c r="BH833" s="229"/>
      <c r="BI833" s="229"/>
      <c r="BJ833" s="229"/>
      <c r="BK833" s="229"/>
      <c r="BL833" s="229"/>
      <c r="BM833" s="54"/>
    </row>
    <row r="834" spans="1:65">
      <c r="A834" s="29"/>
      <c r="B834" s="3" t="s">
        <v>86</v>
      </c>
      <c r="C834" s="28"/>
      <c r="D834" s="13">
        <v>1.130962228951227E-2</v>
      </c>
      <c r="E834" s="13">
        <v>8.0933690767915345E-3</v>
      </c>
      <c r="F834" s="13">
        <v>9.7422487405713701E-3</v>
      </c>
      <c r="G834" s="13">
        <v>5.7350687906510293E-3</v>
      </c>
      <c r="H834" s="13">
        <v>5.9876411124663801E-3</v>
      </c>
      <c r="I834" s="13">
        <v>1.2426168049673905E-2</v>
      </c>
      <c r="J834" s="13">
        <v>2.2960905137828547E-2</v>
      </c>
      <c r="K834" s="13">
        <v>3.1429311293246782E-2</v>
      </c>
      <c r="L834" s="13">
        <v>3.0660109112750803E-2</v>
      </c>
      <c r="M834" s="13">
        <v>9.1410385275034582E-3</v>
      </c>
      <c r="N834" s="13">
        <v>6.0147806023332587E-3</v>
      </c>
      <c r="O834" s="13">
        <v>2.2270870342058414E-2</v>
      </c>
      <c r="P834" s="13">
        <v>1.6415228601082216E-2</v>
      </c>
      <c r="Q834" s="13">
        <v>1.4958733529153137E-3</v>
      </c>
      <c r="R834" s="13">
        <v>1.4517537391638196E-2</v>
      </c>
      <c r="S834" s="13">
        <v>8.0796625114573535E-3</v>
      </c>
      <c r="T834" s="13">
        <v>7.63020956908783E-4</v>
      </c>
      <c r="U834" s="13">
        <v>1.6152345701935331E-2</v>
      </c>
      <c r="V834" s="147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9"/>
      <c r="B835" s="3" t="s">
        <v>270</v>
      </c>
      <c r="C835" s="28"/>
      <c r="D835" s="13">
        <v>-4.8308017429316341E-2</v>
      </c>
      <c r="E835" s="13">
        <v>8.2336104084053563E-2</v>
      </c>
      <c r="F835" s="13">
        <v>-1.3517608411416915E-2</v>
      </c>
      <c r="G835" s="13">
        <v>8.8851839827703394E-2</v>
      </c>
      <c r="H835" s="13">
        <v>0.1483069880506489</v>
      </c>
      <c r="I835" s="13">
        <v>2.5142423667571689E-2</v>
      </c>
      <c r="J835" s="13">
        <v>4.7223528132162906E-2</v>
      </c>
      <c r="K835" s="13">
        <v>-1.9671358835975372E-2</v>
      </c>
      <c r="L835" s="13">
        <v>1.9350658562105494E-2</v>
      </c>
      <c r="M835" s="13">
        <v>4.9122343743013275E-4</v>
      </c>
      <c r="N835" s="13">
        <v>-5.4783934787865918E-2</v>
      </c>
      <c r="O835" s="13">
        <v>2.4978569311554066E-2</v>
      </c>
      <c r="P835" s="13">
        <v>-1.1056108241593865E-2</v>
      </c>
      <c r="Q835" s="13">
        <v>-2.7617388709700652E-2</v>
      </c>
      <c r="R835" s="13">
        <v>-7.7733804018277008E-2</v>
      </c>
      <c r="S835" s="13">
        <v>6.670312834324621E-3</v>
      </c>
      <c r="T835" s="13">
        <v>6.3771047258602831E-3</v>
      </c>
      <c r="U835" s="13">
        <v>-4.8761585034138077E-2</v>
      </c>
      <c r="V835" s="147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3"/>
    </row>
    <row r="836" spans="1:65">
      <c r="A836" s="29"/>
      <c r="B836" s="45" t="s">
        <v>271</v>
      </c>
      <c r="C836" s="46"/>
      <c r="D836" s="44">
        <v>1.29</v>
      </c>
      <c r="E836" s="44">
        <v>1.97</v>
      </c>
      <c r="F836" s="44">
        <v>0.42</v>
      </c>
      <c r="G836" s="44">
        <v>2.13</v>
      </c>
      <c r="H836" s="44">
        <v>3.61</v>
      </c>
      <c r="I836" s="44">
        <v>0.54</v>
      </c>
      <c r="J836" s="44">
        <v>1.0900000000000001</v>
      </c>
      <c r="K836" s="44">
        <v>0.57999999999999996</v>
      </c>
      <c r="L836" s="44">
        <v>0.4</v>
      </c>
      <c r="M836" s="44">
        <v>7.0000000000000007E-2</v>
      </c>
      <c r="N836" s="44">
        <v>1.45</v>
      </c>
      <c r="O836" s="44">
        <v>0.54</v>
      </c>
      <c r="P836" s="44">
        <v>0.36</v>
      </c>
      <c r="Q836" s="44">
        <v>0.77</v>
      </c>
      <c r="R836" s="44">
        <v>2.02</v>
      </c>
      <c r="S836" s="44">
        <v>0.08</v>
      </c>
      <c r="T836" s="44">
        <v>7.0000000000000007E-2</v>
      </c>
      <c r="U836" s="44">
        <v>1.3</v>
      </c>
      <c r="V836" s="147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B837" s="3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BM837" s="53"/>
    </row>
    <row r="838" spans="1:65" ht="15">
      <c r="B838" s="8" t="s">
        <v>600</v>
      </c>
      <c r="BM838" s="27" t="s">
        <v>66</v>
      </c>
    </row>
    <row r="839" spans="1:65" ht="15">
      <c r="A839" s="24" t="s">
        <v>12</v>
      </c>
      <c r="B839" s="18" t="s">
        <v>118</v>
      </c>
      <c r="C839" s="15" t="s">
        <v>119</v>
      </c>
      <c r="D839" s="16" t="s">
        <v>240</v>
      </c>
      <c r="E839" s="17" t="s">
        <v>240</v>
      </c>
      <c r="F839" s="17" t="s">
        <v>240</v>
      </c>
      <c r="G839" s="17" t="s">
        <v>240</v>
      </c>
      <c r="H839" s="17" t="s">
        <v>240</v>
      </c>
      <c r="I839" s="17" t="s">
        <v>240</v>
      </c>
      <c r="J839" s="17" t="s">
        <v>240</v>
      </c>
      <c r="K839" s="17" t="s">
        <v>240</v>
      </c>
      <c r="L839" s="17" t="s">
        <v>240</v>
      </c>
      <c r="M839" s="17" t="s">
        <v>240</v>
      </c>
      <c r="N839" s="17" t="s">
        <v>240</v>
      </c>
      <c r="O839" s="17" t="s">
        <v>240</v>
      </c>
      <c r="P839" s="147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241</v>
      </c>
      <c r="C840" s="9" t="s">
        <v>241</v>
      </c>
      <c r="D840" s="145" t="s">
        <v>243</v>
      </c>
      <c r="E840" s="146" t="s">
        <v>283</v>
      </c>
      <c r="F840" s="146" t="s">
        <v>247</v>
      </c>
      <c r="G840" s="146" t="s">
        <v>248</v>
      </c>
      <c r="H840" s="146" t="s">
        <v>250</v>
      </c>
      <c r="I840" s="146" t="s">
        <v>252</v>
      </c>
      <c r="J840" s="146" t="s">
        <v>253</v>
      </c>
      <c r="K840" s="146" t="s">
        <v>256</v>
      </c>
      <c r="L840" s="146" t="s">
        <v>257</v>
      </c>
      <c r="M840" s="146" t="s">
        <v>258</v>
      </c>
      <c r="N840" s="146" t="s">
        <v>259</v>
      </c>
      <c r="O840" s="146" t="s">
        <v>286</v>
      </c>
      <c r="P840" s="147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303</v>
      </c>
      <c r="E841" s="11" t="s">
        <v>103</v>
      </c>
      <c r="F841" s="11" t="s">
        <v>103</v>
      </c>
      <c r="G841" s="11" t="s">
        <v>99</v>
      </c>
      <c r="H841" s="11" t="s">
        <v>103</v>
      </c>
      <c r="I841" s="11" t="s">
        <v>303</v>
      </c>
      <c r="J841" s="11" t="s">
        <v>103</v>
      </c>
      <c r="K841" s="11" t="s">
        <v>103</v>
      </c>
      <c r="L841" s="11" t="s">
        <v>303</v>
      </c>
      <c r="M841" s="11" t="s">
        <v>100</v>
      </c>
      <c r="N841" s="11" t="s">
        <v>99</v>
      </c>
      <c r="O841" s="11" t="s">
        <v>303</v>
      </c>
      <c r="P841" s="147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147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8">
        <v>1</v>
      </c>
      <c r="C843" s="14">
        <v>1</v>
      </c>
      <c r="D843" s="21">
        <v>4.0999999999999996</v>
      </c>
      <c r="E843" s="141">
        <v>4</v>
      </c>
      <c r="F843" s="21">
        <v>4.2503146955077797</v>
      </c>
      <c r="G843" s="141">
        <v>4.75</v>
      </c>
      <c r="H843" s="21">
        <v>4</v>
      </c>
      <c r="I843" s="21">
        <v>4.0999999999999996</v>
      </c>
      <c r="J843" s="21">
        <v>4.0999999999999996</v>
      </c>
      <c r="K843" s="21">
        <v>4.3</v>
      </c>
      <c r="L843" s="21">
        <v>4.3</v>
      </c>
      <c r="M843" s="141">
        <v>4.6802945292919453</v>
      </c>
      <c r="N843" s="21">
        <v>4.67</v>
      </c>
      <c r="O843" s="21">
        <v>4.4000000000000004</v>
      </c>
      <c r="P843" s="147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1">
        <v>4</v>
      </c>
      <c r="E844" s="142">
        <v>4</v>
      </c>
      <c r="F844" s="11">
        <v>4.2980507285796126</v>
      </c>
      <c r="G844" s="142">
        <v>4.8099999999999996</v>
      </c>
      <c r="H844" s="11">
        <v>4</v>
      </c>
      <c r="I844" s="11">
        <v>4.2</v>
      </c>
      <c r="J844" s="11">
        <v>4.2</v>
      </c>
      <c r="K844" s="11">
        <v>4.0999999999999996</v>
      </c>
      <c r="L844" s="11">
        <v>4.22</v>
      </c>
      <c r="M844" s="142">
        <v>5.1760491770830015</v>
      </c>
      <c r="N844" s="11">
        <v>4.6900000000000004</v>
      </c>
      <c r="O844" s="11">
        <v>4.8</v>
      </c>
      <c r="P844" s="147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 t="e">
        <v>#N/A</v>
      </c>
    </row>
    <row r="845" spans="1:65">
      <c r="A845" s="29"/>
      <c r="B845" s="19">
        <v>1</v>
      </c>
      <c r="C845" s="9">
        <v>3</v>
      </c>
      <c r="D845" s="11">
        <v>4.2</v>
      </c>
      <c r="E845" s="142">
        <v>5</v>
      </c>
      <c r="F845" s="11">
        <v>4.2802695433392302</v>
      </c>
      <c r="G845" s="142">
        <v>4.5</v>
      </c>
      <c r="H845" s="11">
        <v>3.9</v>
      </c>
      <c r="I845" s="11">
        <v>4.0999999999999996</v>
      </c>
      <c r="J845" s="11">
        <v>4.0999999999999996</v>
      </c>
      <c r="K845" s="11">
        <v>4.2</v>
      </c>
      <c r="L845" s="11">
        <v>4.26</v>
      </c>
      <c r="M845" s="142">
        <v>5.0051510039640075</v>
      </c>
      <c r="N845" s="11">
        <v>4.37</v>
      </c>
      <c r="O845" s="148">
        <v>5</v>
      </c>
      <c r="P845" s="147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1">
        <v>4.0999999999999996</v>
      </c>
      <c r="E846" s="142">
        <v>5</v>
      </c>
      <c r="F846" s="11">
        <v>4.2956024253087097</v>
      </c>
      <c r="G846" s="142">
        <v>4.5999999999999996</v>
      </c>
      <c r="H846" s="11">
        <v>4</v>
      </c>
      <c r="I846" s="11">
        <v>4.2</v>
      </c>
      <c r="J846" s="11">
        <v>4.0999999999999996</v>
      </c>
      <c r="K846" s="11">
        <v>4.2</v>
      </c>
      <c r="L846" s="11">
        <v>4.2300000000000004</v>
      </c>
      <c r="M846" s="142">
        <v>4.6880783054714295</v>
      </c>
      <c r="N846" s="11">
        <v>4.1900000000000004</v>
      </c>
      <c r="O846" s="11">
        <v>4</v>
      </c>
      <c r="P846" s="147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4.214054805512502</v>
      </c>
    </row>
    <row r="847" spans="1:65">
      <c r="A847" s="29"/>
      <c r="B847" s="19">
        <v>1</v>
      </c>
      <c r="C847" s="9">
        <v>5</v>
      </c>
      <c r="D847" s="11">
        <v>4.2</v>
      </c>
      <c r="E847" s="142">
        <v>5</v>
      </c>
      <c r="F847" s="11">
        <v>4.2956714094791844</v>
      </c>
      <c r="G847" s="142">
        <v>5.18</v>
      </c>
      <c r="H847" s="11">
        <v>3.8</v>
      </c>
      <c r="I847" s="11">
        <v>4.2</v>
      </c>
      <c r="J847" s="11">
        <v>4.2</v>
      </c>
      <c r="K847" s="11">
        <v>4.2</v>
      </c>
      <c r="L847" s="11">
        <v>4.21</v>
      </c>
      <c r="M847" s="142">
        <v>4.3887417133812274</v>
      </c>
      <c r="N847" s="11">
        <v>4.4400000000000004</v>
      </c>
      <c r="O847" s="11">
        <v>4.3</v>
      </c>
      <c r="P847" s="147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116</v>
      </c>
    </row>
    <row r="848" spans="1:65">
      <c r="A848" s="29"/>
      <c r="B848" s="19">
        <v>1</v>
      </c>
      <c r="C848" s="9">
        <v>6</v>
      </c>
      <c r="D848" s="11">
        <v>4.2</v>
      </c>
      <c r="E848" s="142">
        <v>5</v>
      </c>
      <c r="F848" s="11">
        <v>4.2890506954606025</v>
      </c>
      <c r="G848" s="142">
        <v>5.12</v>
      </c>
      <c r="H848" s="11">
        <v>4</v>
      </c>
      <c r="I848" s="11">
        <v>4.3</v>
      </c>
      <c r="J848" s="11">
        <v>4.5</v>
      </c>
      <c r="K848" s="11">
        <v>4.2</v>
      </c>
      <c r="L848" s="11">
        <v>4.3</v>
      </c>
      <c r="M848" s="142">
        <v>4.9771778302004943</v>
      </c>
      <c r="N848" s="11">
        <v>4.29</v>
      </c>
      <c r="O848" s="11">
        <v>3.9</v>
      </c>
      <c r="P848" s="147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9"/>
      <c r="B849" s="20" t="s">
        <v>267</v>
      </c>
      <c r="C849" s="12"/>
      <c r="D849" s="22">
        <v>4.1333333333333329</v>
      </c>
      <c r="E849" s="22">
        <v>4.666666666666667</v>
      </c>
      <c r="F849" s="22">
        <v>4.2848265829458532</v>
      </c>
      <c r="G849" s="22">
        <v>4.8266666666666662</v>
      </c>
      <c r="H849" s="22">
        <v>3.9499999999999997</v>
      </c>
      <c r="I849" s="22">
        <v>4.1833333333333336</v>
      </c>
      <c r="J849" s="22">
        <v>4.2</v>
      </c>
      <c r="K849" s="22">
        <v>4.1999999999999993</v>
      </c>
      <c r="L849" s="22">
        <v>4.253333333333333</v>
      </c>
      <c r="M849" s="22">
        <v>4.8192487598986844</v>
      </c>
      <c r="N849" s="22">
        <v>4.4416666666666673</v>
      </c>
      <c r="O849" s="22">
        <v>4.3999999999999995</v>
      </c>
      <c r="P849" s="147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9"/>
      <c r="B850" s="3" t="s">
        <v>268</v>
      </c>
      <c r="C850" s="28"/>
      <c r="D850" s="11">
        <v>4.1500000000000004</v>
      </c>
      <c r="E850" s="11">
        <v>5</v>
      </c>
      <c r="F850" s="11">
        <v>4.2923265603846561</v>
      </c>
      <c r="G850" s="11">
        <v>4.7799999999999994</v>
      </c>
      <c r="H850" s="11">
        <v>4</v>
      </c>
      <c r="I850" s="11">
        <v>4.2</v>
      </c>
      <c r="J850" s="11">
        <v>4.1500000000000004</v>
      </c>
      <c r="K850" s="11">
        <v>4.2</v>
      </c>
      <c r="L850" s="11">
        <v>4.2450000000000001</v>
      </c>
      <c r="M850" s="11">
        <v>4.8326280678359623</v>
      </c>
      <c r="N850" s="11">
        <v>4.4050000000000002</v>
      </c>
      <c r="O850" s="11">
        <v>4.3499999999999996</v>
      </c>
      <c r="P850" s="147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9"/>
      <c r="B851" s="3" t="s">
        <v>269</v>
      </c>
      <c r="C851" s="28"/>
      <c r="D851" s="23">
        <v>8.1649658092772748E-2</v>
      </c>
      <c r="E851" s="23">
        <v>0.51639777949432408</v>
      </c>
      <c r="F851" s="23">
        <v>1.8101310339099206E-2</v>
      </c>
      <c r="G851" s="23">
        <v>0.27390996087522385</v>
      </c>
      <c r="H851" s="23">
        <v>8.3666002653407623E-2</v>
      </c>
      <c r="I851" s="23">
        <v>7.5277265270908222E-2</v>
      </c>
      <c r="J851" s="23">
        <v>0.15491933384829681</v>
      </c>
      <c r="K851" s="23">
        <v>6.3245553203367638E-2</v>
      </c>
      <c r="L851" s="23">
        <v>3.9832984656772326E-2</v>
      </c>
      <c r="M851" s="23">
        <v>0.28588741025696357</v>
      </c>
      <c r="N851" s="23">
        <v>0.20262444735684451</v>
      </c>
      <c r="O851" s="23">
        <v>0.43358966777357599</v>
      </c>
      <c r="P851" s="228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  <c r="AJ851" s="229"/>
      <c r="AK851" s="229"/>
      <c r="AL851" s="229"/>
      <c r="AM851" s="229"/>
      <c r="AN851" s="229"/>
      <c r="AO851" s="229"/>
      <c r="AP851" s="229"/>
      <c r="AQ851" s="229"/>
      <c r="AR851" s="229"/>
      <c r="AS851" s="229"/>
      <c r="AT851" s="229"/>
      <c r="AU851" s="229"/>
      <c r="AV851" s="229"/>
      <c r="AW851" s="229"/>
      <c r="AX851" s="229"/>
      <c r="AY851" s="229"/>
      <c r="AZ851" s="229"/>
      <c r="BA851" s="229"/>
      <c r="BB851" s="229"/>
      <c r="BC851" s="229"/>
      <c r="BD851" s="229"/>
      <c r="BE851" s="229"/>
      <c r="BF851" s="229"/>
      <c r="BG851" s="229"/>
      <c r="BH851" s="229"/>
      <c r="BI851" s="229"/>
      <c r="BJ851" s="229"/>
      <c r="BK851" s="229"/>
      <c r="BL851" s="229"/>
      <c r="BM851" s="54"/>
    </row>
    <row r="852" spans="1:65">
      <c r="A852" s="29"/>
      <c r="B852" s="3" t="s">
        <v>86</v>
      </c>
      <c r="C852" s="28"/>
      <c r="D852" s="13">
        <v>1.9753949538574053E-2</v>
      </c>
      <c r="E852" s="13">
        <v>0.11065666703449802</v>
      </c>
      <c r="F852" s="13">
        <v>4.2245141054587107E-3</v>
      </c>
      <c r="G852" s="13">
        <v>5.6749301286303289E-2</v>
      </c>
      <c r="H852" s="13">
        <v>2.1181266494533578E-2</v>
      </c>
      <c r="I852" s="13">
        <v>1.7994565403404356E-2</v>
      </c>
      <c r="J852" s="13">
        <v>3.6885555678165906E-2</v>
      </c>
      <c r="K852" s="13">
        <v>1.5058465048420868E-2</v>
      </c>
      <c r="L852" s="13">
        <v>9.3651217845076018E-3</v>
      </c>
      <c r="M852" s="13">
        <v>5.9321986579288721E-2</v>
      </c>
      <c r="N852" s="13">
        <v>4.5619012538126336E-2</v>
      </c>
      <c r="O852" s="13">
        <v>9.8543106312176373E-2</v>
      </c>
      <c r="P852" s="147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9"/>
      <c r="B853" s="3" t="s">
        <v>270</v>
      </c>
      <c r="C853" s="28"/>
      <c r="D853" s="13">
        <v>-1.9155297191098541E-2</v>
      </c>
      <c r="E853" s="13">
        <v>0.10740530962295347</v>
      </c>
      <c r="F853" s="13">
        <v>1.6794223307388556E-2</v>
      </c>
      <c r="G853" s="13">
        <v>0.14537349166716873</v>
      </c>
      <c r="H853" s="13">
        <v>-6.2660505783428855E-2</v>
      </c>
      <c r="I853" s="13">
        <v>-7.2902403022810924E-3</v>
      </c>
      <c r="J853" s="13">
        <v>-3.3352213393419428E-3</v>
      </c>
      <c r="K853" s="13">
        <v>-3.3352213393421648E-3</v>
      </c>
      <c r="L853" s="13">
        <v>9.3208393420631808E-3</v>
      </c>
      <c r="M853" s="13">
        <v>0.14361321395120785</v>
      </c>
      <c r="N853" s="13">
        <v>5.4012553623275394E-2</v>
      </c>
      <c r="O853" s="13">
        <v>4.4125006215927298E-2</v>
      </c>
      <c r="P853" s="147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3"/>
    </row>
    <row r="854" spans="1:65">
      <c r="A854" s="29"/>
      <c r="B854" s="45" t="s">
        <v>271</v>
      </c>
      <c r="C854" s="46"/>
      <c r="D854" s="44">
        <v>0.67</v>
      </c>
      <c r="E854" s="44" t="s">
        <v>272</v>
      </c>
      <c r="F854" s="44">
        <v>0.18</v>
      </c>
      <c r="G854" s="44">
        <v>3.22</v>
      </c>
      <c r="H854" s="44">
        <v>1.7</v>
      </c>
      <c r="I854" s="44">
        <v>0.39</v>
      </c>
      <c r="J854" s="44">
        <v>0.3</v>
      </c>
      <c r="K854" s="44">
        <v>0.3</v>
      </c>
      <c r="L854" s="44">
        <v>0</v>
      </c>
      <c r="M854" s="44">
        <v>3.18</v>
      </c>
      <c r="N854" s="44">
        <v>1.06</v>
      </c>
      <c r="O854" s="44">
        <v>0.82</v>
      </c>
      <c r="P854" s="147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B855" s="30" t="s">
        <v>311</v>
      </c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BM855" s="53"/>
    </row>
    <row r="856" spans="1:65">
      <c r="BM856" s="53"/>
    </row>
    <row r="857" spans="1:65" ht="15">
      <c r="B857" s="8" t="s">
        <v>601</v>
      </c>
      <c r="BM857" s="27" t="s">
        <v>66</v>
      </c>
    </row>
    <row r="858" spans="1:65" ht="15">
      <c r="A858" s="24" t="s">
        <v>15</v>
      </c>
      <c r="B858" s="18" t="s">
        <v>118</v>
      </c>
      <c r="C858" s="15" t="s">
        <v>119</v>
      </c>
      <c r="D858" s="16" t="s">
        <v>240</v>
      </c>
      <c r="E858" s="17" t="s">
        <v>240</v>
      </c>
      <c r="F858" s="17" t="s">
        <v>240</v>
      </c>
      <c r="G858" s="17" t="s">
        <v>240</v>
      </c>
      <c r="H858" s="17" t="s">
        <v>240</v>
      </c>
      <c r="I858" s="17" t="s">
        <v>240</v>
      </c>
      <c r="J858" s="17" t="s">
        <v>240</v>
      </c>
      <c r="K858" s="17" t="s">
        <v>240</v>
      </c>
      <c r="L858" s="17" t="s">
        <v>240</v>
      </c>
      <c r="M858" s="17" t="s">
        <v>240</v>
      </c>
      <c r="N858" s="17" t="s">
        <v>240</v>
      </c>
      <c r="O858" s="17" t="s">
        <v>240</v>
      </c>
      <c r="P858" s="147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241</v>
      </c>
      <c r="C859" s="9" t="s">
        <v>241</v>
      </c>
      <c r="D859" s="145" t="s">
        <v>243</v>
      </c>
      <c r="E859" s="146" t="s">
        <v>245</v>
      </c>
      <c r="F859" s="146" t="s">
        <v>283</v>
      </c>
      <c r="G859" s="146" t="s">
        <v>248</v>
      </c>
      <c r="H859" s="146" t="s">
        <v>250</v>
      </c>
      <c r="I859" s="146" t="s">
        <v>253</v>
      </c>
      <c r="J859" s="146" t="s">
        <v>256</v>
      </c>
      <c r="K859" s="146" t="s">
        <v>257</v>
      </c>
      <c r="L859" s="146" t="s">
        <v>258</v>
      </c>
      <c r="M859" s="146" t="s">
        <v>259</v>
      </c>
      <c r="N859" s="146" t="s">
        <v>284</v>
      </c>
      <c r="O859" s="146" t="s">
        <v>286</v>
      </c>
      <c r="P859" s="147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303</v>
      </c>
      <c r="E860" s="11" t="s">
        <v>103</v>
      </c>
      <c r="F860" s="11" t="s">
        <v>103</v>
      </c>
      <c r="G860" s="11" t="s">
        <v>103</v>
      </c>
      <c r="H860" s="11" t="s">
        <v>103</v>
      </c>
      <c r="I860" s="11" t="s">
        <v>103</v>
      </c>
      <c r="J860" s="11" t="s">
        <v>103</v>
      </c>
      <c r="K860" s="11" t="s">
        <v>303</v>
      </c>
      <c r="L860" s="11" t="s">
        <v>100</v>
      </c>
      <c r="M860" s="11" t="s">
        <v>99</v>
      </c>
      <c r="N860" s="11" t="s">
        <v>103</v>
      </c>
      <c r="O860" s="11" t="s">
        <v>303</v>
      </c>
      <c r="P860" s="147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9"/>
      <c r="C861" s="9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147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8">
        <v>1</v>
      </c>
      <c r="C862" s="14">
        <v>1</v>
      </c>
      <c r="D862" s="21">
        <v>1.3</v>
      </c>
      <c r="E862" s="141" t="s">
        <v>95</v>
      </c>
      <c r="F862" s="141" t="s">
        <v>220</v>
      </c>
      <c r="G862" s="141">
        <v>19</v>
      </c>
      <c r="H862" s="141" t="s">
        <v>110</v>
      </c>
      <c r="I862" s="141" t="s">
        <v>96</v>
      </c>
      <c r="J862" s="21">
        <v>2</v>
      </c>
      <c r="K862" s="21">
        <v>1.6</v>
      </c>
      <c r="L862" s="21">
        <v>1.7925297479427522</v>
      </c>
      <c r="M862" s="21">
        <v>1.8</v>
      </c>
      <c r="N862" s="141" t="s">
        <v>95</v>
      </c>
      <c r="O862" s="141">
        <v>3</v>
      </c>
      <c r="P862" s="147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>
        <v>1</v>
      </c>
      <c r="C863" s="9">
        <v>2</v>
      </c>
      <c r="D863" s="11">
        <v>1.3</v>
      </c>
      <c r="E863" s="142" t="s">
        <v>95</v>
      </c>
      <c r="F863" s="142" t="s">
        <v>220</v>
      </c>
      <c r="G863" s="142">
        <v>18</v>
      </c>
      <c r="H863" s="142" t="s">
        <v>110</v>
      </c>
      <c r="I863" s="142" t="s">
        <v>96</v>
      </c>
      <c r="J863" s="11">
        <v>2</v>
      </c>
      <c r="K863" s="11">
        <v>1.6</v>
      </c>
      <c r="L863" s="11">
        <v>1.8306986694410101</v>
      </c>
      <c r="M863" s="11">
        <v>1.5</v>
      </c>
      <c r="N863" s="142" t="s">
        <v>95</v>
      </c>
      <c r="O863" s="142">
        <v>3</v>
      </c>
      <c r="P863" s="147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 t="e">
        <v>#N/A</v>
      </c>
    </row>
    <row r="864" spans="1:65">
      <c r="A864" s="29"/>
      <c r="B864" s="19">
        <v>1</v>
      </c>
      <c r="C864" s="9">
        <v>3</v>
      </c>
      <c r="D864" s="11">
        <v>1.2</v>
      </c>
      <c r="E864" s="142" t="s">
        <v>95</v>
      </c>
      <c r="F864" s="142" t="s">
        <v>220</v>
      </c>
      <c r="G864" s="142">
        <v>18</v>
      </c>
      <c r="H864" s="142" t="s">
        <v>110</v>
      </c>
      <c r="I864" s="142" t="s">
        <v>96</v>
      </c>
      <c r="J864" s="11">
        <v>2</v>
      </c>
      <c r="K864" s="11">
        <v>1.6</v>
      </c>
      <c r="L864" s="11">
        <v>1.6911633262830761</v>
      </c>
      <c r="M864" s="11">
        <v>1.3</v>
      </c>
      <c r="N864" s="142" t="s">
        <v>95</v>
      </c>
      <c r="O864" s="142">
        <v>3</v>
      </c>
      <c r="P864" s="147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16</v>
      </c>
    </row>
    <row r="865" spans="1:65">
      <c r="A865" s="29"/>
      <c r="B865" s="19">
        <v>1</v>
      </c>
      <c r="C865" s="9">
        <v>4</v>
      </c>
      <c r="D865" s="11">
        <v>1.2</v>
      </c>
      <c r="E865" s="142" t="s">
        <v>95</v>
      </c>
      <c r="F865" s="142" t="s">
        <v>220</v>
      </c>
      <c r="G865" s="142">
        <v>17</v>
      </c>
      <c r="H865" s="142" t="s">
        <v>110</v>
      </c>
      <c r="I865" s="142" t="s">
        <v>96</v>
      </c>
      <c r="J865" s="11">
        <v>2</v>
      </c>
      <c r="K865" s="11">
        <v>1.6</v>
      </c>
      <c r="L865" s="11">
        <v>1.56353118669041</v>
      </c>
      <c r="M865" s="11">
        <v>1.4</v>
      </c>
      <c r="N865" s="142" t="s">
        <v>95</v>
      </c>
      <c r="O865" s="142">
        <v>3</v>
      </c>
      <c r="P865" s="147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1.6137935104687979</v>
      </c>
    </row>
    <row r="866" spans="1:65">
      <c r="A866" s="29"/>
      <c r="B866" s="19">
        <v>1</v>
      </c>
      <c r="C866" s="9">
        <v>5</v>
      </c>
      <c r="D866" s="11">
        <v>1.3</v>
      </c>
      <c r="E866" s="142" t="s">
        <v>95</v>
      </c>
      <c r="F866" s="142" t="s">
        <v>220</v>
      </c>
      <c r="G866" s="142">
        <v>17</v>
      </c>
      <c r="H866" s="142" t="s">
        <v>110</v>
      </c>
      <c r="I866" s="142" t="s">
        <v>96</v>
      </c>
      <c r="J866" s="11">
        <v>2</v>
      </c>
      <c r="K866" s="11">
        <v>1.5</v>
      </c>
      <c r="L866" s="11">
        <v>1.9060248785883562</v>
      </c>
      <c r="M866" s="11">
        <v>1.4</v>
      </c>
      <c r="N866" s="142" t="s">
        <v>95</v>
      </c>
      <c r="O866" s="142">
        <v>2</v>
      </c>
      <c r="P866" s="147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117</v>
      </c>
    </row>
    <row r="867" spans="1:65">
      <c r="A867" s="29"/>
      <c r="B867" s="19">
        <v>1</v>
      </c>
      <c r="C867" s="9">
        <v>6</v>
      </c>
      <c r="D867" s="11">
        <v>1.3</v>
      </c>
      <c r="E867" s="142" t="s">
        <v>95</v>
      </c>
      <c r="F867" s="142" t="s">
        <v>220</v>
      </c>
      <c r="G867" s="142">
        <v>16</v>
      </c>
      <c r="H867" s="142" t="s">
        <v>110</v>
      </c>
      <c r="I867" s="142" t="s">
        <v>96</v>
      </c>
      <c r="J867" s="11">
        <v>2</v>
      </c>
      <c r="K867" s="11">
        <v>1.5</v>
      </c>
      <c r="L867" s="11">
        <v>1.7298575051183314</v>
      </c>
      <c r="M867" s="11">
        <v>1.5</v>
      </c>
      <c r="N867" s="142" t="s">
        <v>95</v>
      </c>
      <c r="O867" s="142">
        <v>3</v>
      </c>
      <c r="P867" s="147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9"/>
      <c r="B868" s="20" t="s">
        <v>267</v>
      </c>
      <c r="C868" s="12"/>
      <c r="D868" s="22">
        <v>1.2666666666666666</v>
      </c>
      <c r="E868" s="22" t="s">
        <v>652</v>
      </c>
      <c r="F868" s="22" t="s">
        <v>652</v>
      </c>
      <c r="G868" s="22">
        <v>17.5</v>
      </c>
      <c r="H868" s="22" t="s">
        <v>652</v>
      </c>
      <c r="I868" s="22" t="s">
        <v>652</v>
      </c>
      <c r="J868" s="22">
        <v>2</v>
      </c>
      <c r="K868" s="22">
        <v>1.5666666666666667</v>
      </c>
      <c r="L868" s="22">
        <v>1.7523008856773228</v>
      </c>
      <c r="M868" s="22">
        <v>1.4833333333333334</v>
      </c>
      <c r="N868" s="22" t="s">
        <v>652</v>
      </c>
      <c r="O868" s="22">
        <v>2.8333333333333335</v>
      </c>
      <c r="P868" s="147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9"/>
      <c r="B869" s="3" t="s">
        <v>268</v>
      </c>
      <c r="C869" s="28"/>
      <c r="D869" s="11">
        <v>1.3</v>
      </c>
      <c r="E869" s="11" t="s">
        <v>652</v>
      </c>
      <c r="F869" s="11" t="s">
        <v>652</v>
      </c>
      <c r="G869" s="11">
        <v>17.5</v>
      </c>
      <c r="H869" s="11" t="s">
        <v>652</v>
      </c>
      <c r="I869" s="11" t="s">
        <v>652</v>
      </c>
      <c r="J869" s="11">
        <v>2</v>
      </c>
      <c r="K869" s="11">
        <v>1.6</v>
      </c>
      <c r="L869" s="11">
        <v>1.7611936265305417</v>
      </c>
      <c r="M869" s="11">
        <v>1.45</v>
      </c>
      <c r="N869" s="11" t="s">
        <v>652</v>
      </c>
      <c r="O869" s="11">
        <v>3</v>
      </c>
      <c r="P869" s="147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A870" s="29"/>
      <c r="B870" s="3" t="s">
        <v>269</v>
      </c>
      <c r="C870" s="28"/>
      <c r="D870" s="23">
        <v>5.1639777949432274E-2</v>
      </c>
      <c r="E870" s="23" t="s">
        <v>652</v>
      </c>
      <c r="F870" s="23" t="s">
        <v>652</v>
      </c>
      <c r="G870" s="23">
        <v>1.0488088481701516</v>
      </c>
      <c r="H870" s="23" t="s">
        <v>652</v>
      </c>
      <c r="I870" s="23" t="s">
        <v>652</v>
      </c>
      <c r="J870" s="23">
        <v>0</v>
      </c>
      <c r="K870" s="23">
        <v>5.1639777949432274E-2</v>
      </c>
      <c r="L870" s="23">
        <v>0.11939107639178956</v>
      </c>
      <c r="M870" s="23">
        <v>0.17224014243684987</v>
      </c>
      <c r="N870" s="23" t="s">
        <v>652</v>
      </c>
      <c r="O870" s="23">
        <v>0.40824829046386357</v>
      </c>
      <c r="P870" s="147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3"/>
    </row>
    <row r="871" spans="1:65">
      <c r="A871" s="29"/>
      <c r="B871" s="3" t="s">
        <v>86</v>
      </c>
      <c r="C871" s="28"/>
      <c r="D871" s="13">
        <v>4.0768245749551797E-2</v>
      </c>
      <c r="E871" s="13" t="s">
        <v>652</v>
      </c>
      <c r="F871" s="13" t="s">
        <v>652</v>
      </c>
      <c r="G871" s="13">
        <v>5.9931934181151524E-2</v>
      </c>
      <c r="H871" s="13" t="s">
        <v>652</v>
      </c>
      <c r="I871" s="13" t="s">
        <v>652</v>
      </c>
      <c r="J871" s="13">
        <v>0</v>
      </c>
      <c r="K871" s="13">
        <v>3.2961560393254645E-2</v>
      </c>
      <c r="L871" s="13">
        <v>6.8133890342491565E-2</v>
      </c>
      <c r="M871" s="13">
        <v>0.11611694995742687</v>
      </c>
      <c r="N871" s="13" t="s">
        <v>652</v>
      </c>
      <c r="O871" s="13">
        <v>0.14408763192842242</v>
      </c>
      <c r="P871" s="147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3"/>
    </row>
    <row r="872" spans="1:65">
      <c r="A872" s="29"/>
      <c r="B872" s="3" t="s">
        <v>270</v>
      </c>
      <c r="C872" s="28"/>
      <c r="D872" s="13">
        <v>-0.21509991306216925</v>
      </c>
      <c r="E872" s="13" t="s">
        <v>652</v>
      </c>
      <c r="F872" s="13" t="s">
        <v>652</v>
      </c>
      <c r="G872" s="13">
        <v>9.8440143590095044</v>
      </c>
      <c r="H872" s="13" t="s">
        <v>652</v>
      </c>
      <c r="I872" s="13" t="s">
        <v>652</v>
      </c>
      <c r="J872" s="13">
        <v>0.23931592674394331</v>
      </c>
      <c r="K872" s="13">
        <v>-2.9202524050577661E-2</v>
      </c>
      <c r="L872" s="13">
        <v>8.5827198033711971E-2</v>
      </c>
      <c r="M872" s="13">
        <v>-8.0840687664908595E-2</v>
      </c>
      <c r="N872" s="13" t="s">
        <v>652</v>
      </c>
      <c r="O872" s="13">
        <v>0.75569756288725332</v>
      </c>
      <c r="P872" s="147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3"/>
    </row>
    <row r="873" spans="1:65">
      <c r="A873" s="29"/>
      <c r="B873" s="45" t="s">
        <v>271</v>
      </c>
      <c r="C873" s="46"/>
      <c r="D873" s="44">
        <v>0.73</v>
      </c>
      <c r="E873" s="44">
        <v>24.71</v>
      </c>
      <c r="F873" s="44">
        <v>3.83</v>
      </c>
      <c r="G873" s="44">
        <v>7.74</v>
      </c>
      <c r="H873" s="44">
        <v>0.09</v>
      </c>
      <c r="I873" s="44">
        <v>1.22</v>
      </c>
      <c r="J873" s="44">
        <v>0.35</v>
      </c>
      <c r="K873" s="44">
        <v>0.56999999999999995</v>
      </c>
      <c r="L873" s="44">
        <v>0.48</v>
      </c>
      <c r="M873" s="44">
        <v>0.62</v>
      </c>
      <c r="N873" s="44">
        <v>24.71</v>
      </c>
      <c r="O873" s="44">
        <v>0.09</v>
      </c>
      <c r="P873" s="147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BM874" s="53"/>
    </row>
    <row r="875" spans="1:65" ht="15">
      <c r="B875" s="8" t="s">
        <v>602</v>
      </c>
      <c r="BM875" s="27" t="s">
        <v>66</v>
      </c>
    </row>
    <row r="876" spans="1:65" ht="15">
      <c r="A876" s="24" t="s">
        <v>18</v>
      </c>
      <c r="B876" s="18" t="s">
        <v>118</v>
      </c>
      <c r="C876" s="15" t="s">
        <v>119</v>
      </c>
      <c r="D876" s="16" t="s">
        <v>240</v>
      </c>
      <c r="E876" s="17" t="s">
        <v>240</v>
      </c>
      <c r="F876" s="17" t="s">
        <v>240</v>
      </c>
      <c r="G876" s="17" t="s">
        <v>240</v>
      </c>
      <c r="H876" s="17" t="s">
        <v>240</v>
      </c>
      <c r="I876" s="17" t="s">
        <v>240</v>
      </c>
      <c r="J876" s="17" t="s">
        <v>240</v>
      </c>
      <c r="K876" s="17" t="s">
        <v>240</v>
      </c>
      <c r="L876" s="17" t="s">
        <v>240</v>
      </c>
      <c r="M876" s="17" t="s">
        <v>240</v>
      </c>
      <c r="N876" s="17" t="s">
        <v>240</v>
      </c>
      <c r="O876" s="17" t="s">
        <v>240</v>
      </c>
      <c r="P876" s="17" t="s">
        <v>240</v>
      </c>
      <c r="Q876" s="17" t="s">
        <v>240</v>
      </c>
      <c r="R876" s="147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241</v>
      </c>
      <c r="C877" s="9" t="s">
        <v>241</v>
      </c>
      <c r="D877" s="145" t="s">
        <v>243</v>
      </c>
      <c r="E877" s="146" t="s">
        <v>245</v>
      </c>
      <c r="F877" s="146" t="s">
        <v>283</v>
      </c>
      <c r="G877" s="146" t="s">
        <v>247</v>
      </c>
      <c r="H877" s="146" t="s">
        <v>248</v>
      </c>
      <c r="I877" s="146" t="s">
        <v>250</v>
      </c>
      <c r="J877" s="146" t="s">
        <v>253</v>
      </c>
      <c r="K877" s="146" t="s">
        <v>256</v>
      </c>
      <c r="L877" s="146" t="s">
        <v>257</v>
      </c>
      <c r="M877" s="146" t="s">
        <v>258</v>
      </c>
      <c r="N877" s="146" t="s">
        <v>259</v>
      </c>
      <c r="O877" s="146" t="s">
        <v>284</v>
      </c>
      <c r="P877" s="146" t="s">
        <v>286</v>
      </c>
      <c r="Q877" s="146" t="s">
        <v>260</v>
      </c>
      <c r="R877" s="147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303</v>
      </c>
      <c r="E878" s="11" t="s">
        <v>103</v>
      </c>
      <c r="F878" s="11" t="s">
        <v>103</v>
      </c>
      <c r="G878" s="11" t="s">
        <v>104</v>
      </c>
      <c r="H878" s="11" t="s">
        <v>103</v>
      </c>
      <c r="I878" s="11" t="s">
        <v>103</v>
      </c>
      <c r="J878" s="11" t="s">
        <v>104</v>
      </c>
      <c r="K878" s="11" t="s">
        <v>104</v>
      </c>
      <c r="L878" s="11" t="s">
        <v>303</v>
      </c>
      <c r="M878" s="11" t="s">
        <v>100</v>
      </c>
      <c r="N878" s="11" t="s">
        <v>99</v>
      </c>
      <c r="O878" s="11" t="s">
        <v>103</v>
      </c>
      <c r="P878" s="11" t="s">
        <v>303</v>
      </c>
      <c r="Q878" s="11" t="s">
        <v>104</v>
      </c>
      <c r="R878" s="14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0</v>
      </c>
    </row>
    <row r="879" spans="1:65">
      <c r="A879" s="29"/>
      <c r="B879" s="19"/>
      <c r="C879" s="9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14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0</v>
      </c>
    </row>
    <row r="880" spans="1:65">
      <c r="A880" s="29"/>
      <c r="B880" s="18">
        <v>1</v>
      </c>
      <c r="C880" s="14">
        <v>1</v>
      </c>
      <c r="D880" s="219">
        <v>422</v>
      </c>
      <c r="E880" s="219">
        <v>434</v>
      </c>
      <c r="F880" s="236">
        <v>373</v>
      </c>
      <c r="G880" s="219">
        <v>425.33645000000001</v>
      </c>
      <c r="H880" s="219">
        <v>421</v>
      </c>
      <c r="I880" s="236">
        <v>385</v>
      </c>
      <c r="J880" s="219">
        <v>419</v>
      </c>
      <c r="K880" s="219">
        <v>424</v>
      </c>
      <c r="L880" s="219">
        <v>415.8</v>
      </c>
      <c r="M880" s="219">
        <v>432.82108065396744</v>
      </c>
      <c r="N880" s="219">
        <v>453</v>
      </c>
      <c r="O880" s="219">
        <v>466.91941039190272</v>
      </c>
      <c r="P880" s="219">
        <v>386</v>
      </c>
      <c r="Q880" s="219">
        <v>438</v>
      </c>
      <c r="R880" s="220"/>
      <c r="S880" s="221"/>
      <c r="T880" s="221"/>
      <c r="U880" s="221"/>
      <c r="V880" s="221"/>
      <c r="W880" s="221"/>
      <c r="X880" s="221"/>
      <c r="Y880" s="221"/>
      <c r="Z880" s="221"/>
      <c r="AA880" s="221"/>
      <c r="AB880" s="221"/>
      <c r="AC880" s="221"/>
      <c r="AD880" s="221"/>
      <c r="AE880" s="221"/>
      <c r="AF880" s="221"/>
      <c r="AG880" s="221"/>
      <c r="AH880" s="221"/>
      <c r="AI880" s="221"/>
      <c r="AJ880" s="221"/>
      <c r="AK880" s="221"/>
      <c r="AL880" s="221"/>
      <c r="AM880" s="221"/>
      <c r="AN880" s="221"/>
      <c r="AO880" s="221"/>
      <c r="AP880" s="221"/>
      <c r="AQ880" s="221"/>
      <c r="AR880" s="221"/>
      <c r="AS880" s="221"/>
      <c r="AT880" s="221"/>
      <c r="AU880" s="221"/>
      <c r="AV880" s="221"/>
      <c r="AW880" s="221"/>
      <c r="AX880" s="221"/>
      <c r="AY880" s="221"/>
      <c r="AZ880" s="221"/>
      <c r="BA880" s="221"/>
      <c r="BB880" s="221"/>
      <c r="BC880" s="221"/>
      <c r="BD880" s="221"/>
      <c r="BE880" s="221"/>
      <c r="BF880" s="221"/>
      <c r="BG880" s="221"/>
      <c r="BH880" s="221"/>
      <c r="BI880" s="221"/>
      <c r="BJ880" s="221"/>
      <c r="BK880" s="221"/>
      <c r="BL880" s="221"/>
      <c r="BM880" s="222">
        <v>1</v>
      </c>
    </row>
    <row r="881" spans="1:65">
      <c r="A881" s="29"/>
      <c r="B881" s="19">
        <v>1</v>
      </c>
      <c r="C881" s="9">
        <v>2</v>
      </c>
      <c r="D881" s="223">
        <v>422</v>
      </c>
      <c r="E881" s="223">
        <v>425</v>
      </c>
      <c r="F881" s="237">
        <v>363</v>
      </c>
      <c r="G881" s="223">
        <v>426.17084</v>
      </c>
      <c r="H881" s="223">
        <v>427</v>
      </c>
      <c r="I881" s="237">
        <v>382</v>
      </c>
      <c r="J881" s="223">
        <v>419</v>
      </c>
      <c r="K881" s="223">
        <v>424</v>
      </c>
      <c r="L881" s="223">
        <v>416.8</v>
      </c>
      <c r="M881" s="223">
        <v>448.99948419097336</v>
      </c>
      <c r="N881" s="223">
        <v>458</v>
      </c>
      <c r="O881" s="223">
        <v>461.70063048556659</v>
      </c>
      <c r="P881" s="223">
        <v>382</v>
      </c>
      <c r="Q881" s="223">
        <v>403</v>
      </c>
      <c r="R881" s="220"/>
      <c r="S881" s="221"/>
      <c r="T881" s="221"/>
      <c r="U881" s="221"/>
      <c r="V881" s="221"/>
      <c r="W881" s="221"/>
      <c r="X881" s="221"/>
      <c r="Y881" s="221"/>
      <c r="Z881" s="221"/>
      <c r="AA881" s="221"/>
      <c r="AB881" s="221"/>
      <c r="AC881" s="221"/>
      <c r="AD881" s="221"/>
      <c r="AE881" s="221"/>
      <c r="AF881" s="221"/>
      <c r="AG881" s="221"/>
      <c r="AH881" s="221"/>
      <c r="AI881" s="221"/>
      <c r="AJ881" s="221"/>
      <c r="AK881" s="221"/>
      <c r="AL881" s="221"/>
      <c r="AM881" s="221"/>
      <c r="AN881" s="221"/>
      <c r="AO881" s="221"/>
      <c r="AP881" s="221"/>
      <c r="AQ881" s="221"/>
      <c r="AR881" s="221"/>
      <c r="AS881" s="221"/>
      <c r="AT881" s="221"/>
      <c r="AU881" s="221"/>
      <c r="AV881" s="221"/>
      <c r="AW881" s="221"/>
      <c r="AX881" s="221"/>
      <c r="AY881" s="221"/>
      <c r="AZ881" s="221"/>
      <c r="BA881" s="221"/>
      <c r="BB881" s="221"/>
      <c r="BC881" s="221"/>
      <c r="BD881" s="221"/>
      <c r="BE881" s="221"/>
      <c r="BF881" s="221"/>
      <c r="BG881" s="221"/>
      <c r="BH881" s="221"/>
      <c r="BI881" s="221"/>
      <c r="BJ881" s="221"/>
      <c r="BK881" s="221"/>
      <c r="BL881" s="221"/>
      <c r="BM881" s="222" t="e">
        <v>#N/A</v>
      </c>
    </row>
    <row r="882" spans="1:65">
      <c r="A882" s="29"/>
      <c r="B882" s="19">
        <v>1</v>
      </c>
      <c r="C882" s="9">
        <v>3</v>
      </c>
      <c r="D882" s="223">
        <v>417</v>
      </c>
      <c r="E882" s="223">
        <v>425</v>
      </c>
      <c r="F882" s="237">
        <v>373</v>
      </c>
      <c r="G882" s="223">
        <v>425.24090999999999</v>
      </c>
      <c r="H882" s="223">
        <v>426</v>
      </c>
      <c r="I882" s="237">
        <v>381</v>
      </c>
      <c r="J882" s="223">
        <v>404</v>
      </c>
      <c r="K882" s="223">
        <v>423</v>
      </c>
      <c r="L882" s="223">
        <v>418.9</v>
      </c>
      <c r="M882" s="223">
        <v>436.12051569958953</v>
      </c>
      <c r="N882" s="223">
        <v>434</v>
      </c>
      <c r="O882" s="223">
        <v>469.57111089934193</v>
      </c>
      <c r="P882" s="223">
        <v>408</v>
      </c>
      <c r="Q882" s="223">
        <v>397</v>
      </c>
      <c r="R882" s="220"/>
      <c r="S882" s="221"/>
      <c r="T882" s="221"/>
      <c r="U882" s="221"/>
      <c r="V882" s="221"/>
      <c r="W882" s="221"/>
      <c r="X882" s="221"/>
      <c r="Y882" s="221"/>
      <c r="Z882" s="221"/>
      <c r="AA882" s="221"/>
      <c r="AB882" s="221"/>
      <c r="AC882" s="221"/>
      <c r="AD882" s="221"/>
      <c r="AE882" s="221"/>
      <c r="AF882" s="221"/>
      <c r="AG882" s="221"/>
      <c r="AH882" s="221"/>
      <c r="AI882" s="221"/>
      <c r="AJ882" s="221"/>
      <c r="AK882" s="221"/>
      <c r="AL882" s="221"/>
      <c r="AM882" s="221"/>
      <c r="AN882" s="221"/>
      <c r="AO882" s="221"/>
      <c r="AP882" s="221"/>
      <c r="AQ882" s="221"/>
      <c r="AR882" s="221"/>
      <c r="AS882" s="221"/>
      <c r="AT882" s="221"/>
      <c r="AU882" s="221"/>
      <c r="AV882" s="221"/>
      <c r="AW882" s="221"/>
      <c r="AX882" s="221"/>
      <c r="AY882" s="221"/>
      <c r="AZ882" s="221"/>
      <c r="BA882" s="221"/>
      <c r="BB882" s="221"/>
      <c r="BC882" s="221"/>
      <c r="BD882" s="221"/>
      <c r="BE882" s="221"/>
      <c r="BF882" s="221"/>
      <c r="BG882" s="221"/>
      <c r="BH882" s="221"/>
      <c r="BI882" s="221"/>
      <c r="BJ882" s="221"/>
      <c r="BK882" s="221"/>
      <c r="BL882" s="221"/>
      <c r="BM882" s="222">
        <v>16</v>
      </c>
    </row>
    <row r="883" spans="1:65">
      <c r="A883" s="29"/>
      <c r="B883" s="19">
        <v>1</v>
      </c>
      <c r="C883" s="9">
        <v>4</v>
      </c>
      <c r="D883" s="223">
        <v>428</v>
      </c>
      <c r="E883" s="223">
        <v>427</v>
      </c>
      <c r="F883" s="237">
        <v>373</v>
      </c>
      <c r="G883" s="223">
        <v>425.03606000000002</v>
      </c>
      <c r="H883" s="223">
        <v>437</v>
      </c>
      <c r="I883" s="237">
        <v>372</v>
      </c>
      <c r="J883" s="223">
        <v>405</v>
      </c>
      <c r="K883" s="223">
        <v>424</v>
      </c>
      <c r="L883" s="223">
        <v>414.3</v>
      </c>
      <c r="M883" s="223">
        <v>435.07672873221725</v>
      </c>
      <c r="N883" s="223">
        <v>430</v>
      </c>
      <c r="O883" s="223">
        <v>470.98401043185771</v>
      </c>
      <c r="P883" s="223">
        <v>388</v>
      </c>
      <c r="Q883" s="223">
        <v>418</v>
      </c>
      <c r="R883" s="220"/>
      <c r="S883" s="221"/>
      <c r="T883" s="221"/>
      <c r="U883" s="221"/>
      <c r="V883" s="221"/>
      <c r="W883" s="221"/>
      <c r="X883" s="221"/>
      <c r="Y883" s="221"/>
      <c r="Z883" s="221"/>
      <c r="AA883" s="221"/>
      <c r="AB883" s="221"/>
      <c r="AC883" s="221"/>
      <c r="AD883" s="221"/>
      <c r="AE883" s="221"/>
      <c r="AF883" s="221"/>
      <c r="AG883" s="221"/>
      <c r="AH883" s="221"/>
      <c r="AI883" s="221"/>
      <c r="AJ883" s="221"/>
      <c r="AK883" s="221"/>
      <c r="AL883" s="221"/>
      <c r="AM883" s="221"/>
      <c r="AN883" s="221"/>
      <c r="AO883" s="221"/>
      <c r="AP883" s="221"/>
      <c r="AQ883" s="221"/>
      <c r="AR883" s="221"/>
      <c r="AS883" s="221"/>
      <c r="AT883" s="221"/>
      <c r="AU883" s="221"/>
      <c r="AV883" s="221"/>
      <c r="AW883" s="221"/>
      <c r="AX883" s="221"/>
      <c r="AY883" s="221"/>
      <c r="AZ883" s="221"/>
      <c r="BA883" s="221"/>
      <c r="BB883" s="221"/>
      <c r="BC883" s="221"/>
      <c r="BD883" s="221"/>
      <c r="BE883" s="221"/>
      <c r="BF883" s="221"/>
      <c r="BG883" s="221"/>
      <c r="BH883" s="221"/>
      <c r="BI883" s="221"/>
      <c r="BJ883" s="221"/>
      <c r="BK883" s="221"/>
      <c r="BL883" s="221"/>
      <c r="BM883" s="222">
        <v>425.7505672063931</v>
      </c>
    </row>
    <row r="884" spans="1:65">
      <c r="A884" s="29"/>
      <c r="B884" s="19">
        <v>1</v>
      </c>
      <c r="C884" s="9">
        <v>5</v>
      </c>
      <c r="D884" s="223">
        <v>427</v>
      </c>
      <c r="E884" s="223">
        <v>424</v>
      </c>
      <c r="F884" s="237">
        <v>372</v>
      </c>
      <c r="G884" s="223">
        <v>425.99292000000003</v>
      </c>
      <c r="H884" s="223">
        <v>433</v>
      </c>
      <c r="I884" s="237">
        <v>382</v>
      </c>
      <c r="J884" s="223">
        <v>423</v>
      </c>
      <c r="K884" s="223">
        <v>428</v>
      </c>
      <c r="L884" s="223">
        <v>414.9</v>
      </c>
      <c r="M884" s="223">
        <v>411.41446839569335</v>
      </c>
      <c r="N884" s="223">
        <v>451</v>
      </c>
      <c r="O884" s="223">
        <v>475.57345810124798</v>
      </c>
      <c r="P884" s="223">
        <v>391</v>
      </c>
      <c r="Q884" s="223">
        <v>415</v>
      </c>
      <c r="R884" s="220"/>
      <c r="S884" s="221"/>
      <c r="T884" s="221"/>
      <c r="U884" s="221"/>
      <c r="V884" s="221"/>
      <c r="W884" s="221"/>
      <c r="X884" s="221"/>
      <c r="Y884" s="221"/>
      <c r="Z884" s="221"/>
      <c r="AA884" s="221"/>
      <c r="AB884" s="221"/>
      <c r="AC884" s="221"/>
      <c r="AD884" s="221"/>
      <c r="AE884" s="221"/>
      <c r="AF884" s="221"/>
      <c r="AG884" s="221"/>
      <c r="AH884" s="221"/>
      <c r="AI884" s="221"/>
      <c r="AJ884" s="221"/>
      <c r="AK884" s="221"/>
      <c r="AL884" s="221"/>
      <c r="AM884" s="221"/>
      <c r="AN884" s="221"/>
      <c r="AO884" s="221"/>
      <c r="AP884" s="221"/>
      <c r="AQ884" s="221"/>
      <c r="AR884" s="221"/>
      <c r="AS884" s="221"/>
      <c r="AT884" s="221"/>
      <c r="AU884" s="221"/>
      <c r="AV884" s="221"/>
      <c r="AW884" s="221"/>
      <c r="AX884" s="221"/>
      <c r="AY884" s="221"/>
      <c r="AZ884" s="221"/>
      <c r="BA884" s="221"/>
      <c r="BB884" s="221"/>
      <c r="BC884" s="221"/>
      <c r="BD884" s="221"/>
      <c r="BE884" s="221"/>
      <c r="BF884" s="221"/>
      <c r="BG884" s="221"/>
      <c r="BH884" s="221"/>
      <c r="BI884" s="221"/>
      <c r="BJ884" s="221"/>
      <c r="BK884" s="221"/>
      <c r="BL884" s="221"/>
      <c r="BM884" s="222">
        <v>118</v>
      </c>
    </row>
    <row r="885" spans="1:65">
      <c r="A885" s="29"/>
      <c r="B885" s="19">
        <v>1</v>
      </c>
      <c r="C885" s="9">
        <v>6</v>
      </c>
      <c r="D885" s="223">
        <v>434</v>
      </c>
      <c r="E885" s="223">
        <v>440</v>
      </c>
      <c r="F885" s="237">
        <v>370</v>
      </c>
      <c r="G885" s="223">
        <v>424.78252499999996</v>
      </c>
      <c r="H885" s="223">
        <v>434</v>
      </c>
      <c r="I885" s="237">
        <v>383</v>
      </c>
      <c r="J885" s="223">
        <v>385</v>
      </c>
      <c r="K885" s="223">
        <v>434</v>
      </c>
      <c r="L885" s="223">
        <v>416.1</v>
      </c>
      <c r="M885" s="223">
        <v>427.93493956606244</v>
      </c>
      <c r="N885" s="223">
        <v>452</v>
      </c>
      <c r="O885" s="223">
        <v>463.56529631188778</v>
      </c>
      <c r="P885" s="223">
        <v>391</v>
      </c>
      <c r="Q885" s="223">
        <v>394</v>
      </c>
      <c r="R885" s="220"/>
      <c r="S885" s="221"/>
      <c r="T885" s="221"/>
      <c r="U885" s="221"/>
      <c r="V885" s="221"/>
      <c r="W885" s="221"/>
      <c r="X885" s="221"/>
      <c r="Y885" s="221"/>
      <c r="Z885" s="221"/>
      <c r="AA885" s="221"/>
      <c r="AB885" s="221"/>
      <c r="AC885" s="221"/>
      <c r="AD885" s="221"/>
      <c r="AE885" s="221"/>
      <c r="AF885" s="221"/>
      <c r="AG885" s="221"/>
      <c r="AH885" s="221"/>
      <c r="AI885" s="221"/>
      <c r="AJ885" s="221"/>
      <c r="AK885" s="221"/>
      <c r="AL885" s="221"/>
      <c r="AM885" s="221"/>
      <c r="AN885" s="221"/>
      <c r="AO885" s="221"/>
      <c r="AP885" s="221"/>
      <c r="AQ885" s="221"/>
      <c r="AR885" s="221"/>
      <c r="AS885" s="221"/>
      <c r="AT885" s="221"/>
      <c r="AU885" s="221"/>
      <c r="AV885" s="221"/>
      <c r="AW885" s="221"/>
      <c r="AX885" s="221"/>
      <c r="AY885" s="221"/>
      <c r="AZ885" s="221"/>
      <c r="BA885" s="221"/>
      <c r="BB885" s="221"/>
      <c r="BC885" s="221"/>
      <c r="BD885" s="221"/>
      <c r="BE885" s="221"/>
      <c r="BF885" s="221"/>
      <c r="BG885" s="221"/>
      <c r="BH885" s="221"/>
      <c r="BI885" s="221"/>
      <c r="BJ885" s="221"/>
      <c r="BK885" s="221"/>
      <c r="BL885" s="221"/>
      <c r="BM885" s="224"/>
    </row>
    <row r="886" spans="1:65">
      <c r="A886" s="29"/>
      <c r="B886" s="20" t="s">
        <v>267</v>
      </c>
      <c r="C886" s="12"/>
      <c r="D886" s="225">
        <v>425</v>
      </c>
      <c r="E886" s="225">
        <v>429.16666666666669</v>
      </c>
      <c r="F886" s="225">
        <v>370.66666666666669</v>
      </c>
      <c r="G886" s="225">
        <v>425.42661750000002</v>
      </c>
      <c r="H886" s="225">
        <v>429.66666666666669</v>
      </c>
      <c r="I886" s="225">
        <v>380.83333333333331</v>
      </c>
      <c r="J886" s="225">
        <v>409.16666666666669</v>
      </c>
      <c r="K886" s="225">
        <v>426.16666666666669</v>
      </c>
      <c r="L886" s="225">
        <v>416.13333333333327</v>
      </c>
      <c r="M886" s="225">
        <v>432.06120287308391</v>
      </c>
      <c r="N886" s="225">
        <v>446.33333333333331</v>
      </c>
      <c r="O886" s="225">
        <v>468.05231943696748</v>
      </c>
      <c r="P886" s="225">
        <v>391</v>
      </c>
      <c r="Q886" s="225">
        <v>410.83333333333331</v>
      </c>
      <c r="R886" s="220"/>
      <c r="S886" s="221"/>
      <c r="T886" s="221"/>
      <c r="U886" s="221"/>
      <c r="V886" s="221"/>
      <c r="W886" s="221"/>
      <c r="X886" s="221"/>
      <c r="Y886" s="221"/>
      <c r="Z886" s="221"/>
      <c r="AA886" s="221"/>
      <c r="AB886" s="221"/>
      <c r="AC886" s="221"/>
      <c r="AD886" s="221"/>
      <c r="AE886" s="221"/>
      <c r="AF886" s="221"/>
      <c r="AG886" s="221"/>
      <c r="AH886" s="221"/>
      <c r="AI886" s="221"/>
      <c r="AJ886" s="221"/>
      <c r="AK886" s="221"/>
      <c r="AL886" s="221"/>
      <c r="AM886" s="221"/>
      <c r="AN886" s="221"/>
      <c r="AO886" s="221"/>
      <c r="AP886" s="221"/>
      <c r="AQ886" s="221"/>
      <c r="AR886" s="221"/>
      <c r="AS886" s="221"/>
      <c r="AT886" s="221"/>
      <c r="AU886" s="221"/>
      <c r="AV886" s="221"/>
      <c r="AW886" s="221"/>
      <c r="AX886" s="221"/>
      <c r="AY886" s="221"/>
      <c r="AZ886" s="221"/>
      <c r="BA886" s="221"/>
      <c r="BB886" s="221"/>
      <c r="BC886" s="221"/>
      <c r="BD886" s="221"/>
      <c r="BE886" s="221"/>
      <c r="BF886" s="221"/>
      <c r="BG886" s="221"/>
      <c r="BH886" s="221"/>
      <c r="BI886" s="221"/>
      <c r="BJ886" s="221"/>
      <c r="BK886" s="221"/>
      <c r="BL886" s="221"/>
      <c r="BM886" s="224"/>
    </row>
    <row r="887" spans="1:65">
      <c r="A887" s="29"/>
      <c r="B887" s="3" t="s">
        <v>268</v>
      </c>
      <c r="C887" s="28"/>
      <c r="D887" s="223">
        <v>424.5</v>
      </c>
      <c r="E887" s="223">
        <v>426</v>
      </c>
      <c r="F887" s="223">
        <v>372.5</v>
      </c>
      <c r="G887" s="223">
        <v>425.28868</v>
      </c>
      <c r="H887" s="223">
        <v>430</v>
      </c>
      <c r="I887" s="223">
        <v>382</v>
      </c>
      <c r="J887" s="223">
        <v>412</v>
      </c>
      <c r="K887" s="223">
        <v>424</v>
      </c>
      <c r="L887" s="223">
        <v>415.95000000000005</v>
      </c>
      <c r="M887" s="223">
        <v>433.94890469309235</v>
      </c>
      <c r="N887" s="223">
        <v>451.5</v>
      </c>
      <c r="O887" s="223">
        <v>468.24526064562235</v>
      </c>
      <c r="P887" s="223">
        <v>389.5</v>
      </c>
      <c r="Q887" s="223">
        <v>409</v>
      </c>
      <c r="R887" s="220"/>
      <c r="S887" s="221"/>
      <c r="T887" s="221"/>
      <c r="U887" s="221"/>
      <c r="V887" s="221"/>
      <c r="W887" s="221"/>
      <c r="X887" s="221"/>
      <c r="Y887" s="221"/>
      <c r="Z887" s="221"/>
      <c r="AA887" s="221"/>
      <c r="AB887" s="221"/>
      <c r="AC887" s="221"/>
      <c r="AD887" s="221"/>
      <c r="AE887" s="221"/>
      <c r="AF887" s="221"/>
      <c r="AG887" s="221"/>
      <c r="AH887" s="221"/>
      <c r="AI887" s="221"/>
      <c r="AJ887" s="221"/>
      <c r="AK887" s="221"/>
      <c r="AL887" s="221"/>
      <c r="AM887" s="221"/>
      <c r="AN887" s="221"/>
      <c r="AO887" s="221"/>
      <c r="AP887" s="221"/>
      <c r="AQ887" s="221"/>
      <c r="AR887" s="221"/>
      <c r="AS887" s="221"/>
      <c r="AT887" s="221"/>
      <c r="AU887" s="221"/>
      <c r="AV887" s="221"/>
      <c r="AW887" s="221"/>
      <c r="AX887" s="221"/>
      <c r="AY887" s="221"/>
      <c r="AZ887" s="221"/>
      <c r="BA887" s="221"/>
      <c r="BB887" s="221"/>
      <c r="BC887" s="221"/>
      <c r="BD887" s="221"/>
      <c r="BE887" s="221"/>
      <c r="BF887" s="221"/>
      <c r="BG887" s="221"/>
      <c r="BH887" s="221"/>
      <c r="BI887" s="221"/>
      <c r="BJ887" s="221"/>
      <c r="BK887" s="221"/>
      <c r="BL887" s="221"/>
      <c r="BM887" s="224"/>
    </row>
    <row r="888" spans="1:65">
      <c r="A888" s="29"/>
      <c r="B888" s="3" t="s">
        <v>269</v>
      </c>
      <c r="C888" s="28"/>
      <c r="D888" s="223">
        <v>5.9329587896765306</v>
      </c>
      <c r="E888" s="223">
        <v>6.4316923641190016</v>
      </c>
      <c r="F888" s="223">
        <v>3.9327683210007005</v>
      </c>
      <c r="G888" s="223">
        <v>0.54489878215822074</v>
      </c>
      <c r="H888" s="223">
        <v>5.9888785817268548</v>
      </c>
      <c r="I888" s="223">
        <v>4.5350486950711639</v>
      </c>
      <c r="J888" s="223">
        <v>14.232591705893437</v>
      </c>
      <c r="K888" s="223">
        <v>4.2150523919242886</v>
      </c>
      <c r="L888" s="223">
        <v>1.6182294851678627</v>
      </c>
      <c r="M888" s="223">
        <v>12.299332490303026</v>
      </c>
      <c r="N888" s="223">
        <v>11.430952132988164</v>
      </c>
      <c r="O888" s="223">
        <v>5.0838937512063476</v>
      </c>
      <c r="P888" s="223">
        <v>8.9888820216976928</v>
      </c>
      <c r="Q888" s="223">
        <v>16.388003742575442</v>
      </c>
      <c r="R888" s="220"/>
      <c r="S888" s="221"/>
      <c r="T888" s="221"/>
      <c r="U888" s="221"/>
      <c r="V888" s="221"/>
      <c r="W888" s="221"/>
      <c r="X888" s="221"/>
      <c r="Y888" s="221"/>
      <c r="Z888" s="221"/>
      <c r="AA888" s="221"/>
      <c r="AB888" s="221"/>
      <c r="AC888" s="221"/>
      <c r="AD888" s="221"/>
      <c r="AE888" s="221"/>
      <c r="AF888" s="221"/>
      <c r="AG888" s="221"/>
      <c r="AH888" s="221"/>
      <c r="AI888" s="221"/>
      <c r="AJ888" s="221"/>
      <c r="AK888" s="221"/>
      <c r="AL888" s="221"/>
      <c r="AM888" s="221"/>
      <c r="AN888" s="221"/>
      <c r="AO888" s="221"/>
      <c r="AP888" s="221"/>
      <c r="AQ888" s="221"/>
      <c r="AR888" s="221"/>
      <c r="AS888" s="221"/>
      <c r="AT888" s="221"/>
      <c r="AU888" s="221"/>
      <c r="AV888" s="221"/>
      <c r="AW888" s="221"/>
      <c r="AX888" s="221"/>
      <c r="AY888" s="221"/>
      <c r="AZ888" s="221"/>
      <c r="BA888" s="221"/>
      <c r="BB888" s="221"/>
      <c r="BC888" s="221"/>
      <c r="BD888" s="221"/>
      <c r="BE888" s="221"/>
      <c r="BF888" s="221"/>
      <c r="BG888" s="221"/>
      <c r="BH888" s="221"/>
      <c r="BI888" s="221"/>
      <c r="BJ888" s="221"/>
      <c r="BK888" s="221"/>
      <c r="BL888" s="221"/>
      <c r="BM888" s="224"/>
    </row>
    <row r="889" spans="1:65">
      <c r="A889" s="29"/>
      <c r="B889" s="3" t="s">
        <v>86</v>
      </c>
      <c r="C889" s="28"/>
      <c r="D889" s="13">
        <v>1.3959903034533013E-2</v>
      </c>
      <c r="E889" s="13">
        <v>1.4986467644549129E-2</v>
      </c>
      <c r="F889" s="13">
        <v>1.0609986477519874E-2</v>
      </c>
      <c r="G889" s="13">
        <v>1.2808290777861842E-3</v>
      </c>
      <c r="H889" s="13">
        <v>1.3938429592847607E-2</v>
      </c>
      <c r="I889" s="13">
        <v>1.1908224144606995E-2</v>
      </c>
      <c r="J889" s="13">
        <v>3.4784338181409621E-2</v>
      </c>
      <c r="K889" s="13">
        <v>9.8906196134320411E-3</v>
      </c>
      <c r="L889" s="13">
        <v>3.8887283366738135E-3</v>
      </c>
      <c r="M889" s="13">
        <v>2.8466644096984337E-2</v>
      </c>
      <c r="N889" s="13">
        <v>2.5610796414461907E-2</v>
      </c>
      <c r="O889" s="13">
        <v>1.0861806554707171E-2</v>
      </c>
      <c r="P889" s="13">
        <v>2.2989468086183358E-2</v>
      </c>
      <c r="Q889" s="13">
        <v>3.9889664282130893E-2</v>
      </c>
      <c r="R889" s="147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9"/>
      <c r="B890" s="3" t="s">
        <v>270</v>
      </c>
      <c r="C890" s="28"/>
      <c r="D890" s="13">
        <v>-1.7629270850254564E-3</v>
      </c>
      <c r="E890" s="13">
        <v>8.023710884729196E-3</v>
      </c>
      <c r="F890" s="13">
        <v>-0.12938068621062604</v>
      </c>
      <c r="G890" s="13">
        <v>-7.6089083925057199E-4</v>
      </c>
      <c r="H890" s="13">
        <v>9.1981074410998342E-3</v>
      </c>
      <c r="I890" s="13">
        <v>-0.10550128956442484</v>
      </c>
      <c r="J890" s="13">
        <v>-3.8952151370093113E-2</v>
      </c>
      <c r="K890" s="13">
        <v>9.7733154650581078E-4</v>
      </c>
      <c r="L890" s="13">
        <v>-2.2588892684663464E-2</v>
      </c>
      <c r="M890" s="13">
        <v>1.4822377590941738E-2</v>
      </c>
      <c r="N890" s="13">
        <v>4.8344659320118222E-2</v>
      </c>
      <c r="O890" s="13">
        <v>9.9358064296054316E-2</v>
      </c>
      <c r="P890" s="13">
        <v>-8.1621892918223415E-2</v>
      </c>
      <c r="Q890" s="13">
        <v>-3.5037496182191319E-2</v>
      </c>
      <c r="R890" s="147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9"/>
      <c r="B891" s="45" t="s">
        <v>271</v>
      </c>
      <c r="C891" s="46"/>
      <c r="D891" s="44">
        <v>0.01</v>
      </c>
      <c r="E891" s="44">
        <v>0.23</v>
      </c>
      <c r="F891" s="44">
        <v>3.14</v>
      </c>
      <c r="G891" s="44">
        <v>0.01</v>
      </c>
      <c r="H891" s="44">
        <v>0.26</v>
      </c>
      <c r="I891" s="44">
        <v>2.5499999999999998</v>
      </c>
      <c r="J891" s="44">
        <v>0.92</v>
      </c>
      <c r="K891" s="44">
        <v>0.05</v>
      </c>
      <c r="L891" s="44">
        <v>0.52</v>
      </c>
      <c r="M891" s="44">
        <v>0.39</v>
      </c>
      <c r="N891" s="44">
        <v>1.21</v>
      </c>
      <c r="O891" s="44">
        <v>2.46</v>
      </c>
      <c r="P891" s="44">
        <v>1.97</v>
      </c>
      <c r="Q891" s="44">
        <v>0.83</v>
      </c>
      <c r="R891" s="147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B892" s="3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BM892" s="53"/>
    </row>
    <row r="893" spans="1:65" ht="15">
      <c r="B893" s="8" t="s">
        <v>603</v>
      </c>
      <c r="BM893" s="27" t="s">
        <v>274</v>
      </c>
    </row>
    <row r="894" spans="1:65" ht="15">
      <c r="A894" s="24" t="s">
        <v>21</v>
      </c>
      <c r="B894" s="18" t="s">
        <v>118</v>
      </c>
      <c r="C894" s="15" t="s">
        <v>119</v>
      </c>
      <c r="D894" s="16" t="s">
        <v>240</v>
      </c>
      <c r="E894" s="17" t="s">
        <v>240</v>
      </c>
      <c r="F894" s="17" t="s">
        <v>240</v>
      </c>
      <c r="G894" s="17" t="s">
        <v>240</v>
      </c>
      <c r="H894" s="17" t="s">
        <v>240</v>
      </c>
      <c r="I894" s="17" t="s">
        <v>240</v>
      </c>
      <c r="J894" s="17" t="s">
        <v>240</v>
      </c>
      <c r="K894" s="17" t="s">
        <v>240</v>
      </c>
      <c r="L894" s="17" t="s">
        <v>240</v>
      </c>
      <c r="M894" s="17" t="s">
        <v>240</v>
      </c>
      <c r="N894" s="17" t="s">
        <v>240</v>
      </c>
      <c r="O894" s="17" t="s">
        <v>240</v>
      </c>
      <c r="P894" s="147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241</v>
      </c>
      <c r="C895" s="9" t="s">
        <v>241</v>
      </c>
      <c r="D895" s="145" t="s">
        <v>243</v>
      </c>
      <c r="E895" s="146" t="s">
        <v>245</v>
      </c>
      <c r="F895" s="146" t="s">
        <v>283</v>
      </c>
      <c r="G895" s="146" t="s">
        <v>248</v>
      </c>
      <c r="H895" s="146" t="s">
        <v>250</v>
      </c>
      <c r="I895" s="146" t="s">
        <v>253</v>
      </c>
      <c r="J895" s="146" t="s">
        <v>256</v>
      </c>
      <c r="K895" s="146" t="s">
        <v>257</v>
      </c>
      <c r="L895" s="146" t="s">
        <v>258</v>
      </c>
      <c r="M895" s="146" t="s">
        <v>259</v>
      </c>
      <c r="N895" s="146" t="s">
        <v>284</v>
      </c>
      <c r="O895" s="146" t="s">
        <v>286</v>
      </c>
      <c r="P895" s="147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303</v>
      </c>
      <c r="E896" s="11" t="s">
        <v>103</v>
      </c>
      <c r="F896" s="11" t="s">
        <v>103</v>
      </c>
      <c r="G896" s="11" t="s">
        <v>103</v>
      </c>
      <c r="H896" s="11" t="s">
        <v>103</v>
      </c>
      <c r="I896" s="11" t="s">
        <v>103</v>
      </c>
      <c r="J896" s="11" t="s">
        <v>103</v>
      </c>
      <c r="K896" s="11" t="s">
        <v>303</v>
      </c>
      <c r="L896" s="11" t="s">
        <v>100</v>
      </c>
      <c r="M896" s="11" t="s">
        <v>99</v>
      </c>
      <c r="N896" s="11" t="s">
        <v>103</v>
      </c>
      <c r="O896" s="11" t="s">
        <v>303</v>
      </c>
      <c r="P896" s="147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9"/>
      <c r="C897" s="9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147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</v>
      </c>
    </row>
    <row r="898" spans="1:65">
      <c r="A898" s="29"/>
      <c r="B898" s="18">
        <v>1</v>
      </c>
      <c r="C898" s="14">
        <v>1</v>
      </c>
      <c r="D898" s="141" t="s">
        <v>97</v>
      </c>
      <c r="E898" s="21">
        <v>0.5</v>
      </c>
      <c r="F898" s="141" t="s">
        <v>96</v>
      </c>
      <c r="G898" s="141" t="s">
        <v>110</v>
      </c>
      <c r="H898" s="141" t="s">
        <v>96</v>
      </c>
      <c r="I898" s="143">
        <v>3.1</v>
      </c>
      <c r="J898" s="141" t="s">
        <v>309</v>
      </c>
      <c r="K898" s="21">
        <v>0.35</v>
      </c>
      <c r="L898" s="21">
        <v>0.36701073159198849</v>
      </c>
      <c r="M898" s="21">
        <v>0.47</v>
      </c>
      <c r="N898" s="21">
        <v>0.47285699429704231</v>
      </c>
      <c r="O898" s="141" t="s">
        <v>309</v>
      </c>
      <c r="P898" s="147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>
        <v>1</v>
      </c>
      <c r="C899" s="9">
        <v>2</v>
      </c>
      <c r="D899" s="142" t="s">
        <v>97</v>
      </c>
      <c r="E899" s="11">
        <v>0.5</v>
      </c>
      <c r="F899" s="142" t="s">
        <v>96</v>
      </c>
      <c r="G899" s="142" t="s">
        <v>110</v>
      </c>
      <c r="H899" s="142" t="s">
        <v>96</v>
      </c>
      <c r="I899" s="11">
        <v>0.5</v>
      </c>
      <c r="J899" s="142" t="s">
        <v>309</v>
      </c>
      <c r="K899" s="11">
        <v>0.36</v>
      </c>
      <c r="L899" s="11">
        <v>0.35071528177823202</v>
      </c>
      <c r="M899" s="11">
        <v>0.41</v>
      </c>
      <c r="N899" s="11">
        <v>0.36018303131883184</v>
      </c>
      <c r="O899" s="142" t="s">
        <v>309</v>
      </c>
      <c r="P899" s="147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11</v>
      </c>
    </row>
    <row r="900" spans="1:65">
      <c r="A900" s="29"/>
      <c r="B900" s="19">
        <v>1</v>
      </c>
      <c r="C900" s="9">
        <v>3</v>
      </c>
      <c r="D900" s="142" t="s">
        <v>97</v>
      </c>
      <c r="E900" s="11">
        <v>0.4</v>
      </c>
      <c r="F900" s="142" t="s">
        <v>96</v>
      </c>
      <c r="G900" s="142" t="s">
        <v>110</v>
      </c>
      <c r="H900" s="142" t="s">
        <v>96</v>
      </c>
      <c r="I900" s="11">
        <v>0.5</v>
      </c>
      <c r="J900" s="142" t="s">
        <v>309</v>
      </c>
      <c r="K900" s="11">
        <v>0.35</v>
      </c>
      <c r="L900" s="11">
        <v>0.35758324733724556</v>
      </c>
      <c r="M900" s="11">
        <v>0.4</v>
      </c>
      <c r="N900" s="11">
        <v>0.63070563265239699</v>
      </c>
      <c r="O900" s="142" t="s">
        <v>309</v>
      </c>
      <c r="P900" s="147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4</v>
      </c>
      <c r="D901" s="142" t="s">
        <v>97</v>
      </c>
      <c r="E901" s="11">
        <v>0.4</v>
      </c>
      <c r="F901" s="142" t="s">
        <v>96</v>
      </c>
      <c r="G901" s="142" t="s">
        <v>110</v>
      </c>
      <c r="H901" s="142" t="s">
        <v>96</v>
      </c>
      <c r="I901" s="11">
        <v>0.5</v>
      </c>
      <c r="J901" s="142" t="s">
        <v>309</v>
      </c>
      <c r="K901" s="11">
        <v>0.35</v>
      </c>
      <c r="L901" s="11">
        <v>0.34592378553913228</v>
      </c>
      <c r="M901" s="11">
        <v>0.33</v>
      </c>
      <c r="N901" s="11">
        <v>0.67382697796392865</v>
      </c>
      <c r="O901" s="142" t="s">
        <v>309</v>
      </c>
      <c r="P901" s="147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0.45659697335702099</v>
      </c>
    </row>
    <row r="902" spans="1:65">
      <c r="A902" s="29"/>
      <c r="B902" s="19">
        <v>1</v>
      </c>
      <c r="C902" s="9">
        <v>5</v>
      </c>
      <c r="D902" s="142" t="s">
        <v>97</v>
      </c>
      <c r="E902" s="11">
        <v>0.4</v>
      </c>
      <c r="F902" s="142" t="s">
        <v>96</v>
      </c>
      <c r="G902" s="142" t="s">
        <v>110</v>
      </c>
      <c r="H902" s="142" t="s">
        <v>96</v>
      </c>
      <c r="I902" s="11">
        <v>0.5</v>
      </c>
      <c r="J902" s="142" t="s">
        <v>309</v>
      </c>
      <c r="K902" s="11">
        <v>0.35</v>
      </c>
      <c r="L902" s="11">
        <v>0.36765438494188207</v>
      </c>
      <c r="M902" s="11">
        <v>0.4</v>
      </c>
      <c r="N902" s="11">
        <v>0.52865904255442109</v>
      </c>
      <c r="O902" s="142" t="s">
        <v>309</v>
      </c>
      <c r="P902" s="14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17</v>
      </c>
    </row>
    <row r="903" spans="1:65">
      <c r="A903" s="29"/>
      <c r="B903" s="19">
        <v>1</v>
      </c>
      <c r="C903" s="9">
        <v>6</v>
      </c>
      <c r="D903" s="142" t="s">
        <v>97</v>
      </c>
      <c r="E903" s="11">
        <v>0.5</v>
      </c>
      <c r="F903" s="142" t="s">
        <v>96</v>
      </c>
      <c r="G903" s="142" t="s">
        <v>110</v>
      </c>
      <c r="H903" s="142" t="s">
        <v>96</v>
      </c>
      <c r="I903" s="11">
        <v>0.6</v>
      </c>
      <c r="J903" s="142" t="s">
        <v>309</v>
      </c>
      <c r="K903" s="11">
        <v>0.33</v>
      </c>
      <c r="L903" s="11">
        <v>0.37361707792370946</v>
      </c>
      <c r="M903" s="11">
        <v>0.36</v>
      </c>
      <c r="N903" s="11">
        <v>0.46833669309607351</v>
      </c>
      <c r="O903" s="11">
        <v>0.6</v>
      </c>
      <c r="P903" s="14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9"/>
      <c r="B904" s="20" t="s">
        <v>267</v>
      </c>
      <c r="C904" s="12"/>
      <c r="D904" s="22" t="s">
        <v>652</v>
      </c>
      <c r="E904" s="22">
        <v>0.44999999999999996</v>
      </c>
      <c r="F904" s="22" t="s">
        <v>652</v>
      </c>
      <c r="G904" s="22" t="s">
        <v>652</v>
      </c>
      <c r="H904" s="22" t="s">
        <v>652</v>
      </c>
      <c r="I904" s="22">
        <v>0.94999999999999984</v>
      </c>
      <c r="J904" s="22" t="s">
        <v>652</v>
      </c>
      <c r="K904" s="22">
        <v>0.34833333333333338</v>
      </c>
      <c r="L904" s="22">
        <v>0.36041741818536499</v>
      </c>
      <c r="M904" s="22">
        <v>0.39499999999999996</v>
      </c>
      <c r="N904" s="22">
        <v>0.522428061980449</v>
      </c>
      <c r="O904" s="22">
        <v>0.6</v>
      </c>
      <c r="P904" s="14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9"/>
      <c r="B905" s="3" t="s">
        <v>268</v>
      </c>
      <c r="C905" s="28"/>
      <c r="D905" s="11" t="s">
        <v>652</v>
      </c>
      <c r="E905" s="11">
        <v>0.45</v>
      </c>
      <c r="F905" s="11" t="s">
        <v>652</v>
      </c>
      <c r="G905" s="11" t="s">
        <v>652</v>
      </c>
      <c r="H905" s="11" t="s">
        <v>652</v>
      </c>
      <c r="I905" s="11">
        <v>0.5</v>
      </c>
      <c r="J905" s="11" t="s">
        <v>652</v>
      </c>
      <c r="K905" s="11">
        <v>0.35</v>
      </c>
      <c r="L905" s="11">
        <v>0.36229698946461703</v>
      </c>
      <c r="M905" s="11">
        <v>0.4</v>
      </c>
      <c r="N905" s="11">
        <v>0.50075801842573164</v>
      </c>
      <c r="O905" s="11">
        <v>0.6</v>
      </c>
      <c r="P905" s="14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A906" s="29"/>
      <c r="B906" s="3" t="s">
        <v>269</v>
      </c>
      <c r="C906" s="28"/>
      <c r="D906" s="23" t="s">
        <v>652</v>
      </c>
      <c r="E906" s="23">
        <v>5.4772255750517244E-2</v>
      </c>
      <c r="F906" s="23" t="s">
        <v>652</v>
      </c>
      <c r="G906" s="23" t="s">
        <v>652</v>
      </c>
      <c r="H906" s="23" t="s">
        <v>652</v>
      </c>
      <c r="I906" s="23">
        <v>1.0540398474441088</v>
      </c>
      <c r="J906" s="23" t="s">
        <v>652</v>
      </c>
      <c r="K906" s="23">
        <v>9.8319208025017396E-3</v>
      </c>
      <c r="L906" s="23">
        <v>1.0791717650715797E-2</v>
      </c>
      <c r="M906" s="23">
        <v>4.764451699828702E-2</v>
      </c>
      <c r="N906" s="23">
        <v>0.11523116427768328</v>
      </c>
      <c r="O906" s="23" t="s">
        <v>652</v>
      </c>
      <c r="P906" s="147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9"/>
      <c r="B907" s="3" t="s">
        <v>86</v>
      </c>
      <c r="C907" s="28"/>
      <c r="D907" s="13" t="s">
        <v>652</v>
      </c>
      <c r="E907" s="13">
        <v>0.12171612389003833</v>
      </c>
      <c r="F907" s="13" t="s">
        <v>652</v>
      </c>
      <c r="G907" s="13" t="s">
        <v>652</v>
      </c>
      <c r="H907" s="13" t="s">
        <v>652</v>
      </c>
      <c r="I907" s="13">
        <v>1.1095156288885357</v>
      </c>
      <c r="J907" s="13" t="s">
        <v>652</v>
      </c>
      <c r="K907" s="13">
        <v>2.8225609959335134E-2</v>
      </c>
      <c r="L907" s="13">
        <v>2.9942275556631249E-2</v>
      </c>
      <c r="M907" s="13">
        <v>0.12061903037541019</v>
      </c>
      <c r="N907" s="13">
        <v>0.22056848141131363</v>
      </c>
      <c r="O907" s="13" t="s">
        <v>652</v>
      </c>
      <c r="P907" s="147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9"/>
      <c r="B908" s="3" t="s">
        <v>270</v>
      </c>
      <c r="C908" s="28"/>
      <c r="D908" s="13" t="s">
        <v>652</v>
      </c>
      <c r="E908" s="13">
        <v>-1.4448132033198391E-2</v>
      </c>
      <c r="F908" s="13" t="s">
        <v>652</v>
      </c>
      <c r="G908" s="13" t="s">
        <v>652</v>
      </c>
      <c r="H908" s="13" t="s">
        <v>652</v>
      </c>
      <c r="I908" s="13">
        <v>1.0806094990410253</v>
      </c>
      <c r="J908" s="13" t="s">
        <v>652</v>
      </c>
      <c r="K908" s="13">
        <v>-0.2371098503516238</v>
      </c>
      <c r="L908" s="13">
        <v>-0.2106443116880925</v>
      </c>
      <c r="M908" s="13">
        <v>-0.13490447145136308</v>
      </c>
      <c r="N908" s="13">
        <v>0.14417767191801678</v>
      </c>
      <c r="O908" s="13">
        <v>0.31406915728906881</v>
      </c>
      <c r="P908" s="147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9"/>
      <c r="B909" s="45" t="s">
        <v>271</v>
      </c>
      <c r="C909" s="46"/>
      <c r="D909" s="44">
        <v>1.52</v>
      </c>
      <c r="E909" s="44">
        <v>0.13</v>
      </c>
      <c r="F909" s="44">
        <v>21.53</v>
      </c>
      <c r="G909" s="44">
        <v>9.77</v>
      </c>
      <c r="H909" s="44">
        <v>21.53</v>
      </c>
      <c r="I909" s="44">
        <v>2.48</v>
      </c>
      <c r="J909" s="44">
        <v>0.81</v>
      </c>
      <c r="K909" s="44">
        <v>0.35</v>
      </c>
      <c r="L909" s="44">
        <v>0.28999999999999998</v>
      </c>
      <c r="M909" s="44">
        <v>0.13</v>
      </c>
      <c r="N909" s="44">
        <v>0.47</v>
      </c>
      <c r="O909" s="44">
        <v>0.54</v>
      </c>
      <c r="P909" s="147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3"/>
    </row>
    <row r="910" spans="1:65">
      <c r="B910" s="3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BM910" s="53"/>
    </row>
    <row r="911" spans="1:65" ht="15">
      <c r="B911" s="8" t="s">
        <v>604</v>
      </c>
      <c r="BM911" s="27" t="s">
        <v>66</v>
      </c>
    </row>
    <row r="912" spans="1:65" ht="15">
      <c r="A912" s="24" t="s">
        <v>24</v>
      </c>
      <c r="B912" s="18" t="s">
        <v>118</v>
      </c>
      <c r="C912" s="15" t="s">
        <v>119</v>
      </c>
      <c r="D912" s="16" t="s">
        <v>240</v>
      </c>
      <c r="E912" s="17" t="s">
        <v>240</v>
      </c>
      <c r="F912" s="17" t="s">
        <v>240</v>
      </c>
      <c r="G912" s="17" t="s">
        <v>240</v>
      </c>
      <c r="H912" s="17" t="s">
        <v>240</v>
      </c>
      <c r="I912" s="17" t="s">
        <v>240</v>
      </c>
      <c r="J912" s="17" t="s">
        <v>240</v>
      </c>
      <c r="K912" s="17" t="s">
        <v>240</v>
      </c>
      <c r="L912" s="17" t="s">
        <v>240</v>
      </c>
      <c r="M912" s="17" t="s">
        <v>240</v>
      </c>
      <c r="N912" s="17" t="s">
        <v>240</v>
      </c>
      <c r="O912" s="17" t="s">
        <v>240</v>
      </c>
      <c r="P912" s="147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1</v>
      </c>
    </row>
    <row r="913" spans="1:65">
      <c r="A913" s="29"/>
      <c r="B913" s="19" t="s">
        <v>241</v>
      </c>
      <c r="C913" s="9" t="s">
        <v>241</v>
      </c>
      <c r="D913" s="145" t="s">
        <v>243</v>
      </c>
      <c r="E913" s="146" t="s">
        <v>283</v>
      </c>
      <c r="F913" s="146" t="s">
        <v>247</v>
      </c>
      <c r="G913" s="146" t="s">
        <v>248</v>
      </c>
      <c r="H913" s="146" t="s">
        <v>250</v>
      </c>
      <c r="I913" s="146" t="s">
        <v>252</v>
      </c>
      <c r="J913" s="146" t="s">
        <v>253</v>
      </c>
      <c r="K913" s="146" t="s">
        <v>256</v>
      </c>
      <c r="L913" s="146" t="s">
        <v>257</v>
      </c>
      <c r="M913" s="146" t="s">
        <v>258</v>
      </c>
      <c r="N913" s="146" t="s">
        <v>259</v>
      </c>
      <c r="O913" s="146" t="s">
        <v>286</v>
      </c>
      <c r="P913" s="147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 t="s">
        <v>3</v>
      </c>
    </row>
    <row r="914" spans="1:65">
      <c r="A914" s="29"/>
      <c r="B914" s="19"/>
      <c r="C914" s="9"/>
      <c r="D914" s="10" t="s">
        <v>303</v>
      </c>
      <c r="E914" s="11" t="s">
        <v>103</v>
      </c>
      <c r="F914" s="11" t="s">
        <v>103</v>
      </c>
      <c r="G914" s="11" t="s">
        <v>99</v>
      </c>
      <c r="H914" s="11" t="s">
        <v>103</v>
      </c>
      <c r="I914" s="11" t="s">
        <v>303</v>
      </c>
      <c r="J914" s="11" t="s">
        <v>103</v>
      </c>
      <c r="K914" s="11" t="s">
        <v>103</v>
      </c>
      <c r="L914" s="11" t="s">
        <v>303</v>
      </c>
      <c r="M914" s="11" t="s">
        <v>100</v>
      </c>
      <c r="N914" s="11" t="s">
        <v>99</v>
      </c>
      <c r="O914" s="11" t="s">
        <v>303</v>
      </c>
      <c r="P914" s="147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2</v>
      </c>
    </row>
    <row r="915" spans="1:65">
      <c r="A915" s="29"/>
      <c r="B915" s="19"/>
      <c r="C915" s="9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14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3</v>
      </c>
    </row>
    <row r="916" spans="1:65">
      <c r="A916" s="29"/>
      <c r="B916" s="18">
        <v>1</v>
      </c>
      <c r="C916" s="14">
        <v>1</v>
      </c>
      <c r="D916" s="141">
        <v>0.5</v>
      </c>
      <c r="E916" s="141" t="s">
        <v>307</v>
      </c>
      <c r="F916" s="21">
        <v>0.49450467234010298</v>
      </c>
      <c r="G916" s="141">
        <v>0.45</v>
      </c>
      <c r="H916" s="141">
        <v>0.48</v>
      </c>
      <c r="I916" s="21">
        <v>0.56999999999999995</v>
      </c>
      <c r="J916" s="21">
        <v>0.52</v>
      </c>
      <c r="K916" s="21">
        <v>0.54</v>
      </c>
      <c r="L916" s="21">
        <v>0.51</v>
      </c>
      <c r="M916" s="21">
        <v>0.49724517390720591</v>
      </c>
      <c r="N916" s="21">
        <v>0.55000000000000004</v>
      </c>
      <c r="O916" s="21">
        <v>0.51</v>
      </c>
      <c r="P916" s="14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1</v>
      </c>
    </row>
    <row r="917" spans="1:65">
      <c r="A917" s="29"/>
      <c r="B917" s="19">
        <v>1</v>
      </c>
      <c r="C917" s="9">
        <v>2</v>
      </c>
      <c r="D917" s="142">
        <v>0.5</v>
      </c>
      <c r="E917" s="142" t="s">
        <v>307</v>
      </c>
      <c r="F917" s="11">
        <v>0.49647127485910869</v>
      </c>
      <c r="G917" s="142">
        <v>0.44</v>
      </c>
      <c r="H917" s="142">
        <v>0.47</v>
      </c>
      <c r="I917" s="11">
        <v>0.56999999999999995</v>
      </c>
      <c r="J917" s="11">
        <v>0.5</v>
      </c>
      <c r="K917" s="11">
        <v>0.51</v>
      </c>
      <c r="L917" s="11">
        <v>0.5</v>
      </c>
      <c r="M917" s="11">
        <v>0.55073799993490102</v>
      </c>
      <c r="N917" s="11">
        <v>0.54</v>
      </c>
      <c r="O917" s="11">
        <v>0.56999999999999995</v>
      </c>
      <c r="P917" s="14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 t="e">
        <v>#N/A</v>
      </c>
    </row>
    <row r="918" spans="1:65">
      <c r="A918" s="29"/>
      <c r="B918" s="19">
        <v>1</v>
      </c>
      <c r="C918" s="9">
        <v>3</v>
      </c>
      <c r="D918" s="142">
        <v>0.5</v>
      </c>
      <c r="E918" s="142" t="s">
        <v>307</v>
      </c>
      <c r="F918" s="11">
        <v>0.53717780990203745</v>
      </c>
      <c r="G918" s="142">
        <v>0.26</v>
      </c>
      <c r="H918" s="142">
        <v>0.48</v>
      </c>
      <c r="I918" s="11">
        <v>0.55000000000000004</v>
      </c>
      <c r="J918" s="11">
        <v>0.51</v>
      </c>
      <c r="K918" s="11">
        <v>0.53</v>
      </c>
      <c r="L918" s="11">
        <v>0.51</v>
      </c>
      <c r="M918" s="11">
        <v>0.56231241509849939</v>
      </c>
      <c r="N918" s="11">
        <v>0.46</v>
      </c>
      <c r="O918" s="11">
        <v>0.57999999999999996</v>
      </c>
      <c r="P918" s="147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7">
        <v>16</v>
      </c>
    </row>
    <row r="919" spans="1:65">
      <c r="A919" s="29"/>
      <c r="B919" s="19">
        <v>1</v>
      </c>
      <c r="C919" s="9">
        <v>4</v>
      </c>
      <c r="D919" s="142">
        <v>0.5</v>
      </c>
      <c r="E919" s="142" t="s">
        <v>307</v>
      </c>
      <c r="F919" s="11">
        <v>0.54903059510571384</v>
      </c>
      <c r="G919" s="142">
        <v>0.41</v>
      </c>
      <c r="H919" s="142">
        <v>0.47</v>
      </c>
      <c r="I919" s="11">
        <v>0.55000000000000004</v>
      </c>
      <c r="J919" s="11">
        <v>0.53</v>
      </c>
      <c r="K919" s="11">
        <v>0.52</v>
      </c>
      <c r="L919" s="11">
        <v>0.51</v>
      </c>
      <c r="M919" s="11">
        <v>0.54781371804427637</v>
      </c>
      <c r="N919" s="11">
        <v>0.61</v>
      </c>
      <c r="O919" s="11">
        <v>0.53</v>
      </c>
      <c r="P919" s="147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7">
        <v>0.53328326901022283</v>
      </c>
    </row>
    <row r="920" spans="1:65">
      <c r="A920" s="29"/>
      <c r="B920" s="19">
        <v>1</v>
      </c>
      <c r="C920" s="9">
        <v>5</v>
      </c>
      <c r="D920" s="142">
        <v>0.5</v>
      </c>
      <c r="E920" s="142" t="s">
        <v>307</v>
      </c>
      <c r="F920" s="11">
        <v>0.55346042391920902</v>
      </c>
      <c r="G920" s="142">
        <v>0.42</v>
      </c>
      <c r="H920" s="142">
        <v>0.45</v>
      </c>
      <c r="I920" s="11">
        <v>0.55000000000000004</v>
      </c>
      <c r="J920" s="11">
        <v>0.53</v>
      </c>
      <c r="K920" s="11">
        <v>0.54</v>
      </c>
      <c r="L920" s="11">
        <v>0.51</v>
      </c>
      <c r="M920" s="11">
        <v>0.51252038749079176</v>
      </c>
      <c r="N920" s="11">
        <v>0.61</v>
      </c>
      <c r="O920" s="11">
        <v>0.5</v>
      </c>
      <c r="P920" s="147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119</v>
      </c>
    </row>
    <row r="921" spans="1:65">
      <c r="A921" s="29"/>
      <c r="B921" s="19">
        <v>1</v>
      </c>
      <c r="C921" s="9">
        <v>6</v>
      </c>
      <c r="D921" s="142">
        <v>0.5</v>
      </c>
      <c r="E921" s="142" t="s">
        <v>307</v>
      </c>
      <c r="F921" s="11">
        <v>0.59189218200385663</v>
      </c>
      <c r="G921" s="142">
        <v>0.31</v>
      </c>
      <c r="H921" s="142">
        <v>0.48</v>
      </c>
      <c r="I921" s="11">
        <v>0.53</v>
      </c>
      <c r="J921" s="11">
        <v>0.55000000000000004</v>
      </c>
      <c r="K921" s="11">
        <v>0.53</v>
      </c>
      <c r="L921" s="11">
        <v>0.5</v>
      </c>
      <c r="M921" s="11">
        <v>0.51443025988499014</v>
      </c>
      <c r="N921" s="11">
        <v>0.51</v>
      </c>
      <c r="O921" s="11">
        <v>0.55000000000000004</v>
      </c>
      <c r="P921" s="147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9"/>
      <c r="B922" s="20" t="s">
        <v>267</v>
      </c>
      <c r="C922" s="12"/>
      <c r="D922" s="22">
        <v>0.5</v>
      </c>
      <c r="E922" s="22" t="s">
        <v>652</v>
      </c>
      <c r="F922" s="22">
        <v>0.53708949302167142</v>
      </c>
      <c r="G922" s="22">
        <v>0.3816666666666666</v>
      </c>
      <c r="H922" s="22">
        <v>0.47166666666666668</v>
      </c>
      <c r="I922" s="22">
        <v>0.55333333333333334</v>
      </c>
      <c r="J922" s="22">
        <v>0.52333333333333332</v>
      </c>
      <c r="K922" s="22">
        <v>0.52833333333333332</v>
      </c>
      <c r="L922" s="22">
        <v>0.50666666666666671</v>
      </c>
      <c r="M922" s="22">
        <v>0.53084332572677739</v>
      </c>
      <c r="N922" s="22">
        <v>0.54666666666666675</v>
      </c>
      <c r="O922" s="22">
        <v>0.54</v>
      </c>
      <c r="P922" s="147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9"/>
      <c r="B923" s="3" t="s">
        <v>268</v>
      </c>
      <c r="C923" s="28"/>
      <c r="D923" s="11">
        <v>0.5</v>
      </c>
      <c r="E923" s="11" t="s">
        <v>652</v>
      </c>
      <c r="F923" s="11">
        <v>0.5431042025038757</v>
      </c>
      <c r="G923" s="11">
        <v>0.41499999999999998</v>
      </c>
      <c r="H923" s="11">
        <v>0.47499999999999998</v>
      </c>
      <c r="I923" s="11">
        <v>0.55000000000000004</v>
      </c>
      <c r="J923" s="11">
        <v>0.52500000000000002</v>
      </c>
      <c r="K923" s="11">
        <v>0.53</v>
      </c>
      <c r="L923" s="11">
        <v>0.51</v>
      </c>
      <c r="M923" s="11">
        <v>0.53112198896463325</v>
      </c>
      <c r="N923" s="11">
        <v>0.54500000000000004</v>
      </c>
      <c r="O923" s="11">
        <v>0.54</v>
      </c>
      <c r="P923" s="147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A924" s="29"/>
      <c r="B924" s="3" t="s">
        <v>269</v>
      </c>
      <c r="C924" s="28"/>
      <c r="D924" s="23">
        <v>0</v>
      </c>
      <c r="E924" s="23" t="s">
        <v>652</v>
      </c>
      <c r="F924" s="23">
        <v>3.7087050074563317E-2</v>
      </c>
      <c r="G924" s="23">
        <v>7.7824589087683013E-2</v>
      </c>
      <c r="H924" s="23">
        <v>1.1690451944500111E-2</v>
      </c>
      <c r="I924" s="23">
        <v>1.5055453054181586E-2</v>
      </c>
      <c r="J924" s="23">
        <v>1.7511900715418277E-2</v>
      </c>
      <c r="K924" s="23">
        <v>1.1690451944500132E-2</v>
      </c>
      <c r="L924" s="23">
        <v>5.1639777949432268E-3</v>
      </c>
      <c r="M924" s="23">
        <v>2.6107663490861053E-2</v>
      </c>
      <c r="N924" s="23">
        <v>5.8195074247453842E-2</v>
      </c>
      <c r="O924" s="23">
        <v>3.2249030993194178E-2</v>
      </c>
      <c r="P924" s="228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  <c r="AJ924" s="229"/>
      <c r="AK924" s="229"/>
      <c r="AL924" s="229"/>
      <c r="AM924" s="229"/>
      <c r="AN924" s="229"/>
      <c r="AO924" s="229"/>
      <c r="AP924" s="229"/>
      <c r="AQ924" s="229"/>
      <c r="AR924" s="229"/>
      <c r="AS924" s="229"/>
      <c r="AT924" s="229"/>
      <c r="AU924" s="229"/>
      <c r="AV924" s="229"/>
      <c r="AW924" s="229"/>
      <c r="AX924" s="229"/>
      <c r="AY924" s="229"/>
      <c r="AZ924" s="229"/>
      <c r="BA924" s="229"/>
      <c r="BB924" s="229"/>
      <c r="BC924" s="229"/>
      <c r="BD924" s="229"/>
      <c r="BE924" s="229"/>
      <c r="BF924" s="229"/>
      <c r="BG924" s="229"/>
      <c r="BH924" s="229"/>
      <c r="BI924" s="229"/>
      <c r="BJ924" s="229"/>
      <c r="BK924" s="229"/>
      <c r="BL924" s="229"/>
      <c r="BM924" s="54"/>
    </row>
    <row r="925" spans="1:65">
      <c r="A925" s="29"/>
      <c r="B925" s="3" t="s">
        <v>86</v>
      </c>
      <c r="C925" s="28"/>
      <c r="D925" s="13">
        <v>0</v>
      </c>
      <c r="E925" s="13" t="s">
        <v>652</v>
      </c>
      <c r="F925" s="13">
        <v>6.9051900207377295E-2</v>
      </c>
      <c r="G925" s="13">
        <v>0.20390722031707342</v>
      </c>
      <c r="H925" s="13">
        <v>2.4785410483039103E-2</v>
      </c>
      <c r="I925" s="13">
        <v>2.7208650097918528E-2</v>
      </c>
      <c r="J925" s="13">
        <v>3.3462230666404351E-2</v>
      </c>
      <c r="K925" s="13">
        <v>2.2127038380757347E-2</v>
      </c>
      <c r="L925" s="13">
        <v>1.0192061437387948E-2</v>
      </c>
      <c r="M925" s="13">
        <v>4.9181485808674451E-2</v>
      </c>
      <c r="N925" s="13">
        <v>0.10645440411119604</v>
      </c>
      <c r="O925" s="13">
        <v>5.9720427765174403E-2</v>
      </c>
      <c r="P925" s="147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9"/>
      <c r="B926" s="3" t="s">
        <v>270</v>
      </c>
      <c r="C926" s="28"/>
      <c r="D926" s="13">
        <v>-6.2411988045296796E-2</v>
      </c>
      <c r="E926" s="13" t="s">
        <v>652</v>
      </c>
      <c r="F926" s="13">
        <v>7.1373400078966753E-3</v>
      </c>
      <c r="G926" s="13">
        <v>-0.28430781754124335</v>
      </c>
      <c r="H926" s="13">
        <v>-0.11554197538939659</v>
      </c>
      <c r="I926" s="13">
        <v>3.7597399896538208E-2</v>
      </c>
      <c r="J926" s="13">
        <v>-1.8657880820744044E-2</v>
      </c>
      <c r="K926" s="13">
        <v>-9.2820007011970018E-3</v>
      </c>
      <c r="L926" s="13">
        <v>-4.9910814552567295E-2</v>
      </c>
      <c r="M926" s="13">
        <v>-4.5753231448156795E-3</v>
      </c>
      <c r="N926" s="13">
        <v>2.5096226403809041E-2</v>
      </c>
      <c r="O926" s="13">
        <v>1.259505291107943E-2</v>
      </c>
      <c r="P926" s="147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9"/>
      <c r="B927" s="45" t="s">
        <v>271</v>
      </c>
      <c r="C927" s="46"/>
      <c r="D927" s="44" t="s">
        <v>272</v>
      </c>
      <c r="E927" s="44">
        <v>41.3</v>
      </c>
      <c r="F927" s="44">
        <v>0.27</v>
      </c>
      <c r="G927" s="44">
        <v>6.36</v>
      </c>
      <c r="H927" s="44">
        <v>2.52</v>
      </c>
      <c r="I927" s="44">
        <v>0.96</v>
      </c>
      <c r="J927" s="44">
        <v>0.32</v>
      </c>
      <c r="K927" s="44">
        <v>0.11</v>
      </c>
      <c r="L927" s="44">
        <v>1.03</v>
      </c>
      <c r="M927" s="44">
        <v>0</v>
      </c>
      <c r="N927" s="44">
        <v>0.67</v>
      </c>
      <c r="O927" s="44">
        <v>0.39</v>
      </c>
      <c r="P927" s="147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B928" s="30" t="s">
        <v>317</v>
      </c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BM928" s="53"/>
    </row>
    <row r="929" spans="1:65">
      <c r="BM929" s="53"/>
    </row>
    <row r="930" spans="1:65" ht="15">
      <c r="B930" s="8" t="s">
        <v>605</v>
      </c>
      <c r="BM930" s="27" t="s">
        <v>66</v>
      </c>
    </row>
    <row r="931" spans="1:65" ht="15">
      <c r="A931" s="24" t="s">
        <v>27</v>
      </c>
      <c r="B931" s="18" t="s">
        <v>118</v>
      </c>
      <c r="C931" s="15" t="s">
        <v>119</v>
      </c>
      <c r="D931" s="16" t="s">
        <v>240</v>
      </c>
      <c r="E931" s="17" t="s">
        <v>240</v>
      </c>
      <c r="F931" s="17" t="s">
        <v>240</v>
      </c>
      <c r="G931" s="17" t="s">
        <v>240</v>
      </c>
      <c r="H931" s="17" t="s">
        <v>240</v>
      </c>
      <c r="I931" s="17" t="s">
        <v>240</v>
      </c>
      <c r="J931" s="17" t="s">
        <v>240</v>
      </c>
      <c r="K931" s="17" t="s">
        <v>240</v>
      </c>
      <c r="L931" s="17" t="s">
        <v>240</v>
      </c>
      <c r="M931" s="147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241</v>
      </c>
      <c r="C932" s="9" t="s">
        <v>241</v>
      </c>
      <c r="D932" s="145" t="s">
        <v>243</v>
      </c>
      <c r="E932" s="146" t="s">
        <v>245</v>
      </c>
      <c r="F932" s="146" t="s">
        <v>248</v>
      </c>
      <c r="G932" s="146" t="s">
        <v>253</v>
      </c>
      <c r="H932" s="146" t="s">
        <v>256</v>
      </c>
      <c r="I932" s="146" t="s">
        <v>257</v>
      </c>
      <c r="J932" s="146" t="s">
        <v>259</v>
      </c>
      <c r="K932" s="146" t="s">
        <v>284</v>
      </c>
      <c r="L932" s="146" t="s">
        <v>286</v>
      </c>
      <c r="M932" s="147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3</v>
      </c>
    </row>
    <row r="933" spans="1:65">
      <c r="A933" s="29"/>
      <c r="B933" s="19"/>
      <c r="C933" s="9"/>
      <c r="D933" s="10" t="s">
        <v>303</v>
      </c>
      <c r="E933" s="11" t="s">
        <v>103</v>
      </c>
      <c r="F933" s="11" t="s">
        <v>103</v>
      </c>
      <c r="G933" s="11" t="s">
        <v>103</v>
      </c>
      <c r="H933" s="11" t="s">
        <v>103</v>
      </c>
      <c r="I933" s="11" t="s">
        <v>303</v>
      </c>
      <c r="J933" s="11" t="s">
        <v>99</v>
      </c>
      <c r="K933" s="11" t="s">
        <v>103</v>
      </c>
      <c r="L933" s="11" t="s">
        <v>303</v>
      </c>
      <c r="M933" s="147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2</v>
      </c>
    </row>
    <row r="934" spans="1:65">
      <c r="A934" s="29"/>
      <c r="B934" s="19"/>
      <c r="C934" s="9"/>
      <c r="D934" s="25"/>
      <c r="E934" s="25"/>
      <c r="F934" s="25"/>
      <c r="G934" s="25"/>
      <c r="H934" s="25"/>
      <c r="I934" s="25"/>
      <c r="J934" s="25"/>
      <c r="K934" s="25"/>
      <c r="L934" s="25"/>
      <c r="M934" s="147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8">
        <v>1</v>
      </c>
      <c r="C935" s="14">
        <v>1</v>
      </c>
      <c r="D935" s="141" t="s">
        <v>318</v>
      </c>
      <c r="E935" s="21" t="s">
        <v>109</v>
      </c>
      <c r="F935" s="141" t="s">
        <v>110</v>
      </c>
      <c r="G935" s="21" t="s">
        <v>108</v>
      </c>
      <c r="H935" s="21" t="s">
        <v>108</v>
      </c>
      <c r="I935" s="21">
        <v>0.14000000000000001</v>
      </c>
      <c r="J935" s="21" t="s">
        <v>111</v>
      </c>
      <c r="K935" s="21" t="s">
        <v>108</v>
      </c>
      <c r="L935" s="141" t="s">
        <v>110</v>
      </c>
      <c r="M935" s="147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</v>
      </c>
    </row>
    <row r="936" spans="1:65">
      <c r="A936" s="29"/>
      <c r="B936" s="19">
        <v>1</v>
      </c>
      <c r="C936" s="9">
        <v>2</v>
      </c>
      <c r="D936" s="142" t="s">
        <v>318</v>
      </c>
      <c r="E936" s="11" t="s">
        <v>109</v>
      </c>
      <c r="F936" s="142" t="s">
        <v>110</v>
      </c>
      <c r="G936" s="11" t="s">
        <v>108</v>
      </c>
      <c r="H936" s="11" t="s">
        <v>108</v>
      </c>
      <c r="I936" s="11">
        <v>0.14000000000000001</v>
      </c>
      <c r="J936" s="11">
        <v>0.2</v>
      </c>
      <c r="K936" s="11" t="s">
        <v>108</v>
      </c>
      <c r="L936" s="142" t="s">
        <v>110</v>
      </c>
      <c r="M936" s="147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 t="e">
        <v>#N/A</v>
      </c>
    </row>
    <row r="937" spans="1:65">
      <c r="A937" s="29"/>
      <c r="B937" s="19">
        <v>1</v>
      </c>
      <c r="C937" s="9">
        <v>3</v>
      </c>
      <c r="D937" s="142" t="s">
        <v>318</v>
      </c>
      <c r="E937" s="11" t="s">
        <v>109</v>
      </c>
      <c r="F937" s="142" t="s">
        <v>110</v>
      </c>
      <c r="G937" s="11" t="s">
        <v>108</v>
      </c>
      <c r="H937" s="11" t="s">
        <v>108</v>
      </c>
      <c r="I937" s="11">
        <v>0.16</v>
      </c>
      <c r="J937" s="11">
        <v>0.2</v>
      </c>
      <c r="K937" s="11" t="s">
        <v>108</v>
      </c>
      <c r="L937" s="142" t="s">
        <v>110</v>
      </c>
      <c r="M937" s="147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16</v>
      </c>
    </row>
    <row r="938" spans="1:65">
      <c r="A938" s="29"/>
      <c r="B938" s="19">
        <v>1</v>
      </c>
      <c r="C938" s="9">
        <v>4</v>
      </c>
      <c r="D938" s="142" t="s">
        <v>318</v>
      </c>
      <c r="E938" s="11" t="s">
        <v>109</v>
      </c>
      <c r="F938" s="142" t="s">
        <v>110</v>
      </c>
      <c r="G938" s="11" t="s">
        <v>108</v>
      </c>
      <c r="H938" s="11" t="s">
        <v>108</v>
      </c>
      <c r="I938" s="11">
        <v>0.14000000000000001</v>
      </c>
      <c r="J938" s="11">
        <v>0.2</v>
      </c>
      <c r="K938" s="11" t="s">
        <v>108</v>
      </c>
      <c r="L938" s="142" t="s">
        <v>110</v>
      </c>
      <c r="M938" s="14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 t="s">
        <v>108</v>
      </c>
    </row>
    <row r="939" spans="1:65">
      <c r="A939" s="29"/>
      <c r="B939" s="19">
        <v>1</v>
      </c>
      <c r="C939" s="9">
        <v>5</v>
      </c>
      <c r="D939" s="142" t="s">
        <v>318</v>
      </c>
      <c r="E939" s="11" t="s">
        <v>109</v>
      </c>
      <c r="F939" s="142" t="s">
        <v>110</v>
      </c>
      <c r="G939" s="11" t="s">
        <v>108</v>
      </c>
      <c r="H939" s="11" t="s">
        <v>108</v>
      </c>
      <c r="I939" s="11">
        <v>0.13</v>
      </c>
      <c r="J939" s="148">
        <v>0.5</v>
      </c>
      <c r="K939" s="11" t="s">
        <v>108</v>
      </c>
      <c r="L939" s="142" t="s">
        <v>110</v>
      </c>
      <c r="M939" s="14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120</v>
      </c>
    </row>
    <row r="940" spans="1:65">
      <c r="A940" s="29"/>
      <c r="B940" s="19">
        <v>1</v>
      </c>
      <c r="C940" s="9">
        <v>6</v>
      </c>
      <c r="D940" s="142" t="s">
        <v>318</v>
      </c>
      <c r="E940" s="11" t="s">
        <v>109</v>
      </c>
      <c r="F940" s="142" t="s">
        <v>110</v>
      </c>
      <c r="G940" s="11" t="s">
        <v>108</v>
      </c>
      <c r="H940" s="11" t="s">
        <v>108</v>
      </c>
      <c r="I940" s="11">
        <v>0.15</v>
      </c>
      <c r="J940" s="11">
        <v>0.3</v>
      </c>
      <c r="K940" s="11" t="s">
        <v>108</v>
      </c>
      <c r="L940" s="142" t="s">
        <v>110</v>
      </c>
      <c r="M940" s="14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9"/>
      <c r="B941" s="20" t="s">
        <v>267</v>
      </c>
      <c r="C941" s="12"/>
      <c r="D941" s="22" t="s">
        <v>652</v>
      </c>
      <c r="E941" s="22" t="s">
        <v>652</v>
      </c>
      <c r="F941" s="22" t="s">
        <v>652</v>
      </c>
      <c r="G941" s="22" t="s">
        <v>652</v>
      </c>
      <c r="H941" s="22" t="s">
        <v>652</v>
      </c>
      <c r="I941" s="22">
        <v>0.14333333333333334</v>
      </c>
      <c r="J941" s="22">
        <v>0.28000000000000003</v>
      </c>
      <c r="K941" s="22" t="s">
        <v>652</v>
      </c>
      <c r="L941" s="22" t="s">
        <v>652</v>
      </c>
      <c r="M941" s="14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A942" s="29"/>
      <c r="B942" s="3" t="s">
        <v>268</v>
      </c>
      <c r="C942" s="28"/>
      <c r="D942" s="11" t="s">
        <v>652</v>
      </c>
      <c r="E942" s="11" t="s">
        <v>652</v>
      </c>
      <c r="F942" s="11" t="s">
        <v>652</v>
      </c>
      <c r="G942" s="11" t="s">
        <v>652</v>
      </c>
      <c r="H942" s="11" t="s">
        <v>652</v>
      </c>
      <c r="I942" s="11">
        <v>0.14000000000000001</v>
      </c>
      <c r="J942" s="11">
        <v>0.2</v>
      </c>
      <c r="K942" s="11" t="s">
        <v>652</v>
      </c>
      <c r="L942" s="11" t="s">
        <v>652</v>
      </c>
      <c r="M942" s="14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3"/>
    </row>
    <row r="943" spans="1:65">
      <c r="A943" s="29"/>
      <c r="B943" s="3" t="s">
        <v>269</v>
      </c>
      <c r="C943" s="28"/>
      <c r="D943" s="23" t="s">
        <v>652</v>
      </c>
      <c r="E943" s="23" t="s">
        <v>652</v>
      </c>
      <c r="F943" s="23" t="s">
        <v>652</v>
      </c>
      <c r="G943" s="23" t="s">
        <v>652</v>
      </c>
      <c r="H943" s="23" t="s">
        <v>652</v>
      </c>
      <c r="I943" s="23">
        <v>1.0327955589886442E-2</v>
      </c>
      <c r="J943" s="23">
        <v>0.13038404810405288</v>
      </c>
      <c r="K943" s="23" t="s">
        <v>652</v>
      </c>
      <c r="L943" s="23" t="s">
        <v>652</v>
      </c>
      <c r="M943" s="14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3"/>
    </row>
    <row r="944" spans="1:65">
      <c r="A944" s="29"/>
      <c r="B944" s="3" t="s">
        <v>86</v>
      </c>
      <c r="C944" s="28"/>
      <c r="D944" s="13" t="s">
        <v>652</v>
      </c>
      <c r="E944" s="13" t="s">
        <v>652</v>
      </c>
      <c r="F944" s="13" t="s">
        <v>652</v>
      </c>
      <c r="G944" s="13" t="s">
        <v>652</v>
      </c>
      <c r="H944" s="13" t="s">
        <v>652</v>
      </c>
      <c r="I944" s="13">
        <v>7.2055504115486793E-2</v>
      </c>
      <c r="J944" s="13">
        <v>0.46565731465733168</v>
      </c>
      <c r="K944" s="13" t="s">
        <v>652</v>
      </c>
      <c r="L944" s="13" t="s">
        <v>652</v>
      </c>
      <c r="M944" s="14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9"/>
      <c r="B945" s="3" t="s">
        <v>270</v>
      </c>
      <c r="C945" s="28"/>
      <c r="D945" s="13" t="s">
        <v>652</v>
      </c>
      <c r="E945" s="13" t="s">
        <v>652</v>
      </c>
      <c r="F945" s="13" t="s">
        <v>652</v>
      </c>
      <c r="G945" s="13" t="s">
        <v>652</v>
      </c>
      <c r="H945" s="13" t="s">
        <v>652</v>
      </c>
      <c r="I945" s="13" t="s">
        <v>652</v>
      </c>
      <c r="J945" s="13" t="s">
        <v>652</v>
      </c>
      <c r="K945" s="13" t="s">
        <v>652</v>
      </c>
      <c r="L945" s="13" t="s">
        <v>652</v>
      </c>
      <c r="M945" s="14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9"/>
      <c r="B946" s="45" t="s">
        <v>271</v>
      </c>
      <c r="C946" s="46"/>
      <c r="D946" s="44">
        <v>4.7300000000000004</v>
      </c>
      <c r="E946" s="44">
        <v>0.95</v>
      </c>
      <c r="F946" s="44">
        <v>3.78</v>
      </c>
      <c r="G946" s="44">
        <v>0</v>
      </c>
      <c r="H946" s="44">
        <v>0</v>
      </c>
      <c r="I946" s="44">
        <v>0.67</v>
      </c>
      <c r="J946" s="44">
        <v>0.49</v>
      </c>
      <c r="K946" s="44">
        <v>0</v>
      </c>
      <c r="L946" s="44">
        <v>3.78</v>
      </c>
      <c r="M946" s="14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B947" s="3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BM947" s="53"/>
    </row>
    <row r="948" spans="1:65" ht="15">
      <c r="B948" s="8" t="s">
        <v>606</v>
      </c>
      <c r="BM948" s="27" t="s">
        <v>66</v>
      </c>
    </row>
    <row r="949" spans="1:65" ht="15">
      <c r="A949" s="24" t="s">
        <v>30</v>
      </c>
      <c r="B949" s="18" t="s">
        <v>118</v>
      </c>
      <c r="C949" s="15" t="s">
        <v>119</v>
      </c>
      <c r="D949" s="16" t="s">
        <v>240</v>
      </c>
      <c r="E949" s="17" t="s">
        <v>240</v>
      </c>
      <c r="F949" s="17" t="s">
        <v>240</v>
      </c>
      <c r="G949" s="17" t="s">
        <v>240</v>
      </c>
      <c r="H949" s="17" t="s">
        <v>240</v>
      </c>
      <c r="I949" s="17" t="s">
        <v>240</v>
      </c>
      <c r="J949" s="17" t="s">
        <v>240</v>
      </c>
      <c r="K949" s="17" t="s">
        <v>240</v>
      </c>
      <c r="L949" s="17" t="s">
        <v>240</v>
      </c>
      <c r="M949" s="17" t="s">
        <v>240</v>
      </c>
      <c r="N949" s="17" t="s">
        <v>240</v>
      </c>
      <c r="O949" s="17" t="s">
        <v>240</v>
      </c>
      <c r="P949" s="147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241</v>
      </c>
      <c r="C950" s="9" t="s">
        <v>241</v>
      </c>
      <c r="D950" s="145" t="s">
        <v>243</v>
      </c>
      <c r="E950" s="146" t="s">
        <v>245</v>
      </c>
      <c r="F950" s="146" t="s">
        <v>283</v>
      </c>
      <c r="G950" s="146" t="s">
        <v>248</v>
      </c>
      <c r="H950" s="146" t="s">
        <v>250</v>
      </c>
      <c r="I950" s="146" t="s">
        <v>253</v>
      </c>
      <c r="J950" s="146" t="s">
        <v>256</v>
      </c>
      <c r="K950" s="146" t="s">
        <v>257</v>
      </c>
      <c r="L950" s="146" t="s">
        <v>258</v>
      </c>
      <c r="M950" s="146" t="s">
        <v>259</v>
      </c>
      <c r="N950" s="146" t="s">
        <v>284</v>
      </c>
      <c r="O950" s="146" t="s">
        <v>286</v>
      </c>
      <c r="P950" s="147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303</v>
      </c>
      <c r="E951" s="11" t="s">
        <v>103</v>
      </c>
      <c r="F951" s="11" t="s">
        <v>103</v>
      </c>
      <c r="G951" s="11" t="s">
        <v>99</v>
      </c>
      <c r="H951" s="11" t="s">
        <v>103</v>
      </c>
      <c r="I951" s="11" t="s">
        <v>103</v>
      </c>
      <c r="J951" s="11" t="s">
        <v>103</v>
      </c>
      <c r="K951" s="11" t="s">
        <v>303</v>
      </c>
      <c r="L951" s="11" t="s">
        <v>100</v>
      </c>
      <c r="M951" s="11" t="s">
        <v>99</v>
      </c>
      <c r="N951" s="11" t="s">
        <v>103</v>
      </c>
      <c r="O951" s="11" t="s">
        <v>303</v>
      </c>
      <c r="P951" s="147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147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1">
        <v>5.8</v>
      </c>
      <c r="E953" s="21">
        <v>6.6</v>
      </c>
      <c r="F953" s="141" t="s">
        <v>107</v>
      </c>
      <c r="G953" s="141">
        <v>9.15</v>
      </c>
      <c r="H953" s="21">
        <v>6.8</v>
      </c>
      <c r="I953" s="21">
        <v>6.4</v>
      </c>
      <c r="J953" s="21">
        <v>6.2</v>
      </c>
      <c r="K953" s="21">
        <v>5.82</v>
      </c>
      <c r="L953" s="21">
        <v>6.4349785689693917</v>
      </c>
      <c r="M953" s="21">
        <v>7.25</v>
      </c>
      <c r="N953" s="21">
        <v>6.4846493077342275</v>
      </c>
      <c r="O953" s="21">
        <v>6.6</v>
      </c>
      <c r="P953" s="147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1">
        <v>5.6</v>
      </c>
      <c r="E954" s="11">
        <v>6.6</v>
      </c>
      <c r="F954" s="142" t="s">
        <v>107</v>
      </c>
      <c r="G954" s="142">
        <v>9.1999999999999993</v>
      </c>
      <c r="H954" s="11">
        <v>5.8</v>
      </c>
      <c r="I954" s="11">
        <v>5.9</v>
      </c>
      <c r="J954" s="11">
        <v>5.9</v>
      </c>
      <c r="K954" s="11">
        <v>5.66</v>
      </c>
      <c r="L954" s="11">
        <v>6.5830597241332454</v>
      </c>
      <c r="M954" s="11">
        <v>7.13</v>
      </c>
      <c r="N954" s="11">
        <v>6.4819625816007749</v>
      </c>
      <c r="O954" s="11">
        <v>6.9</v>
      </c>
      <c r="P954" s="147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 t="e">
        <v>#N/A</v>
      </c>
    </row>
    <row r="955" spans="1:65">
      <c r="A955" s="29"/>
      <c r="B955" s="19">
        <v>1</v>
      </c>
      <c r="C955" s="9">
        <v>3</v>
      </c>
      <c r="D955" s="11">
        <v>5.5</v>
      </c>
      <c r="E955" s="11">
        <v>7.2</v>
      </c>
      <c r="F955" s="142" t="s">
        <v>107</v>
      </c>
      <c r="G955" s="142">
        <v>9.5</v>
      </c>
      <c r="H955" s="11">
        <v>6.5</v>
      </c>
      <c r="I955" s="11">
        <v>6.6</v>
      </c>
      <c r="J955" s="11">
        <v>6.2</v>
      </c>
      <c r="K955" s="11">
        <v>5.63</v>
      </c>
      <c r="L955" s="11">
        <v>6.110775312648034</v>
      </c>
      <c r="M955" s="11">
        <v>7.21</v>
      </c>
      <c r="N955" s="11">
        <v>6.5290720506446442</v>
      </c>
      <c r="O955" s="11">
        <v>7.8</v>
      </c>
      <c r="P955" s="147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1">
        <v>5.9</v>
      </c>
      <c r="E956" s="11">
        <v>6.5</v>
      </c>
      <c r="F956" s="142" t="s">
        <v>107</v>
      </c>
      <c r="G956" s="142">
        <v>9.23</v>
      </c>
      <c r="H956" s="11">
        <v>5.7</v>
      </c>
      <c r="I956" s="11">
        <v>8</v>
      </c>
      <c r="J956" s="11">
        <v>6.6</v>
      </c>
      <c r="K956" s="11">
        <v>5.82</v>
      </c>
      <c r="L956" s="11">
        <v>5.6569360518137159</v>
      </c>
      <c r="M956" s="11">
        <v>6.17</v>
      </c>
      <c r="N956" s="11">
        <v>6.5730434283951951</v>
      </c>
      <c r="O956" s="11">
        <v>6</v>
      </c>
      <c r="P956" s="147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6.3155556332772367</v>
      </c>
    </row>
    <row r="957" spans="1:65">
      <c r="A957" s="29"/>
      <c r="B957" s="19">
        <v>1</v>
      </c>
      <c r="C957" s="9">
        <v>5</v>
      </c>
      <c r="D957" s="11">
        <v>5.7</v>
      </c>
      <c r="E957" s="11">
        <v>6.7</v>
      </c>
      <c r="F957" s="142" t="s">
        <v>107</v>
      </c>
      <c r="G957" s="142">
        <v>9.18</v>
      </c>
      <c r="H957" s="11">
        <v>5.3</v>
      </c>
      <c r="I957" s="11">
        <v>6.5</v>
      </c>
      <c r="J957" s="11">
        <v>6.1</v>
      </c>
      <c r="K957" s="11">
        <v>5.77</v>
      </c>
      <c r="L957" s="11">
        <v>5.7558921347009839</v>
      </c>
      <c r="M957" s="11">
        <v>6.69</v>
      </c>
      <c r="N957" s="11">
        <v>6.0867282578029904</v>
      </c>
      <c r="O957" s="11">
        <v>6.1</v>
      </c>
      <c r="P957" s="147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121</v>
      </c>
    </row>
    <row r="958" spans="1:65">
      <c r="A958" s="29"/>
      <c r="B958" s="19">
        <v>1</v>
      </c>
      <c r="C958" s="9">
        <v>6</v>
      </c>
      <c r="D958" s="11">
        <v>5.5</v>
      </c>
      <c r="E958" s="11">
        <v>6.9</v>
      </c>
      <c r="F958" s="142" t="s">
        <v>107</v>
      </c>
      <c r="G958" s="148">
        <v>8.2899999999999991</v>
      </c>
      <c r="H958" s="11">
        <v>6</v>
      </c>
      <c r="I958" s="11">
        <v>7.7000000000000011</v>
      </c>
      <c r="J958" s="11">
        <v>6.4</v>
      </c>
      <c r="K958" s="11">
        <v>5.61</v>
      </c>
      <c r="L958" s="11">
        <v>5.8375444855600058</v>
      </c>
      <c r="M958" s="11">
        <v>6.7</v>
      </c>
      <c r="N958" s="11">
        <v>5.9386960926309751</v>
      </c>
      <c r="O958" s="11">
        <v>6.5</v>
      </c>
      <c r="P958" s="147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9"/>
      <c r="B959" s="20" t="s">
        <v>267</v>
      </c>
      <c r="C959" s="12"/>
      <c r="D959" s="22">
        <v>5.666666666666667</v>
      </c>
      <c r="E959" s="22">
        <v>6.75</v>
      </c>
      <c r="F959" s="22" t="s">
        <v>652</v>
      </c>
      <c r="G959" s="22">
        <v>9.0916666666666668</v>
      </c>
      <c r="H959" s="22">
        <v>6.0166666666666666</v>
      </c>
      <c r="I959" s="22">
        <v>6.8500000000000005</v>
      </c>
      <c r="J959" s="22">
        <v>6.2333333333333334</v>
      </c>
      <c r="K959" s="22">
        <v>5.7183333333333337</v>
      </c>
      <c r="L959" s="22">
        <v>6.0631977129708972</v>
      </c>
      <c r="M959" s="22">
        <v>6.8583333333333334</v>
      </c>
      <c r="N959" s="22">
        <v>6.3490252864681347</v>
      </c>
      <c r="O959" s="22">
        <v>6.6499999999999995</v>
      </c>
      <c r="P959" s="147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A960" s="29"/>
      <c r="B960" s="3" t="s">
        <v>268</v>
      </c>
      <c r="C960" s="28"/>
      <c r="D960" s="11">
        <v>5.65</v>
      </c>
      <c r="E960" s="11">
        <v>6.65</v>
      </c>
      <c r="F960" s="11" t="s">
        <v>652</v>
      </c>
      <c r="G960" s="11">
        <v>9.19</v>
      </c>
      <c r="H960" s="11">
        <v>5.9</v>
      </c>
      <c r="I960" s="11">
        <v>6.55</v>
      </c>
      <c r="J960" s="11">
        <v>6.2</v>
      </c>
      <c r="K960" s="11">
        <v>5.7149999999999999</v>
      </c>
      <c r="L960" s="11">
        <v>5.9741598991040199</v>
      </c>
      <c r="M960" s="11">
        <v>6.915</v>
      </c>
      <c r="N960" s="11">
        <v>6.4833059446675012</v>
      </c>
      <c r="O960" s="11">
        <v>6.55</v>
      </c>
      <c r="P960" s="147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3"/>
    </row>
    <row r="961" spans="1:65">
      <c r="A961" s="29"/>
      <c r="B961" s="3" t="s">
        <v>269</v>
      </c>
      <c r="C961" s="28"/>
      <c r="D961" s="23">
        <v>0.16329931618554533</v>
      </c>
      <c r="E961" s="23">
        <v>0.25884358211089586</v>
      </c>
      <c r="F961" s="23" t="s">
        <v>652</v>
      </c>
      <c r="G961" s="23">
        <v>0.41267016692107383</v>
      </c>
      <c r="H961" s="23">
        <v>0.54924190177613597</v>
      </c>
      <c r="I961" s="23">
        <v>0.8167006795638142</v>
      </c>
      <c r="J961" s="23">
        <v>0.24221202832779923</v>
      </c>
      <c r="K961" s="23">
        <v>9.6211572415519059E-2</v>
      </c>
      <c r="L961" s="23">
        <v>0.37977513829389159</v>
      </c>
      <c r="M961" s="23">
        <v>0.41906642273828931</v>
      </c>
      <c r="N961" s="23">
        <v>0.26677216621906763</v>
      </c>
      <c r="O961" s="23">
        <v>0.65345237010818169</v>
      </c>
      <c r="P961" s="228"/>
      <c r="Q961" s="229"/>
      <c r="R961" s="229"/>
      <c r="S961" s="229"/>
      <c r="T961" s="229"/>
      <c r="U961" s="229"/>
      <c r="V961" s="229"/>
      <c r="W961" s="229"/>
      <c r="X961" s="229"/>
      <c r="Y961" s="229"/>
      <c r="Z961" s="229"/>
      <c r="AA961" s="229"/>
      <c r="AB961" s="229"/>
      <c r="AC961" s="229"/>
      <c r="AD961" s="229"/>
      <c r="AE961" s="229"/>
      <c r="AF961" s="229"/>
      <c r="AG961" s="229"/>
      <c r="AH961" s="229"/>
      <c r="AI961" s="229"/>
      <c r="AJ961" s="229"/>
      <c r="AK961" s="229"/>
      <c r="AL961" s="229"/>
      <c r="AM961" s="229"/>
      <c r="AN961" s="229"/>
      <c r="AO961" s="229"/>
      <c r="AP961" s="229"/>
      <c r="AQ961" s="229"/>
      <c r="AR961" s="229"/>
      <c r="AS961" s="229"/>
      <c r="AT961" s="229"/>
      <c r="AU961" s="229"/>
      <c r="AV961" s="229"/>
      <c r="AW961" s="229"/>
      <c r="AX961" s="229"/>
      <c r="AY961" s="229"/>
      <c r="AZ961" s="229"/>
      <c r="BA961" s="229"/>
      <c r="BB961" s="229"/>
      <c r="BC961" s="229"/>
      <c r="BD961" s="229"/>
      <c r="BE961" s="229"/>
      <c r="BF961" s="229"/>
      <c r="BG961" s="229"/>
      <c r="BH961" s="229"/>
      <c r="BI961" s="229"/>
      <c r="BJ961" s="229"/>
      <c r="BK961" s="229"/>
      <c r="BL961" s="229"/>
      <c r="BM961" s="54"/>
    </row>
    <row r="962" spans="1:65">
      <c r="A962" s="29"/>
      <c r="B962" s="3" t="s">
        <v>86</v>
      </c>
      <c r="C962" s="28"/>
      <c r="D962" s="13">
        <v>2.881752638568447E-2</v>
      </c>
      <c r="E962" s="13">
        <v>3.8347197349762351E-2</v>
      </c>
      <c r="F962" s="13" t="s">
        <v>652</v>
      </c>
      <c r="G962" s="13">
        <v>4.5389935866662567E-2</v>
      </c>
      <c r="H962" s="13">
        <v>9.1286742677474123E-2</v>
      </c>
      <c r="I962" s="13">
        <v>0.119226376578659</v>
      </c>
      <c r="J962" s="13">
        <v>3.885754465151859E-2</v>
      </c>
      <c r="K962" s="13">
        <v>1.6825107388315778E-2</v>
      </c>
      <c r="L962" s="13">
        <v>6.2636113198394475E-2</v>
      </c>
      <c r="M962" s="13">
        <v>6.1103245113723836E-2</v>
      </c>
      <c r="N962" s="13">
        <v>4.2017814417536978E-2</v>
      </c>
      <c r="O962" s="13">
        <v>9.8263514301982213E-2</v>
      </c>
      <c r="P962" s="147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3"/>
    </row>
    <row r="963" spans="1:65">
      <c r="A963" s="29"/>
      <c r="B963" s="3" t="s">
        <v>270</v>
      </c>
      <c r="C963" s="28"/>
      <c r="D963" s="13">
        <v>-0.10274455713627395</v>
      </c>
      <c r="E963" s="13">
        <v>6.8789571646497238E-2</v>
      </c>
      <c r="F963" s="13" t="s">
        <v>652</v>
      </c>
      <c r="G963" s="13">
        <v>0.43956718847694876</v>
      </c>
      <c r="H963" s="13">
        <v>-4.7325838606455561E-2</v>
      </c>
      <c r="I963" s="13">
        <v>8.4623491226445413E-2</v>
      </c>
      <c r="J963" s="13">
        <v>-1.3019012849901368E-2</v>
      </c>
      <c r="K963" s="13">
        <v>-9.4563698686634057E-2</v>
      </c>
      <c r="L963" s="13">
        <v>-3.9958150154935312E-2</v>
      </c>
      <c r="M963" s="13">
        <v>8.5942984524774335E-2</v>
      </c>
      <c r="N963" s="13">
        <v>5.2995579699344209E-3</v>
      </c>
      <c r="O963" s="13">
        <v>5.2955652066549064E-2</v>
      </c>
      <c r="P963" s="147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3"/>
    </row>
    <row r="964" spans="1:65">
      <c r="A964" s="29"/>
      <c r="B964" s="45" t="s">
        <v>271</v>
      </c>
      <c r="C964" s="46"/>
      <c r="D964" s="44">
        <v>1.41</v>
      </c>
      <c r="E964" s="44">
        <v>0.42</v>
      </c>
      <c r="F964" s="44">
        <v>31.38</v>
      </c>
      <c r="G964" s="44">
        <v>4.4000000000000004</v>
      </c>
      <c r="H964" s="44">
        <v>0.82</v>
      </c>
      <c r="I964" s="44">
        <v>0.59</v>
      </c>
      <c r="J964" s="44">
        <v>0.45</v>
      </c>
      <c r="K964" s="44">
        <v>1.32</v>
      </c>
      <c r="L964" s="44">
        <v>0.74</v>
      </c>
      <c r="M964" s="44">
        <v>0.61</v>
      </c>
      <c r="N964" s="44">
        <v>0.26</v>
      </c>
      <c r="O964" s="44">
        <v>0.26</v>
      </c>
      <c r="P964" s="147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3"/>
    </row>
    <row r="965" spans="1:65">
      <c r="B965" s="3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BM965" s="53"/>
    </row>
    <row r="966" spans="1:65" ht="19.5">
      <c r="B966" s="8" t="s">
        <v>607</v>
      </c>
      <c r="BM966" s="27" t="s">
        <v>66</v>
      </c>
    </row>
    <row r="967" spans="1:65" ht="19.5">
      <c r="A967" s="24" t="s">
        <v>326</v>
      </c>
      <c r="B967" s="18" t="s">
        <v>118</v>
      </c>
      <c r="C967" s="15" t="s">
        <v>119</v>
      </c>
      <c r="D967" s="16" t="s">
        <v>240</v>
      </c>
      <c r="E967" s="17" t="s">
        <v>240</v>
      </c>
      <c r="F967" s="17" t="s">
        <v>240</v>
      </c>
      <c r="G967" s="17" t="s">
        <v>240</v>
      </c>
      <c r="H967" s="17" t="s">
        <v>240</v>
      </c>
      <c r="I967" s="17" t="s">
        <v>240</v>
      </c>
      <c r="J967" s="17" t="s">
        <v>240</v>
      </c>
      <c r="K967" s="17" t="s">
        <v>240</v>
      </c>
      <c r="L967" s="17" t="s">
        <v>240</v>
      </c>
      <c r="M967" s="17" t="s">
        <v>240</v>
      </c>
      <c r="N967" s="17" t="s">
        <v>240</v>
      </c>
      <c r="O967" s="17" t="s">
        <v>240</v>
      </c>
      <c r="P967" s="17" t="s">
        <v>240</v>
      </c>
      <c r="Q967" s="17" t="s">
        <v>240</v>
      </c>
      <c r="R967" s="17" t="s">
        <v>240</v>
      </c>
      <c r="S967" s="17" t="s">
        <v>240</v>
      </c>
      <c r="T967" s="17" t="s">
        <v>240</v>
      </c>
      <c r="U967" s="17" t="s">
        <v>240</v>
      </c>
      <c r="V967" s="17" t="s">
        <v>240</v>
      </c>
      <c r="W967" s="17" t="s">
        <v>240</v>
      </c>
      <c r="X967" s="147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1</v>
      </c>
    </row>
    <row r="968" spans="1:65">
      <c r="A968" s="29"/>
      <c r="B968" s="19" t="s">
        <v>241</v>
      </c>
      <c r="C968" s="9" t="s">
        <v>241</v>
      </c>
      <c r="D968" s="145" t="s">
        <v>243</v>
      </c>
      <c r="E968" s="146" t="s">
        <v>244</v>
      </c>
      <c r="F968" s="146" t="s">
        <v>245</v>
      </c>
      <c r="G968" s="146" t="s">
        <v>246</v>
      </c>
      <c r="H968" s="146" t="s">
        <v>283</v>
      </c>
      <c r="I968" s="146" t="s">
        <v>247</v>
      </c>
      <c r="J968" s="146" t="s">
        <v>248</v>
      </c>
      <c r="K968" s="146" t="s">
        <v>249</v>
      </c>
      <c r="L968" s="146" t="s">
        <v>250</v>
      </c>
      <c r="M968" s="146" t="s">
        <v>251</v>
      </c>
      <c r="N968" s="146" t="s">
        <v>253</v>
      </c>
      <c r="O968" s="146" t="s">
        <v>254</v>
      </c>
      <c r="P968" s="146" t="s">
        <v>256</v>
      </c>
      <c r="Q968" s="146" t="s">
        <v>257</v>
      </c>
      <c r="R968" s="146" t="s">
        <v>258</v>
      </c>
      <c r="S968" s="146" t="s">
        <v>259</v>
      </c>
      <c r="T968" s="146" t="s">
        <v>284</v>
      </c>
      <c r="U968" s="146" t="s">
        <v>286</v>
      </c>
      <c r="V968" s="146" t="s">
        <v>275</v>
      </c>
      <c r="W968" s="146" t="s">
        <v>260</v>
      </c>
      <c r="X968" s="147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 t="s">
        <v>1</v>
      </c>
    </row>
    <row r="969" spans="1:65">
      <c r="A969" s="29"/>
      <c r="B969" s="19"/>
      <c r="C969" s="9"/>
      <c r="D969" s="10" t="s">
        <v>303</v>
      </c>
      <c r="E969" s="11" t="s">
        <v>104</v>
      </c>
      <c r="F969" s="11" t="s">
        <v>104</v>
      </c>
      <c r="G969" s="11" t="s">
        <v>104</v>
      </c>
      <c r="H969" s="11" t="s">
        <v>103</v>
      </c>
      <c r="I969" s="11" t="s">
        <v>104</v>
      </c>
      <c r="J969" s="11" t="s">
        <v>103</v>
      </c>
      <c r="K969" s="11" t="s">
        <v>104</v>
      </c>
      <c r="L969" s="11" t="s">
        <v>103</v>
      </c>
      <c r="M969" s="11" t="s">
        <v>104</v>
      </c>
      <c r="N969" s="11" t="s">
        <v>104</v>
      </c>
      <c r="O969" s="11" t="s">
        <v>104</v>
      </c>
      <c r="P969" s="11" t="s">
        <v>104</v>
      </c>
      <c r="Q969" s="11" t="s">
        <v>303</v>
      </c>
      <c r="R969" s="11" t="s">
        <v>100</v>
      </c>
      <c r="S969" s="11" t="s">
        <v>99</v>
      </c>
      <c r="T969" s="11" t="s">
        <v>104</v>
      </c>
      <c r="U969" s="11" t="s">
        <v>303</v>
      </c>
      <c r="V969" s="11" t="s">
        <v>104</v>
      </c>
      <c r="W969" s="11" t="s">
        <v>104</v>
      </c>
      <c r="X969" s="147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3</v>
      </c>
    </row>
    <row r="970" spans="1:65">
      <c r="A970" s="29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147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3</v>
      </c>
    </row>
    <row r="971" spans="1:65">
      <c r="A971" s="29"/>
      <c r="B971" s="18">
        <v>1</v>
      </c>
      <c r="C971" s="14">
        <v>1</v>
      </c>
      <c r="D971" s="227">
        <v>0.90100000000000002</v>
      </c>
      <c r="E971" s="232">
        <v>0.75</v>
      </c>
      <c r="F971" s="227">
        <v>0.83399999999999996</v>
      </c>
      <c r="G971" s="227">
        <v>0.90000000000000013</v>
      </c>
      <c r="H971" s="227">
        <v>0.88959999999999995</v>
      </c>
      <c r="I971" s="227">
        <v>0.86109424800000001</v>
      </c>
      <c r="J971" s="227">
        <v>0.83399999999999996</v>
      </c>
      <c r="K971" s="227">
        <v>0.86</v>
      </c>
      <c r="L971" s="232">
        <v>0.83355000000000001</v>
      </c>
      <c r="M971" s="227">
        <v>0.84</v>
      </c>
      <c r="N971" s="227">
        <v>0.88400000000000001</v>
      </c>
      <c r="O971" s="227">
        <v>0.86</v>
      </c>
      <c r="P971" s="227">
        <v>0.88400000000000001</v>
      </c>
      <c r="Q971" s="227">
        <v>0.86570000000000003</v>
      </c>
      <c r="R971" s="227">
        <v>0.85647579399999996</v>
      </c>
      <c r="S971" s="227">
        <v>0.86</v>
      </c>
      <c r="T971" s="227">
        <v>0.92218185100000005</v>
      </c>
      <c r="U971" s="232">
        <v>0.80100000000000005</v>
      </c>
      <c r="V971" s="227">
        <v>0.88400000000000001</v>
      </c>
      <c r="W971" s="227">
        <v>0.92079999999999995</v>
      </c>
      <c r="X971" s="228"/>
      <c r="Y971" s="229"/>
      <c r="Z971" s="229"/>
      <c r="AA971" s="229"/>
      <c r="AB971" s="229"/>
      <c r="AC971" s="229"/>
      <c r="AD971" s="229"/>
      <c r="AE971" s="229"/>
      <c r="AF971" s="229"/>
      <c r="AG971" s="229"/>
      <c r="AH971" s="229"/>
      <c r="AI971" s="229"/>
      <c r="AJ971" s="229"/>
      <c r="AK971" s="229"/>
      <c r="AL971" s="229"/>
      <c r="AM971" s="229"/>
      <c r="AN971" s="229"/>
      <c r="AO971" s="229"/>
      <c r="AP971" s="229"/>
      <c r="AQ971" s="229"/>
      <c r="AR971" s="229"/>
      <c r="AS971" s="229"/>
      <c r="AT971" s="229"/>
      <c r="AU971" s="229"/>
      <c r="AV971" s="229"/>
      <c r="AW971" s="229"/>
      <c r="AX971" s="229"/>
      <c r="AY971" s="229"/>
      <c r="AZ971" s="229"/>
      <c r="BA971" s="229"/>
      <c r="BB971" s="229"/>
      <c r="BC971" s="229"/>
      <c r="BD971" s="229"/>
      <c r="BE971" s="229"/>
      <c r="BF971" s="229"/>
      <c r="BG971" s="229"/>
      <c r="BH971" s="229"/>
      <c r="BI971" s="229"/>
      <c r="BJ971" s="229"/>
      <c r="BK971" s="229"/>
      <c r="BL971" s="229"/>
      <c r="BM971" s="230">
        <v>1</v>
      </c>
    </row>
    <row r="972" spans="1:65">
      <c r="A972" s="29"/>
      <c r="B972" s="19">
        <v>1</v>
      </c>
      <c r="C972" s="9">
        <v>2</v>
      </c>
      <c r="D972" s="23">
        <v>0.85099999999999998</v>
      </c>
      <c r="E972" s="233">
        <v>0.75</v>
      </c>
      <c r="F972" s="23">
        <v>0.85099999999999998</v>
      </c>
      <c r="G972" s="23">
        <v>0.88</v>
      </c>
      <c r="H972" s="23">
        <v>0.86607999999999996</v>
      </c>
      <c r="I972" s="23">
        <v>0.85841872200000002</v>
      </c>
      <c r="J972" s="23">
        <v>0.86699999999999999</v>
      </c>
      <c r="K972" s="23">
        <v>0.88</v>
      </c>
      <c r="L972" s="233">
        <v>0.81452999999999998</v>
      </c>
      <c r="M972" s="23">
        <v>0.85000000000000009</v>
      </c>
      <c r="N972" s="23">
        <v>0.86699999999999999</v>
      </c>
      <c r="O972" s="23">
        <v>0.83</v>
      </c>
      <c r="P972" s="23">
        <v>0.88400000000000001</v>
      </c>
      <c r="Q972" s="23">
        <v>0.86739999999999995</v>
      </c>
      <c r="R972" s="23">
        <v>0.88134880100000002</v>
      </c>
      <c r="S972" s="23">
        <v>0.86</v>
      </c>
      <c r="T972" s="23">
        <v>0.91728038499999998</v>
      </c>
      <c r="U972" s="233">
        <v>0.80100000000000005</v>
      </c>
      <c r="V972" s="23">
        <v>0.88400000000000001</v>
      </c>
      <c r="W972" s="23">
        <v>0.83909999999999996</v>
      </c>
      <c r="X972" s="228"/>
      <c r="Y972" s="229"/>
      <c r="Z972" s="229"/>
      <c r="AA972" s="229"/>
      <c r="AB972" s="229"/>
      <c r="AC972" s="229"/>
      <c r="AD972" s="229"/>
      <c r="AE972" s="229"/>
      <c r="AF972" s="229"/>
      <c r="AG972" s="229"/>
      <c r="AH972" s="229"/>
      <c r="AI972" s="229"/>
      <c r="AJ972" s="229"/>
      <c r="AK972" s="229"/>
      <c r="AL972" s="229"/>
      <c r="AM972" s="229"/>
      <c r="AN972" s="229"/>
      <c r="AO972" s="229"/>
      <c r="AP972" s="229"/>
      <c r="AQ972" s="229"/>
      <c r="AR972" s="229"/>
      <c r="AS972" s="229"/>
      <c r="AT972" s="229"/>
      <c r="AU972" s="229"/>
      <c r="AV972" s="229"/>
      <c r="AW972" s="229"/>
      <c r="AX972" s="229"/>
      <c r="AY972" s="229"/>
      <c r="AZ972" s="229"/>
      <c r="BA972" s="229"/>
      <c r="BB972" s="229"/>
      <c r="BC972" s="229"/>
      <c r="BD972" s="229"/>
      <c r="BE972" s="229"/>
      <c r="BF972" s="229"/>
      <c r="BG972" s="229"/>
      <c r="BH972" s="229"/>
      <c r="BI972" s="229"/>
      <c r="BJ972" s="229"/>
      <c r="BK972" s="229"/>
      <c r="BL972" s="229"/>
      <c r="BM972" s="230" t="e">
        <v>#N/A</v>
      </c>
    </row>
    <row r="973" spans="1:65">
      <c r="A973" s="29"/>
      <c r="B973" s="19">
        <v>1</v>
      </c>
      <c r="C973" s="9">
        <v>3</v>
      </c>
      <c r="D973" s="23">
        <v>0.88400000000000001</v>
      </c>
      <c r="E973" s="233">
        <v>0.75</v>
      </c>
      <c r="F973" s="23">
        <v>0.86699999999999999</v>
      </c>
      <c r="G973" s="23">
        <v>0.88</v>
      </c>
      <c r="H973" s="23">
        <v>0.89710000000000001</v>
      </c>
      <c r="I973" s="23">
        <v>0.85789672100000003</v>
      </c>
      <c r="J973" s="23">
        <v>0.86699999999999999</v>
      </c>
      <c r="K973" s="23">
        <v>0.86999999999999988</v>
      </c>
      <c r="L973" s="233">
        <v>0.80752999999999997</v>
      </c>
      <c r="M973" s="23">
        <v>0.81999999999999984</v>
      </c>
      <c r="N973" s="23">
        <v>0.86699999999999999</v>
      </c>
      <c r="O973" s="23">
        <v>0.89</v>
      </c>
      <c r="P973" s="23">
        <v>0.86699999999999999</v>
      </c>
      <c r="Q973" s="23">
        <v>0.86240000000000006</v>
      </c>
      <c r="R973" s="23">
        <v>0.86447707200000001</v>
      </c>
      <c r="S973" s="23">
        <v>0.83</v>
      </c>
      <c r="T973" s="23">
        <v>0.91997080499999995</v>
      </c>
      <c r="U973" s="234">
        <v>0.83399999999999996</v>
      </c>
      <c r="V973" s="23">
        <v>0.90100000000000002</v>
      </c>
      <c r="W973" s="23">
        <v>0.89910000000000001</v>
      </c>
      <c r="X973" s="228"/>
      <c r="Y973" s="229"/>
      <c r="Z973" s="229"/>
      <c r="AA973" s="229"/>
      <c r="AB973" s="229"/>
      <c r="AC973" s="229"/>
      <c r="AD973" s="229"/>
      <c r="AE973" s="229"/>
      <c r="AF973" s="229"/>
      <c r="AG973" s="229"/>
      <c r="AH973" s="229"/>
      <c r="AI973" s="229"/>
      <c r="AJ973" s="229"/>
      <c r="AK973" s="229"/>
      <c r="AL973" s="229"/>
      <c r="AM973" s="229"/>
      <c r="AN973" s="229"/>
      <c r="AO973" s="229"/>
      <c r="AP973" s="229"/>
      <c r="AQ973" s="229"/>
      <c r="AR973" s="229"/>
      <c r="AS973" s="229"/>
      <c r="AT973" s="229"/>
      <c r="AU973" s="229"/>
      <c r="AV973" s="229"/>
      <c r="AW973" s="229"/>
      <c r="AX973" s="229"/>
      <c r="AY973" s="229"/>
      <c r="AZ973" s="229"/>
      <c r="BA973" s="229"/>
      <c r="BB973" s="229"/>
      <c r="BC973" s="229"/>
      <c r="BD973" s="229"/>
      <c r="BE973" s="229"/>
      <c r="BF973" s="229"/>
      <c r="BG973" s="229"/>
      <c r="BH973" s="229"/>
      <c r="BI973" s="229"/>
      <c r="BJ973" s="229"/>
      <c r="BK973" s="229"/>
      <c r="BL973" s="229"/>
      <c r="BM973" s="230">
        <v>16</v>
      </c>
    </row>
    <row r="974" spans="1:65">
      <c r="A974" s="29"/>
      <c r="B974" s="19">
        <v>1</v>
      </c>
      <c r="C974" s="9">
        <v>4</v>
      </c>
      <c r="D974" s="23">
        <v>0.88400000000000001</v>
      </c>
      <c r="E974" s="233">
        <v>0.77</v>
      </c>
      <c r="F974" s="23">
        <v>0.85099999999999998</v>
      </c>
      <c r="G974" s="23">
        <v>0.89</v>
      </c>
      <c r="H974" s="23">
        <v>0.89793999999999996</v>
      </c>
      <c r="I974" s="23">
        <v>0.86333413999999997</v>
      </c>
      <c r="J974" s="23">
        <v>0.88400000000000001</v>
      </c>
      <c r="K974" s="23">
        <v>0.86</v>
      </c>
      <c r="L974" s="233">
        <v>0.79918999999999996</v>
      </c>
      <c r="M974" s="23">
        <v>0.83</v>
      </c>
      <c r="N974" s="23">
        <v>0.86699999999999999</v>
      </c>
      <c r="O974" s="23">
        <v>0.91</v>
      </c>
      <c r="P974" s="23">
        <v>0.86699999999999999</v>
      </c>
      <c r="Q974" s="23">
        <v>0.86570000000000003</v>
      </c>
      <c r="R974" s="23">
        <v>0.88411320500000001</v>
      </c>
      <c r="S974" s="23">
        <v>0.83</v>
      </c>
      <c r="T974" s="23">
        <v>0.921242546</v>
      </c>
      <c r="U974" s="233">
        <v>0.80100000000000005</v>
      </c>
      <c r="V974" s="23">
        <v>0.88400000000000001</v>
      </c>
      <c r="W974" s="23">
        <v>0.87239999999999995</v>
      </c>
      <c r="X974" s="228"/>
      <c r="Y974" s="229"/>
      <c r="Z974" s="229"/>
      <c r="AA974" s="229"/>
      <c r="AB974" s="229"/>
      <c r="AC974" s="229"/>
      <c r="AD974" s="229"/>
      <c r="AE974" s="229"/>
      <c r="AF974" s="229"/>
      <c r="AG974" s="229"/>
      <c r="AH974" s="229"/>
      <c r="AI974" s="229"/>
      <c r="AJ974" s="229"/>
      <c r="AK974" s="229"/>
      <c r="AL974" s="229"/>
      <c r="AM974" s="229"/>
      <c r="AN974" s="229"/>
      <c r="AO974" s="229"/>
      <c r="AP974" s="229"/>
      <c r="AQ974" s="229"/>
      <c r="AR974" s="229"/>
      <c r="AS974" s="229"/>
      <c r="AT974" s="229"/>
      <c r="AU974" s="229"/>
      <c r="AV974" s="229"/>
      <c r="AW974" s="229"/>
      <c r="AX974" s="229"/>
      <c r="AY974" s="229"/>
      <c r="AZ974" s="229"/>
      <c r="BA974" s="229"/>
      <c r="BB974" s="229"/>
      <c r="BC974" s="229"/>
      <c r="BD974" s="229"/>
      <c r="BE974" s="229"/>
      <c r="BF974" s="229"/>
      <c r="BG974" s="229"/>
      <c r="BH974" s="229"/>
      <c r="BI974" s="229"/>
      <c r="BJ974" s="229"/>
      <c r="BK974" s="229"/>
      <c r="BL974" s="229"/>
      <c r="BM974" s="230">
        <v>0.87305040367524123</v>
      </c>
    </row>
    <row r="975" spans="1:65">
      <c r="A975" s="29"/>
      <c r="B975" s="19">
        <v>1</v>
      </c>
      <c r="C975" s="9">
        <v>5</v>
      </c>
      <c r="D975" s="23">
        <v>0.90100000000000002</v>
      </c>
      <c r="E975" s="233">
        <v>0.75</v>
      </c>
      <c r="F975" s="23">
        <v>0.85099999999999998</v>
      </c>
      <c r="G975" s="23">
        <v>0.88</v>
      </c>
      <c r="H975" s="23">
        <v>0.89193</v>
      </c>
      <c r="I975" s="23">
        <v>0.86321594999999995</v>
      </c>
      <c r="J975" s="23">
        <v>0.88400000000000001</v>
      </c>
      <c r="K975" s="23">
        <v>0.86</v>
      </c>
      <c r="L975" s="233">
        <v>0.80752999999999997</v>
      </c>
      <c r="M975" s="23">
        <v>0.84</v>
      </c>
      <c r="N975" s="23">
        <v>0.88400000000000001</v>
      </c>
      <c r="O975" s="23">
        <v>0.88</v>
      </c>
      <c r="P975" s="23">
        <v>0.88400000000000001</v>
      </c>
      <c r="Q975" s="23">
        <v>0.86070000000000002</v>
      </c>
      <c r="R975" s="23">
        <v>0.88054540400000003</v>
      </c>
      <c r="S975" s="23">
        <v>0.86</v>
      </c>
      <c r="T975" s="23">
        <v>0.90921257300000002</v>
      </c>
      <c r="U975" s="233">
        <v>0.80100000000000005</v>
      </c>
      <c r="V975" s="234">
        <v>0.95099999999999996</v>
      </c>
      <c r="W975" s="23">
        <v>0.88239999999999996</v>
      </c>
      <c r="X975" s="228"/>
      <c r="Y975" s="229"/>
      <c r="Z975" s="229"/>
      <c r="AA975" s="229"/>
      <c r="AB975" s="229"/>
      <c r="AC975" s="229"/>
      <c r="AD975" s="229"/>
      <c r="AE975" s="229"/>
      <c r="AF975" s="229"/>
      <c r="AG975" s="229"/>
      <c r="AH975" s="229"/>
      <c r="AI975" s="229"/>
      <c r="AJ975" s="229"/>
      <c r="AK975" s="229"/>
      <c r="AL975" s="229"/>
      <c r="AM975" s="229"/>
      <c r="AN975" s="229"/>
      <c r="AO975" s="229"/>
      <c r="AP975" s="229"/>
      <c r="AQ975" s="229"/>
      <c r="AR975" s="229"/>
      <c r="AS975" s="229"/>
      <c r="AT975" s="229"/>
      <c r="AU975" s="229"/>
      <c r="AV975" s="229"/>
      <c r="AW975" s="229"/>
      <c r="AX975" s="229"/>
      <c r="AY975" s="229"/>
      <c r="AZ975" s="229"/>
      <c r="BA975" s="229"/>
      <c r="BB975" s="229"/>
      <c r="BC975" s="229"/>
      <c r="BD975" s="229"/>
      <c r="BE975" s="229"/>
      <c r="BF975" s="229"/>
      <c r="BG975" s="229"/>
      <c r="BH975" s="229"/>
      <c r="BI975" s="229"/>
      <c r="BJ975" s="229"/>
      <c r="BK975" s="229"/>
      <c r="BL975" s="229"/>
      <c r="BM975" s="230">
        <v>122</v>
      </c>
    </row>
    <row r="976" spans="1:65">
      <c r="A976" s="29"/>
      <c r="B976" s="19">
        <v>1</v>
      </c>
      <c r="C976" s="9">
        <v>6</v>
      </c>
      <c r="D976" s="23">
        <v>0.90100000000000002</v>
      </c>
      <c r="E976" s="233">
        <v>0.75</v>
      </c>
      <c r="F976" s="23">
        <v>0.85099999999999998</v>
      </c>
      <c r="G976" s="23">
        <v>0.90000000000000013</v>
      </c>
      <c r="H976" s="23">
        <v>0.89576999999999996</v>
      </c>
      <c r="I976" s="23">
        <v>0.86686086100000004</v>
      </c>
      <c r="J976" s="23">
        <v>0.88400000000000001</v>
      </c>
      <c r="K976" s="23">
        <v>0.86999999999999988</v>
      </c>
      <c r="L976" s="233">
        <v>0.82904999999999995</v>
      </c>
      <c r="M976" s="23">
        <v>0.83</v>
      </c>
      <c r="N976" s="23">
        <v>0.86699999999999999</v>
      </c>
      <c r="O976" s="23">
        <v>0.86</v>
      </c>
      <c r="P976" s="23">
        <v>0.90100000000000002</v>
      </c>
      <c r="Q976" s="23">
        <v>0.86570000000000003</v>
      </c>
      <c r="R976" s="23">
        <v>0.87033998599999995</v>
      </c>
      <c r="S976" s="23">
        <v>0.86</v>
      </c>
      <c r="T976" s="23">
        <v>0.92369058400000004</v>
      </c>
      <c r="U976" s="233">
        <v>0.80100000000000005</v>
      </c>
      <c r="V976" s="23">
        <v>0.86699999999999999</v>
      </c>
      <c r="W976" s="23">
        <v>0.84240000000000004</v>
      </c>
      <c r="X976" s="228"/>
      <c r="Y976" s="229"/>
      <c r="Z976" s="229"/>
      <c r="AA976" s="229"/>
      <c r="AB976" s="229"/>
      <c r="AC976" s="229"/>
      <c r="AD976" s="229"/>
      <c r="AE976" s="229"/>
      <c r="AF976" s="229"/>
      <c r="AG976" s="229"/>
      <c r="AH976" s="229"/>
      <c r="AI976" s="229"/>
      <c r="AJ976" s="229"/>
      <c r="AK976" s="229"/>
      <c r="AL976" s="229"/>
      <c r="AM976" s="229"/>
      <c r="AN976" s="229"/>
      <c r="AO976" s="229"/>
      <c r="AP976" s="229"/>
      <c r="AQ976" s="229"/>
      <c r="AR976" s="229"/>
      <c r="AS976" s="229"/>
      <c r="AT976" s="229"/>
      <c r="AU976" s="229"/>
      <c r="AV976" s="229"/>
      <c r="AW976" s="229"/>
      <c r="AX976" s="229"/>
      <c r="AY976" s="229"/>
      <c r="AZ976" s="229"/>
      <c r="BA976" s="229"/>
      <c r="BB976" s="229"/>
      <c r="BC976" s="229"/>
      <c r="BD976" s="229"/>
      <c r="BE976" s="229"/>
      <c r="BF976" s="229"/>
      <c r="BG976" s="229"/>
      <c r="BH976" s="229"/>
      <c r="BI976" s="229"/>
      <c r="BJ976" s="229"/>
      <c r="BK976" s="229"/>
      <c r="BL976" s="229"/>
      <c r="BM976" s="54"/>
    </row>
    <row r="977" spans="1:65">
      <c r="A977" s="29"/>
      <c r="B977" s="20" t="s">
        <v>267</v>
      </c>
      <c r="C977" s="12"/>
      <c r="D977" s="231">
        <v>0.88700000000000001</v>
      </c>
      <c r="E977" s="231">
        <v>0.7533333333333333</v>
      </c>
      <c r="F977" s="231">
        <v>0.85083333333333322</v>
      </c>
      <c r="G977" s="231">
        <v>0.88833333333333353</v>
      </c>
      <c r="H977" s="231">
        <v>0.88973666666666673</v>
      </c>
      <c r="I977" s="231">
        <v>0.86180344033333345</v>
      </c>
      <c r="J977" s="231">
        <v>0.87000000000000011</v>
      </c>
      <c r="K977" s="231">
        <v>0.8666666666666667</v>
      </c>
      <c r="L977" s="231">
        <v>0.81523000000000001</v>
      </c>
      <c r="M977" s="231">
        <v>0.83499999999999996</v>
      </c>
      <c r="N977" s="231">
        <v>0.87266666666666659</v>
      </c>
      <c r="O977" s="231">
        <v>0.8716666666666667</v>
      </c>
      <c r="P977" s="231">
        <v>0.88116666666666665</v>
      </c>
      <c r="Q977" s="231">
        <v>0.86459999999999992</v>
      </c>
      <c r="R977" s="231">
        <v>0.87288337700000007</v>
      </c>
      <c r="S977" s="231">
        <v>0.85000000000000009</v>
      </c>
      <c r="T977" s="231">
        <v>0.9189297906666668</v>
      </c>
      <c r="U977" s="231">
        <v>0.80650000000000011</v>
      </c>
      <c r="V977" s="231">
        <v>0.89516666666666656</v>
      </c>
      <c r="W977" s="231">
        <v>0.87603333333333333</v>
      </c>
      <c r="X977" s="228"/>
      <c r="Y977" s="229"/>
      <c r="Z977" s="229"/>
      <c r="AA977" s="229"/>
      <c r="AB977" s="229"/>
      <c r="AC977" s="229"/>
      <c r="AD977" s="229"/>
      <c r="AE977" s="229"/>
      <c r="AF977" s="229"/>
      <c r="AG977" s="229"/>
      <c r="AH977" s="229"/>
      <c r="AI977" s="229"/>
      <c r="AJ977" s="229"/>
      <c r="AK977" s="229"/>
      <c r="AL977" s="229"/>
      <c r="AM977" s="229"/>
      <c r="AN977" s="229"/>
      <c r="AO977" s="229"/>
      <c r="AP977" s="229"/>
      <c r="AQ977" s="229"/>
      <c r="AR977" s="229"/>
      <c r="AS977" s="229"/>
      <c r="AT977" s="229"/>
      <c r="AU977" s="229"/>
      <c r="AV977" s="229"/>
      <c r="AW977" s="229"/>
      <c r="AX977" s="229"/>
      <c r="AY977" s="229"/>
      <c r="AZ977" s="229"/>
      <c r="BA977" s="229"/>
      <c r="BB977" s="229"/>
      <c r="BC977" s="229"/>
      <c r="BD977" s="229"/>
      <c r="BE977" s="229"/>
      <c r="BF977" s="229"/>
      <c r="BG977" s="229"/>
      <c r="BH977" s="229"/>
      <c r="BI977" s="229"/>
      <c r="BJ977" s="229"/>
      <c r="BK977" s="229"/>
      <c r="BL977" s="229"/>
      <c r="BM977" s="54"/>
    </row>
    <row r="978" spans="1:65">
      <c r="A978" s="29"/>
      <c r="B978" s="3" t="s">
        <v>268</v>
      </c>
      <c r="C978" s="28"/>
      <c r="D978" s="23">
        <v>0.89250000000000007</v>
      </c>
      <c r="E978" s="23">
        <v>0.75</v>
      </c>
      <c r="F978" s="23">
        <v>0.85099999999999998</v>
      </c>
      <c r="G978" s="23">
        <v>0.88500000000000001</v>
      </c>
      <c r="H978" s="23">
        <v>0.89385000000000003</v>
      </c>
      <c r="I978" s="23">
        <v>0.86215509899999998</v>
      </c>
      <c r="J978" s="23">
        <v>0.87549999999999994</v>
      </c>
      <c r="K978" s="23">
        <v>0.86499999999999999</v>
      </c>
      <c r="L978" s="23">
        <v>0.81102999999999992</v>
      </c>
      <c r="M978" s="23">
        <v>0.83499999999999996</v>
      </c>
      <c r="N978" s="23">
        <v>0.86699999999999999</v>
      </c>
      <c r="O978" s="23">
        <v>0.87</v>
      </c>
      <c r="P978" s="23">
        <v>0.88400000000000001</v>
      </c>
      <c r="Q978" s="23">
        <v>0.86570000000000003</v>
      </c>
      <c r="R978" s="23">
        <v>0.87544269500000005</v>
      </c>
      <c r="S978" s="23">
        <v>0.86</v>
      </c>
      <c r="T978" s="23">
        <v>0.92060667549999997</v>
      </c>
      <c r="U978" s="23">
        <v>0.80100000000000005</v>
      </c>
      <c r="V978" s="23">
        <v>0.88400000000000001</v>
      </c>
      <c r="W978" s="23">
        <v>0.87739999999999996</v>
      </c>
      <c r="X978" s="228"/>
      <c r="Y978" s="229"/>
      <c r="Z978" s="229"/>
      <c r="AA978" s="229"/>
      <c r="AB978" s="229"/>
      <c r="AC978" s="229"/>
      <c r="AD978" s="229"/>
      <c r="AE978" s="229"/>
      <c r="AF978" s="229"/>
      <c r="AG978" s="229"/>
      <c r="AH978" s="229"/>
      <c r="AI978" s="229"/>
      <c r="AJ978" s="229"/>
      <c r="AK978" s="229"/>
      <c r="AL978" s="229"/>
      <c r="AM978" s="229"/>
      <c r="AN978" s="229"/>
      <c r="AO978" s="229"/>
      <c r="AP978" s="229"/>
      <c r="AQ978" s="229"/>
      <c r="AR978" s="229"/>
      <c r="AS978" s="229"/>
      <c r="AT978" s="229"/>
      <c r="AU978" s="229"/>
      <c r="AV978" s="229"/>
      <c r="AW978" s="229"/>
      <c r="AX978" s="229"/>
      <c r="AY978" s="229"/>
      <c r="AZ978" s="229"/>
      <c r="BA978" s="229"/>
      <c r="BB978" s="229"/>
      <c r="BC978" s="229"/>
      <c r="BD978" s="229"/>
      <c r="BE978" s="229"/>
      <c r="BF978" s="229"/>
      <c r="BG978" s="229"/>
      <c r="BH978" s="229"/>
      <c r="BI978" s="229"/>
      <c r="BJ978" s="229"/>
      <c r="BK978" s="229"/>
      <c r="BL978" s="229"/>
      <c r="BM978" s="54"/>
    </row>
    <row r="979" spans="1:65">
      <c r="A979" s="29"/>
      <c r="B979" s="3" t="s">
        <v>269</v>
      </c>
      <c r="C979" s="28"/>
      <c r="D979" s="23">
        <v>1.9503845774615856E-2</v>
      </c>
      <c r="E979" s="23">
        <v>8.1649658092772665E-3</v>
      </c>
      <c r="F979" s="23">
        <v>1.0438710009702678E-2</v>
      </c>
      <c r="G979" s="23">
        <v>9.8319208025018125E-3</v>
      </c>
      <c r="H979" s="23">
        <v>1.2019831390941671E-2</v>
      </c>
      <c r="I979" s="23">
        <v>3.3804572690300082E-3</v>
      </c>
      <c r="J979" s="23">
        <v>1.9503845774615853E-2</v>
      </c>
      <c r="K979" s="23">
        <v>8.1649658092772491E-3</v>
      </c>
      <c r="L979" s="23">
        <v>1.3438499916285311E-2</v>
      </c>
      <c r="M979" s="23">
        <v>1.048808848170159E-2</v>
      </c>
      <c r="N979" s="23">
        <v>8.7787622514034873E-3</v>
      </c>
      <c r="O979" s="23">
        <v>2.7868739954771331E-2</v>
      </c>
      <c r="P979" s="23">
        <v>1.279713509605439E-2</v>
      </c>
      <c r="Q979" s="23">
        <v>2.5107767722360136E-3</v>
      </c>
      <c r="R979" s="23">
        <v>1.0980188337108671E-2</v>
      </c>
      <c r="S979" s="23">
        <v>1.5491933384829681E-2</v>
      </c>
      <c r="T979" s="23">
        <v>5.2310315595115557E-3</v>
      </c>
      <c r="U979" s="23">
        <v>1.3472193585307447E-2</v>
      </c>
      <c r="V979" s="23">
        <v>2.9389907564786009E-2</v>
      </c>
      <c r="W979" s="23">
        <v>3.1890855533626972E-2</v>
      </c>
      <c r="X979" s="228"/>
      <c r="Y979" s="229"/>
      <c r="Z979" s="229"/>
      <c r="AA979" s="229"/>
      <c r="AB979" s="229"/>
      <c r="AC979" s="229"/>
      <c r="AD979" s="229"/>
      <c r="AE979" s="229"/>
      <c r="AF979" s="229"/>
      <c r="AG979" s="229"/>
      <c r="AH979" s="229"/>
      <c r="AI979" s="229"/>
      <c r="AJ979" s="229"/>
      <c r="AK979" s="229"/>
      <c r="AL979" s="229"/>
      <c r="AM979" s="229"/>
      <c r="AN979" s="229"/>
      <c r="AO979" s="229"/>
      <c r="AP979" s="229"/>
      <c r="AQ979" s="229"/>
      <c r="AR979" s="229"/>
      <c r="AS979" s="229"/>
      <c r="AT979" s="229"/>
      <c r="AU979" s="229"/>
      <c r="AV979" s="229"/>
      <c r="AW979" s="229"/>
      <c r="AX979" s="229"/>
      <c r="AY979" s="229"/>
      <c r="AZ979" s="229"/>
      <c r="BA979" s="229"/>
      <c r="BB979" s="229"/>
      <c r="BC979" s="229"/>
      <c r="BD979" s="229"/>
      <c r="BE979" s="229"/>
      <c r="BF979" s="229"/>
      <c r="BG979" s="229"/>
      <c r="BH979" s="229"/>
      <c r="BI979" s="229"/>
      <c r="BJ979" s="229"/>
      <c r="BK979" s="229"/>
      <c r="BL979" s="229"/>
      <c r="BM979" s="54"/>
    </row>
    <row r="980" spans="1:65">
      <c r="A980" s="29"/>
      <c r="B980" s="3" t="s">
        <v>86</v>
      </c>
      <c r="C980" s="28"/>
      <c r="D980" s="13">
        <v>2.1988552169803673E-2</v>
      </c>
      <c r="E980" s="13">
        <v>1.0838450189306107E-2</v>
      </c>
      <c r="F980" s="13">
        <v>1.226880706331363E-2</v>
      </c>
      <c r="G980" s="13">
        <v>1.1067828295499224E-2</v>
      </c>
      <c r="H980" s="13">
        <v>1.3509425700047959E-2</v>
      </c>
      <c r="I980" s="13">
        <v>3.9225386101063775E-3</v>
      </c>
      <c r="J980" s="13">
        <v>2.2418213534041206E-2</v>
      </c>
      <c r="K980" s="13">
        <v>9.4211143953199031E-3</v>
      </c>
      <c r="L980" s="13">
        <v>1.6484304940060243E-2</v>
      </c>
      <c r="M980" s="13">
        <v>1.2560585008025857E-2</v>
      </c>
      <c r="N980" s="13">
        <v>1.0059697003136159E-2</v>
      </c>
      <c r="O980" s="13">
        <v>3.1971785798972849E-2</v>
      </c>
      <c r="P980" s="13">
        <v>1.4522945068342414E-2</v>
      </c>
      <c r="Q980" s="13">
        <v>2.9039749852371199E-3</v>
      </c>
      <c r="R980" s="13">
        <v>1.2579215765164778E-2</v>
      </c>
      <c r="S980" s="13">
        <v>1.8225803982152563E-2</v>
      </c>
      <c r="T980" s="13">
        <v>5.6925258193191641E-3</v>
      </c>
      <c r="U980" s="13">
        <v>1.6704517774714749E-2</v>
      </c>
      <c r="V980" s="13">
        <v>3.2831771623294745E-2</v>
      </c>
      <c r="W980" s="13">
        <v>3.6403701001058143E-2</v>
      </c>
      <c r="X980" s="147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9"/>
      <c r="B981" s="3" t="s">
        <v>270</v>
      </c>
      <c r="C981" s="28"/>
      <c r="D981" s="13">
        <v>1.5977996534948913E-2</v>
      </c>
      <c r="E981" s="13">
        <v>-0.13712503864374881</v>
      </c>
      <c r="F981" s="13">
        <v>-2.5447637671756174E-2</v>
      </c>
      <c r="G981" s="13">
        <v>1.7505208855933763E-2</v>
      </c>
      <c r="H981" s="13">
        <v>1.9112599823769783E-2</v>
      </c>
      <c r="I981" s="13">
        <v>-1.2882375742067076E-2</v>
      </c>
      <c r="J981" s="13">
        <v>-3.4939605576035371E-3</v>
      </c>
      <c r="K981" s="13">
        <v>-7.3119913600648845E-3</v>
      </c>
      <c r="L981" s="13">
        <v>-6.6228024672845054E-2</v>
      </c>
      <c r="M981" s="13">
        <v>-4.3583283983447241E-2</v>
      </c>
      <c r="N981" s="13">
        <v>-4.395359156347256E-4</v>
      </c>
      <c r="O981" s="13">
        <v>-1.5849451563729744E-3</v>
      </c>
      <c r="P981" s="13">
        <v>9.2964426306416659E-3</v>
      </c>
      <c r="Q981" s="13">
        <v>-9.6791704575910353E-3</v>
      </c>
      <c r="R981" s="13">
        <v>-1.9131389727100601E-4</v>
      </c>
      <c r="S981" s="13">
        <v>-2.6402145372371288E-2</v>
      </c>
      <c r="T981" s="13">
        <v>5.2550673819391269E-2</v>
      </c>
      <c r="U981" s="13">
        <v>-7.6227447344491051E-2</v>
      </c>
      <c r="V981" s="13">
        <v>2.5332172000978925E-2</v>
      </c>
      <c r="W981" s="13">
        <v>3.4166751948512264E-3</v>
      </c>
      <c r="X981" s="147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9"/>
      <c r="B982" s="45" t="s">
        <v>271</v>
      </c>
      <c r="C982" s="46"/>
      <c r="D982" s="44">
        <v>0.64</v>
      </c>
      <c r="E982" s="44">
        <v>4.76</v>
      </c>
      <c r="F982" s="44">
        <v>0.82</v>
      </c>
      <c r="G982" s="44">
        <v>0.7</v>
      </c>
      <c r="H982" s="44">
        <v>0.76</v>
      </c>
      <c r="I982" s="44">
        <v>0.37</v>
      </c>
      <c r="J982" s="44">
        <v>0.03</v>
      </c>
      <c r="K982" s="44">
        <v>0.17</v>
      </c>
      <c r="L982" s="44">
        <v>2.25</v>
      </c>
      <c r="M982" s="44">
        <v>1.45</v>
      </c>
      <c r="N982" s="44">
        <v>0.08</v>
      </c>
      <c r="O982" s="44">
        <v>0.03</v>
      </c>
      <c r="P982" s="44">
        <v>0.42</v>
      </c>
      <c r="Q982" s="44">
        <v>0.25</v>
      </c>
      <c r="R982" s="44">
        <v>0.08</v>
      </c>
      <c r="S982" s="44">
        <v>0.85</v>
      </c>
      <c r="T982" s="44">
        <v>1.94</v>
      </c>
      <c r="U982" s="44">
        <v>2.62</v>
      </c>
      <c r="V982" s="44">
        <v>0.98</v>
      </c>
      <c r="W982" s="44">
        <v>0.21</v>
      </c>
      <c r="X982" s="147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B983" s="30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BM983" s="53"/>
    </row>
    <row r="984" spans="1:65" ht="15">
      <c r="B984" s="8" t="s">
        <v>608</v>
      </c>
      <c r="BM984" s="27" t="s">
        <v>66</v>
      </c>
    </row>
    <row r="985" spans="1:65" ht="15">
      <c r="A985" s="24" t="s">
        <v>63</v>
      </c>
      <c r="B985" s="18" t="s">
        <v>118</v>
      </c>
      <c r="C985" s="15" t="s">
        <v>119</v>
      </c>
      <c r="D985" s="16" t="s">
        <v>240</v>
      </c>
      <c r="E985" s="17" t="s">
        <v>240</v>
      </c>
      <c r="F985" s="17" t="s">
        <v>240</v>
      </c>
      <c r="G985" s="17" t="s">
        <v>240</v>
      </c>
      <c r="H985" s="17" t="s">
        <v>240</v>
      </c>
      <c r="I985" s="17" t="s">
        <v>240</v>
      </c>
      <c r="J985" s="17" t="s">
        <v>240</v>
      </c>
      <c r="K985" s="17" t="s">
        <v>240</v>
      </c>
      <c r="L985" s="147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241</v>
      </c>
      <c r="C986" s="9" t="s">
        <v>241</v>
      </c>
      <c r="D986" s="145" t="s">
        <v>243</v>
      </c>
      <c r="E986" s="146" t="s">
        <v>245</v>
      </c>
      <c r="F986" s="146" t="s">
        <v>250</v>
      </c>
      <c r="G986" s="146" t="s">
        <v>253</v>
      </c>
      <c r="H986" s="146" t="s">
        <v>256</v>
      </c>
      <c r="I986" s="146" t="s">
        <v>257</v>
      </c>
      <c r="J986" s="146" t="s">
        <v>284</v>
      </c>
      <c r="K986" s="146" t="s">
        <v>286</v>
      </c>
      <c r="L986" s="147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3</v>
      </c>
    </row>
    <row r="987" spans="1:65">
      <c r="A987" s="29"/>
      <c r="B987" s="19"/>
      <c r="C987" s="9"/>
      <c r="D987" s="10" t="s">
        <v>303</v>
      </c>
      <c r="E987" s="11" t="s">
        <v>103</v>
      </c>
      <c r="F987" s="11" t="s">
        <v>103</v>
      </c>
      <c r="G987" s="11" t="s">
        <v>103</v>
      </c>
      <c r="H987" s="11" t="s">
        <v>103</v>
      </c>
      <c r="I987" s="11" t="s">
        <v>303</v>
      </c>
      <c r="J987" s="11" t="s">
        <v>103</v>
      </c>
      <c r="K987" s="11" t="s">
        <v>303</v>
      </c>
      <c r="L987" s="147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2</v>
      </c>
    </row>
    <row r="988" spans="1:65">
      <c r="A988" s="29"/>
      <c r="B988" s="19"/>
      <c r="C988" s="9"/>
      <c r="D988" s="25"/>
      <c r="E988" s="25"/>
      <c r="F988" s="25"/>
      <c r="G988" s="25"/>
      <c r="H988" s="25"/>
      <c r="I988" s="25"/>
      <c r="J988" s="25"/>
      <c r="K988" s="25"/>
      <c r="L988" s="147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21">
        <v>0.3</v>
      </c>
      <c r="E989" s="21" t="s">
        <v>309</v>
      </c>
      <c r="F989" s="21" t="s">
        <v>309</v>
      </c>
      <c r="G989" s="21">
        <v>0.3</v>
      </c>
      <c r="H989" s="21" t="s">
        <v>309</v>
      </c>
      <c r="I989" s="21">
        <v>0.27</v>
      </c>
      <c r="J989" s="21" t="s">
        <v>309</v>
      </c>
      <c r="K989" s="21" t="s">
        <v>309</v>
      </c>
      <c r="L989" s="147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1</v>
      </c>
    </row>
    <row r="990" spans="1:65">
      <c r="A990" s="29"/>
      <c r="B990" s="19">
        <v>1</v>
      </c>
      <c r="C990" s="9">
        <v>2</v>
      </c>
      <c r="D990" s="11">
        <v>0.3</v>
      </c>
      <c r="E990" s="11" t="s">
        <v>309</v>
      </c>
      <c r="F990" s="11" t="s">
        <v>309</v>
      </c>
      <c r="G990" s="11">
        <v>0.3</v>
      </c>
      <c r="H990" s="11" t="s">
        <v>309</v>
      </c>
      <c r="I990" s="11">
        <v>0.27</v>
      </c>
      <c r="J990" s="11" t="s">
        <v>309</v>
      </c>
      <c r="K990" s="11" t="s">
        <v>309</v>
      </c>
      <c r="L990" s="147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 t="e">
        <v>#N/A</v>
      </c>
    </row>
    <row r="991" spans="1:65">
      <c r="A991" s="29"/>
      <c r="B991" s="19">
        <v>1</v>
      </c>
      <c r="C991" s="9">
        <v>3</v>
      </c>
      <c r="D991" s="11">
        <v>0.3</v>
      </c>
      <c r="E991" s="11" t="s">
        <v>309</v>
      </c>
      <c r="F991" s="11" t="s">
        <v>309</v>
      </c>
      <c r="G991" s="11">
        <v>0.3</v>
      </c>
      <c r="H991" s="11" t="s">
        <v>309</v>
      </c>
      <c r="I991" s="11">
        <v>0.27</v>
      </c>
      <c r="J991" s="11" t="s">
        <v>309</v>
      </c>
      <c r="K991" s="11" t="s">
        <v>309</v>
      </c>
      <c r="L991" s="147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16</v>
      </c>
    </row>
    <row r="992" spans="1:65">
      <c r="A992" s="29"/>
      <c r="B992" s="19">
        <v>1</v>
      </c>
      <c r="C992" s="9">
        <v>4</v>
      </c>
      <c r="D992" s="11">
        <v>0.3</v>
      </c>
      <c r="E992" s="11" t="s">
        <v>309</v>
      </c>
      <c r="F992" s="11" t="s">
        <v>309</v>
      </c>
      <c r="G992" s="11">
        <v>0.3</v>
      </c>
      <c r="H992" s="11" t="s">
        <v>309</v>
      </c>
      <c r="I992" s="11">
        <v>0.26</v>
      </c>
      <c r="J992" s="11" t="s">
        <v>309</v>
      </c>
      <c r="K992" s="11" t="s">
        <v>309</v>
      </c>
      <c r="L992" s="147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>
        <v>0.26479166666666665</v>
      </c>
    </row>
    <row r="993" spans="1:65">
      <c r="A993" s="29"/>
      <c r="B993" s="19">
        <v>1</v>
      </c>
      <c r="C993" s="9">
        <v>5</v>
      </c>
      <c r="D993" s="11">
        <v>0.3</v>
      </c>
      <c r="E993" s="11" t="s">
        <v>309</v>
      </c>
      <c r="F993" s="11" t="s">
        <v>309</v>
      </c>
      <c r="G993" s="11">
        <v>0.3</v>
      </c>
      <c r="H993" s="11" t="s">
        <v>309</v>
      </c>
      <c r="I993" s="11">
        <v>0.27</v>
      </c>
      <c r="J993" s="11" t="s">
        <v>309</v>
      </c>
      <c r="K993" s="11" t="s">
        <v>309</v>
      </c>
      <c r="L993" s="147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123</v>
      </c>
    </row>
    <row r="994" spans="1:65">
      <c r="A994" s="29"/>
      <c r="B994" s="19">
        <v>1</v>
      </c>
      <c r="C994" s="9">
        <v>6</v>
      </c>
      <c r="D994" s="11">
        <v>0.3</v>
      </c>
      <c r="E994" s="11" t="s">
        <v>309</v>
      </c>
      <c r="F994" s="11" t="s">
        <v>309</v>
      </c>
      <c r="G994" s="11">
        <v>0.3</v>
      </c>
      <c r="H994" s="11" t="s">
        <v>309</v>
      </c>
      <c r="I994" s="11">
        <v>0.27</v>
      </c>
      <c r="J994" s="11" t="s">
        <v>309</v>
      </c>
      <c r="K994" s="11" t="s">
        <v>309</v>
      </c>
      <c r="L994" s="147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9"/>
      <c r="B995" s="20" t="s">
        <v>267</v>
      </c>
      <c r="C995" s="12"/>
      <c r="D995" s="22">
        <v>0.3</v>
      </c>
      <c r="E995" s="22" t="s">
        <v>652</v>
      </c>
      <c r="F995" s="22" t="s">
        <v>652</v>
      </c>
      <c r="G995" s="22">
        <v>0.3</v>
      </c>
      <c r="H995" s="22" t="s">
        <v>652</v>
      </c>
      <c r="I995" s="22">
        <v>0.26833333333333337</v>
      </c>
      <c r="J995" s="22" t="s">
        <v>652</v>
      </c>
      <c r="K995" s="22" t="s">
        <v>652</v>
      </c>
      <c r="L995" s="147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A996" s="29"/>
      <c r="B996" s="3" t="s">
        <v>268</v>
      </c>
      <c r="C996" s="28"/>
      <c r="D996" s="11">
        <v>0.3</v>
      </c>
      <c r="E996" s="11" t="s">
        <v>652</v>
      </c>
      <c r="F996" s="11" t="s">
        <v>652</v>
      </c>
      <c r="G996" s="11">
        <v>0.3</v>
      </c>
      <c r="H996" s="11" t="s">
        <v>652</v>
      </c>
      <c r="I996" s="11">
        <v>0.27</v>
      </c>
      <c r="J996" s="11" t="s">
        <v>652</v>
      </c>
      <c r="K996" s="11" t="s">
        <v>652</v>
      </c>
      <c r="L996" s="147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3"/>
    </row>
    <row r="997" spans="1:65">
      <c r="A997" s="29"/>
      <c r="B997" s="3" t="s">
        <v>269</v>
      </c>
      <c r="C997" s="28"/>
      <c r="D997" s="23">
        <v>0</v>
      </c>
      <c r="E997" s="23" t="s">
        <v>652</v>
      </c>
      <c r="F997" s="23" t="s">
        <v>652</v>
      </c>
      <c r="G997" s="23">
        <v>0</v>
      </c>
      <c r="H997" s="23" t="s">
        <v>652</v>
      </c>
      <c r="I997" s="23">
        <v>4.0824829046386332E-3</v>
      </c>
      <c r="J997" s="23" t="s">
        <v>652</v>
      </c>
      <c r="K997" s="23" t="s">
        <v>652</v>
      </c>
      <c r="L997" s="228"/>
      <c r="M997" s="229"/>
      <c r="N997" s="229"/>
      <c r="O997" s="229"/>
      <c r="P997" s="229"/>
      <c r="Q997" s="229"/>
      <c r="R997" s="229"/>
      <c r="S997" s="229"/>
      <c r="T997" s="229"/>
      <c r="U997" s="229"/>
      <c r="V997" s="229"/>
      <c r="W997" s="229"/>
      <c r="X997" s="229"/>
      <c r="Y997" s="229"/>
      <c r="Z997" s="229"/>
      <c r="AA997" s="229"/>
      <c r="AB997" s="229"/>
      <c r="AC997" s="229"/>
      <c r="AD997" s="229"/>
      <c r="AE997" s="229"/>
      <c r="AF997" s="229"/>
      <c r="AG997" s="229"/>
      <c r="AH997" s="229"/>
      <c r="AI997" s="229"/>
      <c r="AJ997" s="229"/>
      <c r="AK997" s="229"/>
      <c r="AL997" s="229"/>
      <c r="AM997" s="229"/>
      <c r="AN997" s="229"/>
      <c r="AO997" s="229"/>
      <c r="AP997" s="229"/>
      <c r="AQ997" s="229"/>
      <c r="AR997" s="229"/>
      <c r="AS997" s="229"/>
      <c r="AT997" s="229"/>
      <c r="AU997" s="229"/>
      <c r="AV997" s="229"/>
      <c r="AW997" s="229"/>
      <c r="AX997" s="229"/>
      <c r="AY997" s="229"/>
      <c r="AZ997" s="229"/>
      <c r="BA997" s="229"/>
      <c r="BB997" s="229"/>
      <c r="BC997" s="229"/>
      <c r="BD997" s="229"/>
      <c r="BE997" s="229"/>
      <c r="BF997" s="229"/>
      <c r="BG997" s="229"/>
      <c r="BH997" s="229"/>
      <c r="BI997" s="229"/>
      <c r="BJ997" s="229"/>
      <c r="BK997" s="229"/>
      <c r="BL997" s="229"/>
      <c r="BM997" s="54"/>
    </row>
    <row r="998" spans="1:65">
      <c r="A998" s="29"/>
      <c r="B998" s="3" t="s">
        <v>86</v>
      </c>
      <c r="C998" s="28"/>
      <c r="D998" s="13">
        <v>0</v>
      </c>
      <c r="E998" s="13" t="s">
        <v>652</v>
      </c>
      <c r="F998" s="13" t="s">
        <v>652</v>
      </c>
      <c r="G998" s="13">
        <v>0</v>
      </c>
      <c r="H998" s="13" t="s">
        <v>652</v>
      </c>
      <c r="I998" s="13">
        <v>1.5214222004864469E-2</v>
      </c>
      <c r="J998" s="13" t="s">
        <v>652</v>
      </c>
      <c r="K998" s="13" t="s">
        <v>652</v>
      </c>
      <c r="L998" s="147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3"/>
    </row>
    <row r="999" spans="1:65">
      <c r="A999" s="29"/>
      <c r="B999" s="3" t="s">
        <v>270</v>
      </c>
      <c r="C999" s="28"/>
      <c r="D999" s="13">
        <v>0.13296616837136122</v>
      </c>
      <c r="E999" s="13" t="s">
        <v>652</v>
      </c>
      <c r="F999" s="13" t="s">
        <v>652</v>
      </c>
      <c r="G999" s="13">
        <v>0.13296616837136122</v>
      </c>
      <c r="H999" s="13" t="s">
        <v>652</v>
      </c>
      <c r="I999" s="13">
        <v>1.3375295043273283E-2</v>
      </c>
      <c r="J999" s="13" t="s">
        <v>652</v>
      </c>
      <c r="K999" s="13" t="s">
        <v>652</v>
      </c>
      <c r="L999" s="147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9"/>
      <c r="B1000" s="45" t="s">
        <v>271</v>
      </c>
      <c r="C1000" s="46"/>
      <c r="D1000" s="44" t="s">
        <v>272</v>
      </c>
      <c r="E1000" s="44" t="s">
        <v>272</v>
      </c>
      <c r="F1000" s="44" t="s">
        <v>272</v>
      </c>
      <c r="G1000" s="44" t="s">
        <v>272</v>
      </c>
      <c r="H1000" s="44" t="s">
        <v>272</v>
      </c>
      <c r="I1000" s="44" t="s">
        <v>272</v>
      </c>
      <c r="J1000" s="44" t="s">
        <v>272</v>
      </c>
      <c r="K1000" s="44" t="s">
        <v>272</v>
      </c>
      <c r="L1000" s="147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BM1001" s="53"/>
    </row>
    <row r="1002" spans="1:65" ht="15">
      <c r="B1002" s="8" t="s">
        <v>609</v>
      </c>
      <c r="BM1002" s="27" t="s">
        <v>66</v>
      </c>
    </row>
    <row r="1003" spans="1:65" ht="15">
      <c r="A1003" s="24" t="s">
        <v>64</v>
      </c>
      <c r="B1003" s="18" t="s">
        <v>118</v>
      </c>
      <c r="C1003" s="15" t="s">
        <v>119</v>
      </c>
      <c r="D1003" s="16" t="s">
        <v>240</v>
      </c>
      <c r="E1003" s="17" t="s">
        <v>240</v>
      </c>
      <c r="F1003" s="17" t="s">
        <v>240</v>
      </c>
      <c r="G1003" s="17" t="s">
        <v>240</v>
      </c>
      <c r="H1003" s="17" t="s">
        <v>240</v>
      </c>
      <c r="I1003" s="17" t="s">
        <v>240</v>
      </c>
      <c r="J1003" s="17" t="s">
        <v>240</v>
      </c>
      <c r="K1003" s="17" t="s">
        <v>240</v>
      </c>
      <c r="L1003" s="17" t="s">
        <v>240</v>
      </c>
      <c r="M1003" s="17" t="s">
        <v>240</v>
      </c>
      <c r="N1003" s="17" t="s">
        <v>240</v>
      </c>
      <c r="O1003" s="14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241</v>
      </c>
      <c r="C1004" s="9" t="s">
        <v>241</v>
      </c>
      <c r="D1004" s="145" t="s">
        <v>243</v>
      </c>
      <c r="E1004" s="146" t="s">
        <v>283</v>
      </c>
      <c r="F1004" s="146" t="s">
        <v>248</v>
      </c>
      <c r="G1004" s="146" t="s">
        <v>250</v>
      </c>
      <c r="H1004" s="146" t="s">
        <v>252</v>
      </c>
      <c r="I1004" s="146" t="s">
        <v>253</v>
      </c>
      <c r="J1004" s="146" t="s">
        <v>256</v>
      </c>
      <c r="K1004" s="146" t="s">
        <v>257</v>
      </c>
      <c r="L1004" s="146" t="s">
        <v>258</v>
      </c>
      <c r="M1004" s="146" t="s">
        <v>259</v>
      </c>
      <c r="N1004" s="146" t="s">
        <v>286</v>
      </c>
      <c r="O1004" s="14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3</v>
      </c>
    </row>
    <row r="1005" spans="1:65">
      <c r="A1005" s="29"/>
      <c r="B1005" s="19"/>
      <c r="C1005" s="9"/>
      <c r="D1005" s="10" t="s">
        <v>303</v>
      </c>
      <c r="E1005" s="11" t="s">
        <v>103</v>
      </c>
      <c r="F1005" s="11" t="s">
        <v>99</v>
      </c>
      <c r="G1005" s="11" t="s">
        <v>103</v>
      </c>
      <c r="H1005" s="11" t="s">
        <v>303</v>
      </c>
      <c r="I1005" s="11" t="s">
        <v>103</v>
      </c>
      <c r="J1005" s="11" t="s">
        <v>103</v>
      </c>
      <c r="K1005" s="11" t="s">
        <v>303</v>
      </c>
      <c r="L1005" s="11" t="s">
        <v>100</v>
      </c>
      <c r="M1005" s="11" t="s">
        <v>99</v>
      </c>
      <c r="N1005" s="11" t="s">
        <v>303</v>
      </c>
      <c r="O1005" s="14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2</v>
      </c>
    </row>
    <row r="1006" spans="1:65">
      <c r="A1006" s="29"/>
      <c r="B1006" s="19"/>
      <c r="C1006" s="9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14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8">
        <v>1</v>
      </c>
      <c r="C1007" s="14">
        <v>1</v>
      </c>
      <c r="D1007" s="141">
        <v>0.2</v>
      </c>
      <c r="E1007" s="141" t="s">
        <v>109</v>
      </c>
      <c r="F1007" s="141">
        <v>0.25</v>
      </c>
      <c r="G1007" s="21">
        <v>0.25</v>
      </c>
      <c r="H1007" s="21">
        <v>0.26</v>
      </c>
      <c r="I1007" s="141">
        <v>0.28000000000000003</v>
      </c>
      <c r="J1007" s="21">
        <v>0.23</v>
      </c>
      <c r="K1007" s="21">
        <v>0.23</v>
      </c>
      <c r="L1007" s="21">
        <v>0.22881709362236091</v>
      </c>
      <c r="M1007" s="21">
        <v>0.27</v>
      </c>
      <c r="N1007" s="21">
        <v>0.25</v>
      </c>
      <c r="O1007" s="14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>
        <v>1</v>
      </c>
      <c r="C1008" s="9">
        <v>2</v>
      </c>
      <c r="D1008" s="142">
        <v>0.2</v>
      </c>
      <c r="E1008" s="142" t="s">
        <v>109</v>
      </c>
      <c r="F1008" s="142">
        <v>0.2</v>
      </c>
      <c r="G1008" s="11">
        <v>0.25</v>
      </c>
      <c r="H1008" s="11">
        <v>0.26</v>
      </c>
      <c r="I1008" s="142">
        <v>0.28999999999999998</v>
      </c>
      <c r="J1008" s="11">
        <v>0.22</v>
      </c>
      <c r="K1008" s="11">
        <v>0.23</v>
      </c>
      <c r="L1008" s="11">
        <v>0.24583995953277407</v>
      </c>
      <c r="M1008" s="11">
        <v>0.21</v>
      </c>
      <c r="N1008" s="11">
        <v>0.25</v>
      </c>
      <c r="O1008" s="147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 t="e">
        <v>#N/A</v>
      </c>
    </row>
    <row r="1009" spans="1:65">
      <c r="A1009" s="29"/>
      <c r="B1009" s="19">
        <v>1</v>
      </c>
      <c r="C1009" s="9">
        <v>3</v>
      </c>
      <c r="D1009" s="142">
        <v>0.2</v>
      </c>
      <c r="E1009" s="142" t="s">
        <v>109</v>
      </c>
      <c r="F1009" s="142">
        <v>0.06</v>
      </c>
      <c r="G1009" s="11">
        <v>0.23</v>
      </c>
      <c r="H1009" s="11">
        <v>0.25</v>
      </c>
      <c r="I1009" s="142">
        <v>0.26</v>
      </c>
      <c r="J1009" s="11">
        <v>0.23</v>
      </c>
      <c r="K1009" s="11">
        <v>0.24</v>
      </c>
      <c r="L1009" s="11">
        <v>0.21214202621447245</v>
      </c>
      <c r="M1009" s="11">
        <v>0.26</v>
      </c>
      <c r="N1009" s="11">
        <v>0.25</v>
      </c>
      <c r="O1009" s="14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16</v>
      </c>
    </row>
    <row r="1010" spans="1:65">
      <c r="A1010" s="29"/>
      <c r="B1010" s="19">
        <v>1</v>
      </c>
      <c r="C1010" s="9">
        <v>4</v>
      </c>
      <c r="D1010" s="142">
        <v>0.2</v>
      </c>
      <c r="E1010" s="142" t="s">
        <v>109</v>
      </c>
      <c r="F1010" s="142">
        <v>0.13</v>
      </c>
      <c r="G1010" s="11">
        <v>0.23</v>
      </c>
      <c r="H1010" s="11">
        <v>0.24</v>
      </c>
      <c r="I1010" s="142">
        <v>0.28000000000000003</v>
      </c>
      <c r="J1010" s="11">
        <v>0.21</v>
      </c>
      <c r="K1010" s="11">
        <v>0.24</v>
      </c>
      <c r="L1010" s="11">
        <v>0.24332858225045662</v>
      </c>
      <c r="M1010" s="11">
        <v>0.28000000000000003</v>
      </c>
      <c r="N1010" s="11">
        <v>0.21</v>
      </c>
      <c r="O1010" s="147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0.23767417741394783</v>
      </c>
    </row>
    <row r="1011" spans="1:65">
      <c r="A1011" s="29"/>
      <c r="B1011" s="19">
        <v>1</v>
      </c>
      <c r="C1011" s="9">
        <v>5</v>
      </c>
      <c r="D1011" s="142">
        <v>0.2</v>
      </c>
      <c r="E1011" s="142" t="s">
        <v>109</v>
      </c>
      <c r="F1011" s="142">
        <v>0.28999999999999998</v>
      </c>
      <c r="G1011" s="11">
        <v>0.21</v>
      </c>
      <c r="H1011" s="11">
        <v>0.25</v>
      </c>
      <c r="I1011" s="142">
        <v>0.28000000000000003</v>
      </c>
      <c r="J1011" s="11">
        <v>0.24</v>
      </c>
      <c r="K1011" s="11">
        <v>0.23</v>
      </c>
      <c r="L1011" s="11">
        <v>0.23833847496087462</v>
      </c>
      <c r="M1011" s="11">
        <v>0.26</v>
      </c>
      <c r="N1011" s="11">
        <v>0.23</v>
      </c>
      <c r="O1011" s="14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124</v>
      </c>
    </row>
    <row r="1012" spans="1:65">
      <c r="A1012" s="29"/>
      <c r="B1012" s="19">
        <v>1</v>
      </c>
      <c r="C1012" s="9">
        <v>6</v>
      </c>
      <c r="D1012" s="142">
        <v>0.2</v>
      </c>
      <c r="E1012" s="142" t="s">
        <v>109</v>
      </c>
      <c r="F1012" s="142">
        <v>0.2</v>
      </c>
      <c r="G1012" s="11">
        <v>0.23</v>
      </c>
      <c r="H1012" s="11">
        <v>0.26</v>
      </c>
      <c r="I1012" s="142">
        <v>0.28999999999999998</v>
      </c>
      <c r="J1012" s="11">
        <v>0.23</v>
      </c>
      <c r="K1012" s="11">
        <v>0.23</v>
      </c>
      <c r="L1012" s="11">
        <v>0.21384931480486882</v>
      </c>
      <c r="M1012" s="11">
        <v>0.22</v>
      </c>
      <c r="N1012" s="11">
        <v>0.23</v>
      </c>
      <c r="O1012" s="14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9"/>
      <c r="B1013" s="20" t="s">
        <v>267</v>
      </c>
      <c r="C1013" s="12"/>
      <c r="D1013" s="22">
        <v>0.19999999999999998</v>
      </c>
      <c r="E1013" s="22" t="s">
        <v>652</v>
      </c>
      <c r="F1013" s="22">
        <v>0.18833333333333332</v>
      </c>
      <c r="G1013" s="22">
        <v>0.23333333333333331</v>
      </c>
      <c r="H1013" s="22">
        <v>0.25333333333333335</v>
      </c>
      <c r="I1013" s="22">
        <v>0.28000000000000003</v>
      </c>
      <c r="J1013" s="22">
        <v>0.22666666666666666</v>
      </c>
      <c r="K1013" s="22">
        <v>0.23333333333333331</v>
      </c>
      <c r="L1013" s="22">
        <v>0.23038590856430122</v>
      </c>
      <c r="M1013" s="22">
        <v>0.25</v>
      </c>
      <c r="N1013" s="22">
        <v>0.23666666666666666</v>
      </c>
      <c r="O1013" s="147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A1014" s="29"/>
      <c r="B1014" s="3" t="s">
        <v>268</v>
      </c>
      <c r="C1014" s="28"/>
      <c r="D1014" s="11">
        <v>0.2</v>
      </c>
      <c r="E1014" s="11" t="s">
        <v>652</v>
      </c>
      <c r="F1014" s="11">
        <v>0.2</v>
      </c>
      <c r="G1014" s="11">
        <v>0.23</v>
      </c>
      <c r="H1014" s="11">
        <v>0.255</v>
      </c>
      <c r="I1014" s="11">
        <v>0.28000000000000003</v>
      </c>
      <c r="J1014" s="11">
        <v>0.23</v>
      </c>
      <c r="K1014" s="11">
        <v>0.23</v>
      </c>
      <c r="L1014" s="11">
        <v>0.23357778429161777</v>
      </c>
      <c r="M1014" s="11">
        <v>0.26</v>
      </c>
      <c r="N1014" s="11">
        <v>0.24</v>
      </c>
      <c r="O1014" s="14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3"/>
    </row>
    <row r="1015" spans="1:65">
      <c r="A1015" s="29"/>
      <c r="B1015" s="3" t="s">
        <v>269</v>
      </c>
      <c r="C1015" s="28"/>
      <c r="D1015" s="23">
        <v>3.0404709722440586E-17</v>
      </c>
      <c r="E1015" s="23" t="s">
        <v>652</v>
      </c>
      <c r="F1015" s="23">
        <v>8.2804991797998981E-2</v>
      </c>
      <c r="G1015" s="23">
        <v>1.5055453054181623E-2</v>
      </c>
      <c r="H1015" s="23">
        <v>8.1649658092772665E-3</v>
      </c>
      <c r="I1015" s="23">
        <v>1.0954451150103312E-2</v>
      </c>
      <c r="J1015" s="23">
        <v>1.0327955589886448E-2</v>
      </c>
      <c r="K1015" s="23">
        <v>5.163977794943213E-3</v>
      </c>
      <c r="L1015" s="23">
        <v>1.4685660778155758E-2</v>
      </c>
      <c r="M1015" s="23">
        <v>2.8284271247461912E-2</v>
      </c>
      <c r="N1015" s="23">
        <v>1.6329931618554522E-2</v>
      </c>
      <c r="O1015" s="228"/>
      <c r="P1015" s="229"/>
      <c r="Q1015" s="229"/>
      <c r="R1015" s="229"/>
      <c r="S1015" s="229"/>
      <c r="T1015" s="229"/>
      <c r="U1015" s="229"/>
      <c r="V1015" s="229"/>
      <c r="W1015" s="229"/>
      <c r="X1015" s="229"/>
      <c r="Y1015" s="229"/>
      <c r="Z1015" s="229"/>
      <c r="AA1015" s="229"/>
      <c r="AB1015" s="229"/>
      <c r="AC1015" s="229"/>
      <c r="AD1015" s="229"/>
      <c r="AE1015" s="229"/>
      <c r="AF1015" s="229"/>
      <c r="AG1015" s="229"/>
      <c r="AH1015" s="229"/>
      <c r="AI1015" s="229"/>
      <c r="AJ1015" s="229"/>
      <c r="AK1015" s="229"/>
      <c r="AL1015" s="229"/>
      <c r="AM1015" s="229"/>
      <c r="AN1015" s="229"/>
      <c r="AO1015" s="229"/>
      <c r="AP1015" s="229"/>
      <c r="AQ1015" s="229"/>
      <c r="AR1015" s="229"/>
      <c r="AS1015" s="229"/>
      <c r="AT1015" s="229"/>
      <c r="AU1015" s="229"/>
      <c r="AV1015" s="229"/>
      <c r="AW1015" s="229"/>
      <c r="AX1015" s="229"/>
      <c r="AY1015" s="229"/>
      <c r="AZ1015" s="229"/>
      <c r="BA1015" s="229"/>
      <c r="BB1015" s="229"/>
      <c r="BC1015" s="229"/>
      <c r="BD1015" s="229"/>
      <c r="BE1015" s="229"/>
      <c r="BF1015" s="229"/>
      <c r="BG1015" s="229"/>
      <c r="BH1015" s="229"/>
      <c r="BI1015" s="229"/>
      <c r="BJ1015" s="229"/>
      <c r="BK1015" s="229"/>
      <c r="BL1015" s="229"/>
      <c r="BM1015" s="54"/>
    </row>
    <row r="1016" spans="1:65">
      <c r="A1016" s="29"/>
      <c r="B1016" s="3" t="s">
        <v>86</v>
      </c>
      <c r="C1016" s="28"/>
      <c r="D1016" s="13">
        <v>1.5202354861220294E-16</v>
      </c>
      <c r="E1016" s="13" t="s">
        <v>652</v>
      </c>
      <c r="F1016" s="13">
        <v>0.43967252282123354</v>
      </c>
      <c r="G1016" s="13">
        <v>6.4523370232206959E-2</v>
      </c>
      <c r="H1016" s="13">
        <v>3.2230128194515525E-2</v>
      </c>
      <c r="I1016" s="13">
        <v>3.9123039821797538E-2</v>
      </c>
      <c r="J1016" s="13">
        <v>4.5564509955381395E-2</v>
      </c>
      <c r="K1016" s="13">
        <v>2.2131333406899486E-2</v>
      </c>
      <c r="L1016" s="13">
        <v>6.3743745742404892E-2</v>
      </c>
      <c r="M1016" s="13">
        <v>0.11313708498984765</v>
      </c>
      <c r="N1016" s="13">
        <v>6.8999711064314878E-2</v>
      </c>
      <c r="O1016" s="147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3"/>
    </row>
    <row r="1017" spans="1:65">
      <c r="A1017" s="29"/>
      <c r="B1017" s="3" t="s">
        <v>270</v>
      </c>
      <c r="C1017" s="28"/>
      <c r="D1017" s="13">
        <v>-0.15851186621898861</v>
      </c>
      <c r="E1017" s="13" t="s">
        <v>652</v>
      </c>
      <c r="F1017" s="13">
        <v>-0.2075986740228809</v>
      </c>
      <c r="G1017" s="13">
        <v>-1.82638439221533E-2</v>
      </c>
      <c r="H1017" s="13">
        <v>6.5884969455948017E-2</v>
      </c>
      <c r="I1017" s="13">
        <v>0.17808338729341622</v>
      </c>
      <c r="J1017" s="13">
        <v>-4.6313448381520295E-2</v>
      </c>
      <c r="K1017" s="13">
        <v>-1.82638439221533E-2</v>
      </c>
      <c r="L1017" s="13">
        <v>-3.0664958763917061E-2</v>
      </c>
      <c r="M1017" s="13">
        <v>5.1860167226264409E-2</v>
      </c>
      <c r="N1017" s="13">
        <v>-4.2390416924696916E-3</v>
      </c>
      <c r="O1017" s="14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3"/>
    </row>
    <row r="1018" spans="1:65">
      <c r="A1018" s="29"/>
      <c r="B1018" s="45" t="s">
        <v>271</v>
      </c>
      <c r="C1018" s="46"/>
      <c r="D1018" s="44" t="s">
        <v>272</v>
      </c>
      <c r="E1018" s="44">
        <v>44.22</v>
      </c>
      <c r="F1018" s="44">
        <v>2.7</v>
      </c>
      <c r="G1018" s="44">
        <v>0.1</v>
      </c>
      <c r="H1018" s="44">
        <v>1.06</v>
      </c>
      <c r="I1018" s="44">
        <v>2.6</v>
      </c>
      <c r="J1018" s="44">
        <v>0.48</v>
      </c>
      <c r="K1018" s="44">
        <v>0.1</v>
      </c>
      <c r="L1018" s="44">
        <v>0.27</v>
      </c>
      <c r="M1018" s="44">
        <v>0.87</v>
      </c>
      <c r="N1018" s="44">
        <v>0.1</v>
      </c>
      <c r="O1018" s="14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B1019" s="30" t="s">
        <v>317</v>
      </c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BM1019" s="53"/>
    </row>
    <row r="1020" spans="1:65">
      <c r="BM1020" s="53"/>
    </row>
    <row r="1021" spans="1:65" ht="15">
      <c r="B1021" s="8" t="s">
        <v>610</v>
      </c>
      <c r="BM1021" s="27" t="s">
        <v>66</v>
      </c>
    </row>
    <row r="1022" spans="1:65" ht="15">
      <c r="A1022" s="24" t="s">
        <v>32</v>
      </c>
      <c r="B1022" s="18" t="s">
        <v>118</v>
      </c>
      <c r="C1022" s="15" t="s">
        <v>119</v>
      </c>
      <c r="D1022" s="16" t="s">
        <v>240</v>
      </c>
      <c r="E1022" s="17" t="s">
        <v>240</v>
      </c>
      <c r="F1022" s="17" t="s">
        <v>240</v>
      </c>
      <c r="G1022" s="17" t="s">
        <v>240</v>
      </c>
      <c r="H1022" s="17" t="s">
        <v>240</v>
      </c>
      <c r="I1022" s="17" t="s">
        <v>240</v>
      </c>
      <c r="J1022" s="17" t="s">
        <v>240</v>
      </c>
      <c r="K1022" s="17" t="s">
        <v>240</v>
      </c>
      <c r="L1022" s="17" t="s">
        <v>240</v>
      </c>
      <c r="M1022" s="17" t="s">
        <v>240</v>
      </c>
      <c r="N1022" s="17" t="s">
        <v>240</v>
      </c>
      <c r="O1022" s="17" t="s">
        <v>240</v>
      </c>
      <c r="P1022" s="147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 t="s">
        <v>241</v>
      </c>
      <c r="C1023" s="9" t="s">
        <v>241</v>
      </c>
      <c r="D1023" s="145" t="s">
        <v>243</v>
      </c>
      <c r="E1023" s="146" t="s">
        <v>245</v>
      </c>
      <c r="F1023" s="146" t="s">
        <v>283</v>
      </c>
      <c r="G1023" s="146" t="s">
        <v>248</v>
      </c>
      <c r="H1023" s="146" t="s">
        <v>250</v>
      </c>
      <c r="I1023" s="146" t="s">
        <v>253</v>
      </c>
      <c r="J1023" s="146" t="s">
        <v>256</v>
      </c>
      <c r="K1023" s="146" t="s">
        <v>257</v>
      </c>
      <c r="L1023" s="146" t="s">
        <v>258</v>
      </c>
      <c r="M1023" s="146" t="s">
        <v>259</v>
      </c>
      <c r="N1023" s="146" t="s">
        <v>284</v>
      </c>
      <c r="O1023" s="146" t="s">
        <v>286</v>
      </c>
      <c r="P1023" s="147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 t="s">
        <v>3</v>
      </c>
    </row>
    <row r="1024" spans="1:65">
      <c r="A1024" s="29"/>
      <c r="B1024" s="19"/>
      <c r="C1024" s="9"/>
      <c r="D1024" s="10" t="s">
        <v>303</v>
      </c>
      <c r="E1024" s="11" t="s">
        <v>103</v>
      </c>
      <c r="F1024" s="11" t="s">
        <v>103</v>
      </c>
      <c r="G1024" s="11" t="s">
        <v>99</v>
      </c>
      <c r="H1024" s="11" t="s">
        <v>103</v>
      </c>
      <c r="I1024" s="11" t="s">
        <v>103</v>
      </c>
      <c r="J1024" s="11" t="s">
        <v>103</v>
      </c>
      <c r="K1024" s="11" t="s">
        <v>303</v>
      </c>
      <c r="L1024" s="11" t="s">
        <v>100</v>
      </c>
      <c r="M1024" s="11" t="s">
        <v>99</v>
      </c>
      <c r="N1024" s="11" t="s">
        <v>103</v>
      </c>
      <c r="O1024" s="11" t="s">
        <v>303</v>
      </c>
      <c r="P1024" s="147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2</v>
      </c>
    </row>
    <row r="1025" spans="1:65">
      <c r="A1025" s="29"/>
      <c r="B1025" s="19"/>
      <c r="C1025" s="9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147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3</v>
      </c>
    </row>
    <row r="1026" spans="1:65">
      <c r="A1026" s="29"/>
      <c r="B1026" s="18">
        <v>1</v>
      </c>
      <c r="C1026" s="14">
        <v>1</v>
      </c>
      <c r="D1026" s="21">
        <v>1.3</v>
      </c>
      <c r="E1026" s="21">
        <v>1.3</v>
      </c>
      <c r="F1026" s="141" t="s">
        <v>107</v>
      </c>
      <c r="G1026" s="21">
        <v>1.37</v>
      </c>
      <c r="H1026" s="21">
        <v>1.57</v>
      </c>
      <c r="I1026" s="141" t="s">
        <v>109</v>
      </c>
      <c r="J1026" s="21">
        <v>1.51</v>
      </c>
      <c r="K1026" s="21">
        <v>1.4</v>
      </c>
      <c r="L1026" s="141" t="s">
        <v>110</v>
      </c>
      <c r="M1026" s="141">
        <v>1.61</v>
      </c>
      <c r="N1026" s="21">
        <v>1.5167400908848063</v>
      </c>
      <c r="O1026" s="141">
        <v>1.8</v>
      </c>
      <c r="P1026" s="147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1</v>
      </c>
    </row>
    <row r="1027" spans="1:65">
      <c r="A1027" s="29"/>
      <c r="B1027" s="19">
        <v>1</v>
      </c>
      <c r="C1027" s="9">
        <v>2</v>
      </c>
      <c r="D1027" s="11">
        <v>1.1000000000000001</v>
      </c>
      <c r="E1027" s="11">
        <v>1.3</v>
      </c>
      <c r="F1027" s="142" t="s">
        <v>107</v>
      </c>
      <c r="G1027" s="11">
        <v>1.47</v>
      </c>
      <c r="H1027" s="11">
        <v>1.31</v>
      </c>
      <c r="I1027" s="142" t="s">
        <v>109</v>
      </c>
      <c r="J1027" s="11">
        <v>1.51</v>
      </c>
      <c r="K1027" s="11">
        <v>1.4</v>
      </c>
      <c r="L1027" s="142" t="s">
        <v>110</v>
      </c>
      <c r="M1027" s="142">
        <v>1.47</v>
      </c>
      <c r="N1027" s="11">
        <v>1.4685942389211073</v>
      </c>
      <c r="O1027" s="142">
        <v>1.7</v>
      </c>
      <c r="P1027" s="147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 t="e">
        <v>#N/A</v>
      </c>
    </row>
    <row r="1028" spans="1:65">
      <c r="A1028" s="29"/>
      <c r="B1028" s="19">
        <v>1</v>
      </c>
      <c r="C1028" s="9">
        <v>3</v>
      </c>
      <c r="D1028" s="11">
        <v>1.3</v>
      </c>
      <c r="E1028" s="11">
        <v>1.5</v>
      </c>
      <c r="F1028" s="142" t="s">
        <v>107</v>
      </c>
      <c r="G1028" s="11">
        <v>1.34</v>
      </c>
      <c r="H1028" s="11">
        <v>1.53</v>
      </c>
      <c r="I1028" s="142" t="s">
        <v>109</v>
      </c>
      <c r="J1028" s="11">
        <v>1.48</v>
      </c>
      <c r="K1028" s="11">
        <v>1.4</v>
      </c>
      <c r="L1028" s="142" t="s">
        <v>110</v>
      </c>
      <c r="M1028" s="142">
        <v>2.14</v>
      </c>
      <c r="N1028" s="11">
        <v>1.673684696040729</v>
      </c>
      <c r="O1028" s="142">
        <v>1.9</v>
      </c>
      <c r="P1028" s="147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16</v>
      </c>
    </row>
    <row r="1029" spans="1:65">
      <c r="A1029" s="29"/>
      <c r="B1029" s="19">
        <v>1</v>
      </c>
      <c r="C1029" s="9">
        <v>4</v>
      </c>
      <c r="D1029" s="11">
        <v>1.3</v>
      </c>
      <c r="E1029" s="11">
        <v>1.4</v>
      </c>
      <c r="F1029" s="142" t="s">
        <v>107</v>
      </c>
      <c r="G1029" s="11">
        <v>1.49</v>
      </c>
      <c r="H1029" s="11">
        <v>1.38</v>
      </c>
      <c r="I1029" s="142" t="s">
        <v>109</v>
      </c>
      <c r="J1029" s="11">
        <v>1.48</v>
      </c>
      <c r="K1029" s="11">
        <v>1.4</v>
      </c>
      <c r="L1029" s="142" t="s">
        <v>110</v>
      </c>
      <c r="M1029" s="142">
        <v>1.54</v>
      </c>
      <c r="N1029" s="11">
        <v>1.6922669126044001</v>
      </c>
      <c r="O1029" s="142">
        <v>1.7</v>
      </c>
      <c r="P1029" s="147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1.4146391818128357</v>
      </c>
    </row>
    <row r="1030" spans="1:65">
      <c r="A1030" s="29"/>
      <c r="B1030" s="19">
        <v>1</v>
      </c>
      <c r="C1030" s="9">
        <v>5</v>
      </c>
      <c r="D1030" s="11">
        <v>1.3</v>
      </c>
      <c r="E1030" s="11">
        <v>1.6</v>
      </c>
      <c r="F1030" s="142" t="s">
        <v>107</v>
      </c>
      <c r="G1030" s="11">
        <v>1.22</v>
      </c>
      <c r="H1030" s="11">
        <v>1.25</v>
      </c>
      <c r="I1030" s="142" t="s">
        <v>109</v>
      </c>
      <c r="J1030" s="11">
        <v>1.4</v>
      </c>
      <c r="K1030" s="11">
        <v>1.3</v>
      </c>
      <c r="L1030" s="142" t="s">
        <v>110</v>
      </c>
      <c r="M1030" s="148">
        <v>10.8</v>
      </c>
      <c r="N1030" s="11">
        <v>1.5110763345666074</v>
      </c>
      <c r="O1030" s="142">
        <v>1.5</v>
      </c>
      <c r="P1030" s="147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7">
        <v>125</v>
      </c>
    </row>
    <row r="1031" spans="1:65">
      <c r="A1031" s="29"/>
      <c r="B1031" s="19">
        <v>1</v>
      </c>
      <c r="C1031" s="9">
        <v>6</v>
      </c>
      <c r="D1031" s="11">
        <v>1.3</v>
      </c>
      <c r="E1031" s="11">
        <v>1.5</v>
      </c>
      <c r="F1031" s="142" t="s">
        <v>107</v>
      </c>
      <c r="G1031" s="11">
        <v>1.51</v>
      </c>
      <c r="H1031" s="11">
        <v>1.28</v>
      </c>
      <c r="I1031" s="142" t="s">
        <v>109</v>
      </c>
      <c r="J1031" s="11">
        <v>1.43</v>
      </c>
      <c r="K1031" s="11">
        <v>1.4</v>
      </c>
      <c r="L1031" s="142" t="s">
        <v>110</v>
      </c>
      <c r="M1031" s="142">
        <v>1.72</v>
      </c>
      <c r="N1031" s="11">
        <v>1.5224833631214421</v>
      </c>
      <c r="O1031" s="142">
        <v>1.5</v>
      </c>
      <c r="P1031" s="147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A1032" s="29"/>
      <c r="B1032" s="20" t="s">
        <v>267</v>
      </c>
      <c r="C1032" s="12"/>
      <c r="D1032" s="22">
        <v>1.2666666666666666</v>
      </c>
      <c r="E1032" s="22">
        <v>1.4333333333333333</v>
      </c>
      <c r="F1032" s="22" t="s">
        <v>652</v>
      </c>
      <c r="G1032" s="22">
        <v>1.4000000000000001</v>
      </c>
      <c r="H1032" s="22">
        <v>1.3866666666666667</v>
      </c>
      <c r="I1032" s="22" t="s">
        <v>652</v>
      </c>
      <c r="J1032" s="22">
        <v>1.4683333333333335</v>
      </c>
      <c r="K1032" s="22">
        <v>1.3833333333333331</v>
      </c>
      <c r="L1032" s="22" t="s">
        <v>652</v>
      </c>
      <c r="M1032" s="22">
        <v>3.2133333333333334</v>
      </c>
      <c r="N1032" s="22">
        <v>1.5641409393565153</v>
      </c>
      <c r="O1032" s="22">
        <v>1.6833333333333336</v>
      </c>
      <c r="P1032" s="147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3"/>
    </row>
    <row r="1033" spans="1:65">
      <c r="A1033" s="29"/>
      <c r="B1033" s="3" t="s">
        <v>268</v>
      </c>
      <c r="C1033" s="28"/>
      <c r="D1033" s="11">
        <v>1.3</v>
      </c>
      <c r="E1033" s="11">
        <v>1.45</v>
      </c>
      <c r="F1033" s="11" t="s">
        <v>652</v>
      </c>
      <c r="G1033" s="11">
        <v>1.42</v>
      </c>
      <c r="H1033" s="11">
        <v>1.345</v>
      </c>
      <c r="I1033" s="11" t="s">
        <v>652</v>
      </c>
      <c r="J1033" s="11">
        <v>1.48</v>
      </c>
      <c r="K1033" s="11">
        <v>1.4</v>
      </c>
      <c r="L1033" s="11" t="s">
        <v>652</v>
      </c>
      <c r="M1033" s="11">
        <v>1.665</v>
      </c>
      <c r="N1033" s="11">
        <v>1.5196117270031242</v>
      </c>
      <c r="O1033" s="11">
        <v>1.7</v>
      </c>
      <c r="P1033" s="147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3"/>
    </row>
    <row r="1034" spans="1:65">
      <c r="A1034" s="29"/>
      <c r="B1034" s="3" t="s">
        <v>269</v>
      </c>
      <c r="C1034" s="28"/>
      <c r="D1034" s="23">
        <v>8.1649658092772581E-2</v>
      </c>
      <c r="E1034" s="23">
        <v>0.12110601416389968</v>
      </c>
      <c r="F1034" s="23" t="s">
        <v>652</v>
      </c>
      <c r="G1034" s="23">
        <v>0.11135528725660043</v>
      </c>
      <c r="H1034" s="23">
        <v>0.13426342266852379</v>
      </c>
      <c r="I1034" s="23" t="s">
        <v>652</v>
      </c>
      <c r="J1034" s="23">
        <v>4.4459719597256461E-2</v>
      </c>
      <c r="K1034" s="23">
        <v>4.0824829046386249E-2</v>
      </c>
      <c r="L1034" s="23" t="s">
        <v>652</v>
      </c>
      <c r="M1034" s="23">
        <v>3.7242323593818187</v>
      </c>
      <c r="N1034" s="23">
        <v>9.4173582270644748E-2</v>
      </c>
      <c r="O1034" s="23">
        <v>0.16020819787597218</v>
      </c>
      <c r="P1034" s="228"/>
      <c r="Q1034" s="229"/>
      <c r="R1034" s="229"/>
      <c r="S1034" s="229"/>
      <c r="T1034" s="229"/>
      <c r="U1034" s="229"/>
      <c r="V1034" s="229"/>
      <c r="W1034" s="229"/>
      <c r="X1034" s="229"/>
      <c r="Y1034" s="229"/>
      <c r="Z1034" s="229"/>
      <c r="AA1034" s="229"/>
      <c r="AB1034" s="229"/>
      <c r="AC1034" s="229"/>
      <c r="AD1034" s="229"/>
      <c r="AE1034" s="229"/>
      <c r="AF1034" s="229"/>
      <c r="AG1034" s="229"/>
      <c r="AH1034" s="229"/>
      <c r="AI1034" s="229"/>
      <c r="AJ1034" s="229"/>
      <c r="AK1034" s="229"/>
      <c r="AL1034" s="229"/>
      <c r="AM1034" s="229"/>
      <c r="AN1034" s="229"/>
      <c r="AO1034" s="229"/>
      <c r="AP1034" s="229"/>
      <c r="AQ1034" s="229"/>
      <c r="AR1034" s="229"/>
      <c r="AS1034" s="229"/>
      <c r="AT1034" s="229"/>
      <c r="AU1034" s="229"/>
      <c r="AV1034" s="229"/>
      <c r="AW1034" s="229"/>
      <c r="AX1034" s="229"/>
      <c r="AY1034" s="229"/>
      <c r="AZ1034" s="229"/>
      <c r="BA1034" s="229"/>
      <c r="BB1034" s="229"/>
      <c r="BC1034" s="229"/>
      <c r="BD1034" s="229"/>
      <c r="BE1034" s="229"/>
      <c r="BF1034" s="229"/>
      <c r="BG1034" s="229"/>
      <c r="BH1034" s="229"/>
      <c r="BI1034" s="229"/>
      <c r="BJ1034" s="229"/>
      <c r="BK1034" s="229"/>
      <c r="BL1034" s="229"/>
      <c r="BM1034" s="54"/>
    </row>
    <row r="1035" spans="1:65">
      <c r="A1035" s="29"/>
      <c r="B1035" s="3" t="s">
        <v>86</v>
      </c>
      <c r="C1035" s="28"/>
      <c r="D1035" s="13">
        <v>6.4460256389030982E-2</v>
      </c>
      <c r="E1035" s="13">
        <v>8.4492568021325362E-2</v>
      </c>
      <c r="F1035" s="13" t="s">
        <v>652</v>
      </c>
      <c r="G1035" s="13">
        <v>7.953949089757173E-2</v>
      </c>
      <c r="H1035" s="13">
        <v>9.6824583655185426E-2</v>
      </c>
      <c r="I1035" s="13" t="s">
        <v>652</v>
      </c>
      <c r="J1035" s="13">
        <v>3.027903718314855E-2</v>
      </c>
      <c r="K1035" s="13">
        <v>2.9511924611845486E-2</v>
      </c>
      <c r="L1035" s="13" t="s">
        <v>652</v>
      </c>
      <c r="M1035" s="13">
        <v>1.1589934728366655</v>
      </c>
      <c r="N1035" s="13">
        <v>6.0207862284704081E-2</v>
      </c>
      <c r="O1035" s="13">
        <v>9.5173186857013162E-2</v>
      </c>
      <c r="P1035" s="147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3"/>
    </row>
    <row r="1036" spans="1:65">
      <c r="A1036" s="29"/>
      <c r="B1036" s="3" t="s">
        <v>270</v>
      </c>
      <c r="C1036" s="28"/>
      <c r="D1036" s="13">
        <v>-0.10460088837391368</v>
      </c>
      <c r="E1036" s="13">
        <v>1.3214784208466224E-2</v>
      </c>
      <c r="F1036" s="13" t="s">
        <v>652</v>
      </c>
      <c r="G1036" s="13">
        <v>-1.0348350308009735E-2</v>
      </c>
      <c r="H1036" s="13">
        <v>-1.9773604114600163E-2</v>
      </c>
      <c r="I1036" s="13" t="s">
        <v>652</v>
      </c>
      <c r="J1036" s="13">
        <v>3.7956075450765958E-2</v>
      </c>
      <c r="K1036" s="13">
        <v>-2.2129917566248047E-2</v>
      </c>
      <c r="L1036" s="13" t="s">
        <v>652</v>
      </c>
      <c r="M1036" s="13">
        <v>1.2714861673882822</v>
      </c>
      <c r="N1036" s="13">
        <v>0.105681900703539</v>
      </c>
      <c r="O1036" s="13">
        <v>0.18993829308203591</v>
      </c>
      <c r="P1036" s="147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3"/>
    </row>
    <row r="1037" spans="1:65">
      <c r="A1037" s="29"/>
      <c r="B1037" s="45" t="s">
        <v>271</v>
      </c>
      <c r="C1037" s="46"/>
      <c r="D1037" s="44">
        <v>0.83</v>
      </c>
      <c r="E1037" s="44">
        <v>0.08</v>
      </c>
      <c r="F1037" s="44">
        <v>106.76</v>
      </c>
      <c r="G1037" s="44">
        <v>0.23</v>
      </c>
      <c r="H1037" s="44">
        <v>0.28999999999999998</v>
      </c>
      <c r="I1037" s="44">
        <v>2.04</v>
      </c>
      <c r="J1037" s="44">
        <v>0.08</v>
      </c>
      <c r="K1037" s="44">
        <v>0.31</v>
      </c>
      <c r="L1037" s="44">
        <v>4.76</v>
      </c>
      <c r="M1037" s="44">
        <v>7.99</v>
      </c>
      <c r="N1037" s="44">
        <v>0.51</v>
      </c>
      <c r="O1037" s="44">
        <v>1.05</v>
      </c>
      <c r="P1037" s="147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3"/>
    </row>
    <row r="1038" spans="1:65">
      <c r="B1038" s="30"/>
      <c r="C1038" s="20"/>
      <c r="D1038" s="20"/>
      <c r="E1038" s="20"/>
      <c r="F1038" s="20"/>
      <c r="G1038" s="20"/>
      <c r="H1038" s="20"/>
      <c r="I1038" s="20"/>
      <c r="J1038" s="20"/>
      <c r="K1038" s="20"/>
      <c r="L1038" s="20"/>
      <c r="M1038" s="20"/>
      <c r="N1038" s="20"/>
      <c r="O1038" s="20"/>
      <c r="BM1038" s="53"/>
    </row>
    <row r="1039" spans="1:65" ht="15">
      <c r="B1039" s="8" t="s">
        <v>611</v>
      </c>
      <c r="BM1039" s="27" t="s">
        <v>66</v>
      </c>
    </row>
    <row r="1040" spans="1:65" ht="15">
      <c r="A1040" s="24" t="s">
        <v>65</v>
      </c>
      <c r="B1040" s="18" t="s">
        <v>118</v>
      </c>
      <c r="C1040" s="15" t="s">
        <v>119</v>
      </c>
      <c r="D1040" s="16" t="s">
        <v>240</v>
      </c>
      <c r="E1040" s="17" t="s">
        <v>240</v>
      </c>
      <c r="F1040" s="17" t="s">
        <v>240</v>
      </c>
      <c r="G1040" s="17" t="s">
        <v>240</v>
      </c>
      <c r="H1040" s="17" t="s">
        <v>240</v>
      </c>
      <c r="I1040" s="17" t="s">
        <v>240</v>
      </c>
      <c r="J1040" s="17" t="s">
        <v>240</v>
      </c>
      <c r="K1040" s="17" t="s">
        <v>240</v>
      </c>
      <c r="L1040" s="17" t="s">
        <v>240</v>
      </c>
      <c r="M1040" s="17" t="s">
        <v>240</v>
      </c>
      <c r="N1040" s="17" t="s">
        <v>240</v>
      </c>
      <c r="O1040" s="17" t="s">
        <v>240</v>
      </c>
      <c r="P1040" s="17" t="s">
        <v>240</v>
      </c>
      <c r="Q1040" s="17" t="s">
        <v>240</v>
      </c>
      <c r="R1040" s="147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 t="s">
        <v>241</v>
      </c>
      <c r="C1041" s="9" t="s">
        <v>241</v>
      </c>
      <c r="D1041" s="145" t="s">
        <v>243</v>
      </c>
      <c r="E1041" s="146" t="s">
        <v>245</v>
      </c>
      <c r="F1041" s="146" t="s">
        <v>283</v>
      </c>
      <c r="G1041" s="146" t="s">
        <v>247</v>
      </c>
      <c r="H1041" s="146" t="s">
        <v>248</v>
      </c>
      <c r="I1041" s="146" t="s">
        <v>250</v>
      </c>
      <c r="J1041" s="146" t="s">
        <v>253</v>
      </c>
      <c r="K1041" s="146" t="s">
        <v>256</v>
      </c>
      <c r="L1041" s="146" t="s">
        <v>257</v>
      </c>
      <c r="M1041" s="146" t="s">
        <v>258</v>
      </c>
      <c r="N1041" s="146" t="s">
        <v>259</v>
      </c>
      <c r="O1041" s="146" t="s">
        <v>284</v>
      </c>
      <c r="P1041" s="146" t="s">
        <v>286</v>
      </c>
      <c r="Q1041" s="146" t="s">
        <v>260</v>
      </c>
      <c r="R1041" s="147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 t="s">
        <v>3</v>
      </c>
    </row>
    <row r="1042" spans="1:65">
      <c r="A1042" s="29"/>
      <c r="B1042" s="19"/>
      <c r="C1042" s="9"/>
      <c r="D1042" s="10" t="s">
        <v>303</v>
      </c>
      <c r="E1042" s="11" t="s">
        <v>104</v>
      </c>
      <c r="F1042" s="11" t="s">
        <v>103</v>
      </c>
      <c r="G1042" s="11" t="s">
        <v>104</v>
      </c>
      <c r="H1042" s="11" t="s">
        <v>103</v>
      </c>
      <c r="I1042" s="11" t="s">
        <v>103</v>
      </c>
      <c r="J1042" s="11" t="s">
        <v>104</v>
      </c>
      <c r="K1042" s="11" t="s">
        <v>104</v>
      </c>
      <c r="L1042" s="11" t="s">
        <v>303</v>
      </c>
      <c r="M1042" s="11" t="s">
        <v>100</v>
      </c>
      <c r="N1042" s="11" t="s">
        <v>99</v>
      </c>
      <c r="O1042" s="11" t="s">
        <v>104</v>
      </c>
      <c r="P1042" s="11" t="s">
        <v>303</v>
      </c>
      <c r="Q1042" s="11" t="s">
        <v>104</v>
      </c>
      <c r="R1042" s="147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0</v>
      </c>
    </row>
    <row r="1043" spans="1:65">
      <c r="A1043" s="29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147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0</v>
      </c>
    </row>
    <row r="1044" spans="1:65">
      <c r="A1044" s="29"/>
      <c r="B1044" s="18">
        <v>1</v>
      </c>
      <c r="C1044" s="14">
        <v>1</v>
      </c>
      <c r="D1044" s="219">
        <v>206</v>
      </c>
      <c r="E1044" s="219">
        <v>224</v>
      </c>
      <c r="F1044" s="219">
        <v>215</v>
      </c>
      <c r="G1044" s="219">
        <v>211.38500000000002</v>
      </c>
      <c r="H1044" s="219">
        <v>222</v>
      </c>
      <c r="I1044" s="219">
        <v>198</v>
      </c>
      <c r="J1044" s="219">
        <v>228</v>
      </c>
      <c r="K1044" s="219">
        <v>226</v>
      </c>
      <c r="L1044" s="219">
        <v>212</v>
      </c>
      <c r="M1044" s="219">
        <v>216.58084063525828</v>
      </c>
      <c r="N1044" s="219">
        <v>223</v>
      </c>
      <c r="O1044" s="219">
        <v>198.2125262008116</v>
      </c>
      <c r="P1044" s="219">
        <v>221</v>
      </c>
      <c r="Q1044" s="219">
        <v>250</v>
      </c>
      <c r="R1044" s="220"/>
      <c r="S1044" s="221"/>
      <c r="T1044" s="221"/>
      <c r="U1044" s="221"/>
      <c r="V1044" s="221"/>
      <c r="W1044" s="221"/>
      <c r="X1044" s="221"/>
      <c r="Y1044" s="221"/>
      <c r="Z1044" s="221"/>
      <c r="AA1044" s="221"/>
      <c r="AB1044" s="221"/>
      <c r="AC1044" s="221"/>
      <c r="AD1044" s="221"/>
      <c r="AE1044" s="221"/>
      <c r="AF1044" s="221"/>
      <c r="AG1044" s="221"/>
      <c r="AH1044" s="221"/>
      <c r="AI1044" s="221"/>
      <c r="AJ1044" s="221"/>
      <c r="AK1044" s="221"/>
      <c r="AL1044" s="221"/>
      <c r="AM1044" s="221"/>
      <c r="AN1044" s="221"/>
      <c r="AO1044" s="221"/>
      <c r="AP1044" s="221"/>
      <c r="AQ1044" s="221"/>
      <c r="AR1044" s="221"/>
      <c r="AS1044" s="221"/>
      <c r="AT1044" s="221"/>
      <c r="AU1044" s="221"/>
      <c r="AV1044" s="221"/>
      <c r="AW1044" s="221"/>
      <c r="AX1044" s="221"/>
      <c r="AY1044" s="221"/>
      <c r="AZ1044" s="221"/>
      <c r="BA1044" s="221"/>
      <c r="BB1044" s="221"/>
      <c r="BC1044" s="221"/>
      <c r="BD1044" s="221"/>
      <c r="BE1044" s="221"/>
      <c r="BF1044" s="221"/>
      <c r="BG1044" s="221"/>
      <c r="BH1044" s="221"/>
      <c r="BI1044" s="221"/>
      <c r="BJ1044" s="221"/>
      <c r="BK1044" s="221"/>
      <c r="BL1044" s="221"/>
      <c r="BM1044" s="222">
        <v>1</v>
      </c>
    </row>
    <row r="1045" spans="1:65">
      <c r="A1045" s="29"/>
      <c r="B1045" s="19">
        <v>1</v>
      </c>
      <c r="C1045" s="9">
        <v>2</v>
      </c>
      <c r="D1045" s="223">
        <v>206</v>
      </c>
      <c r="E1045" s="223">
        <v>227</v>
      </c>
      <c r="F1045" s="223">
        <v>211</v>
      </c>
      <c r="G1045" s="223">
        <v>214.87699999999998</v>
      </c>
      <c r="H1045" s="223">
        <v>235</v>
      </c>
      <c r="I1045" s="223">
        <v>196</v>
      </c>
      <c r="J1045" s="223">
        <v>224</v>
      </c>
      <c r="K1045" s="223">
        <v>224</v>
      </c>
      <c r="L1045" s="223">
        <v>210</v>
      </c>
      <c r="M1045" s="223">
        <v>216.87092099960975</v>
      </c>
      <c r="N1045" s="223">
        <v>226</v>
      </c>
      <c r="O1045" s="223">
        <v>198.92692849400001</v>
      </c>
      <c r="P1045" s="223">
        <v>221</v>
      </c>
      <c r="Q1045" s="223">
        <v>228</v>
      </c>
      <c r="R1045" s="220"/>
      <c r="S1045" s="221"/>
      <c r="T1045" s="221"/>
      <c r="U1045" s="221"/>
      <c r="V1045" s="221"/>
      <c r="W1045" s="221"/>
      <c r="X1045" s="221"/>
      <c r="Y1045" s="221"/>
      <c r="Z1045" s="221"/>
      <c r="AA1045" s="221"/>
      <c r="AB1045" s="221"/>
      <c r="AC1045" s="221"/>
      <c r="AD1045" s="221"/>
      <c r="AE1045" s="221"/>
      <c r="AF1045" s="221"/>
      <c r="AG1045" s="221"/>
      <c r="AH1045" s="221"/>
      <c r="AI1045" s="221"/>
      <c r="AJ1045" s="221"/>
      <c r="AK1045" s="221"/>
      <c r="AL1045" s="221"/>
      <c r="AM1045" s="221"/>
      <c r="AN1045" s="221"/>
      <c r="AO1045" s="221"/>
      <c r="AP1045" s="221"/>
      <c r="AQ1045" s="221"/>
      <c r="AR1045" s="221"/>
      <c r="AS1045" s="221"/>
      <c r="AT1045" s="221"/>
      <c r="AU1045" s="221"/>
      <c r="AV1045" s="221"/>
      <c r="AW1045" s="221"/>
      <c r="AX1045" s="221"/>
      <c r="AY1045" s="221"/>
      <c r="AZ1045" s="221"/>
      <c r="BA1045" s="221"/>
      <c r="BB1045" s="221"/>
      <c r="BC1045" s="221"/>
      <c r="BD1045" s="221"/>
      <c r="BE1045" s="221"/>
      <c r="BF1045" s="221"/>
      <c r="BG1045" s="221"/>
      <c r="BH1045" s="221"/>
      <c r="BI1045" s="221"/>
      <c r="BJ1045" s="221"/>
      <c r="BK1045" s="221"/>
      <c r="BL1045" s="221"/>
      <c r="BM1045" s="222" t="e">
        <v>#N/A</v>
      </c>
    </row>
    <row r="1046" spans="1:65">
      <c r="A1046" s="29"/>
      <c r="B1046" s="19">
        <v>1</v>
      </c>
      <c r="C1046" s="9">
        <v>3</v>
      </c>
      <c r="D1046" s="223">
        <v>205</v>
      </c>
      <c r="E1046" s="223">
        <v>226</v>
      </c>
      <c r="F1046" s="223">
        <v>217</v>
      </c>
      <c r="G1046" s="223">
        <v>210.81800000000001</v>
      </c>
      <c r="H1046" s="223">
        <v>233</v>
      </c>
      <c r="I1046" s="223">
        <v>198</v>
      </c>
      <c r="J1046" s="223">
        <v>221</v>
      </c>
      <c r="K1046" s="223">
        <v>226</v>
      </c>
      <c r="L1046" s="223">
        <v>208</v>
      </c>
      <c r="M1046" s="223">
        <v>215.82931412583079</v>
      </c>
      <c r="N1046" s="223">
        <v>218</v>
      </c>
      <c r="O1046" s="223">
        <v>209.35726702813901</v>
      </c>
      <c r="P1046" s="223">
        <v>226</v>
      </c>
      <c r="Q1046" s="223">
        <v>237</v>
      </c>
      <c r="R1046" s="220"/>
      <c r="S1046" s="221"/>
      <c r="T1046" s="221"/>
      <c r="U1046" s="221"/>
      <c r="V1046" s="221"/>
      <c r="W1046" s="221"/>
      <c r="X1046" s="221"/>
      <c r="Y1046" s="221"/>
      <c r="Z1046" s="221"/>
      <c r="AA1046" s="221"/>
      <c r="AB1046" s="221"/>
      <c r="AC1046" s="221"/>
      <c r="AD1046" s="221"/>
      <c r="AE1046" s="221"/>
      <c r="AF1046" s="221"/>
      <c r="AG1046" s="221"/>
      <c r="AH1046" s="221"/>
      <c r="AI1046" s="221"/>
      <c r="AJ1046" s="221"/>
      <c r="AK1046" s="221"/>
      <c r="AL1046" s="221"/>
      <c r="AM1046" s="221"/>
      <c r="AN1046" s="221"/>
      <c r="AO1046" s="221"/>
      <c r="AP1046" s="221"/>
      <c r="AQ1046" s="221"/>
      <c r="AR1046" s="221"/>
      <c r="AS1046" s="221"/>
      <c r="AT1046" s="221"/>
      <c r="AU1046" s="221"/>
      <c r="AV1046" s="221"/>
      <c r="AW1046" s="221"/>
      <c r="AX1046" s="221"/>
      <c r="AY1046" s="221"/>
      <c r="AZ1046" s="221"/>
      <c r="BA1046" s="221"/>
      <c r="BB1046" s="221"/>
      <c r="BC1046" s="221"/>
      <c r="BD1046" s="221"/>
      <c r="BE1046" s="221"/>
      <c r="BF1046" s="221"/>
      <c r="BG1046" s="221"/>
      <c r="BH1046" s="221"/>
      <c r="BI1046" s="221"/>
      <c r="BJ1046" s="221"/>
      <c r="BK1046" s="221"/>
      <c r="BL1046" s="221"/>
      <c r="BM1046" s="222">
        <v>16</v>
      </c>
    </row>
    <row r="1047" spans="1:65">
      <c r="A1047" s="29"/>
      <c r="B1047" s="19">
        <v>1</v>
      </c>
      <c r="C1047" s="9">
        <v>4</v>
      </c>
      <c r="D1047" s="223">
        <v>212</v>
      </c>
      <c r="E1047" s="223">
        <v>225</v>
      </c>
      <c r="F1047" s="223">
        <v>218</v>
      </c>
      <c r="G1047" s="223">
        <v>212.339</v>
      </c>
      <c r="H1047" s="223">
        <v>228</v>
      </c>
      <c r="I1047" s="223">
        <v>198</v>
      </c>
      <c r="J1047" s="223">
        <v>225</v>
      </c>
      <c r="K1047" s="223">
        <v>223</v>
      </c>
      <c r="L1047" s="223">
        <v>208</v>
      </c>
      <c r="M1047" s="223">
        <v>217.9489812674407</v>
      </c>
      <c r="N1047" s="223">
        <v>224</v>
      </c>
      <c r="O1047" s="223">
        <v>211.40493975724161</v>
      </c>
      <c r="P1047" s="223">
        <v>221</v>
      </c>
      <c r="Q1047" s="223">
        <v>236</v>
      </c>
      <c r="R1047" s="220"/>
      <c r="S1047" s="221"/>
      <c r="T1047" s="221"/>
      <c r="U1047" s="221"/>
      <c r="V1047" s="221"/>
      <c r="W1047" s="221"/>
      <c r="X1047" s="221"/>
      <c r="Y1047" s="221"/>
      <c r="Z1047" s="221"/>
      <c r="AA1047" s="221"/>
      <c r="AB1047" s="221"/>
      <c r="AC1047" s="221"/>
      <c r="AD1047" s="221"/>
      <c r="AE1047" s="221"/>
      <c r="AF1047" s="221"/>
      <c r="AG1047" s="221"/>
      <c r="AH1047" s="221"/>
      <c r="AI1047" s="221"/>
      <c r="AJ1047" s="221"/>
      <c r="AK1047" s="221"/>
      <c r="AL1047" s="221"/>
      <c r="AM1047" s="221"/>
      <c r="AN1047" s="221"/>
      <c r="AO1047" s="221"/>
      <c r="AP1047" s="221"/>
      <c r="AQ1047" s="221"/>
      <c r="AR1047" s="221"/>
      <c r="AS1047" s="221"/>
      <c r="AT1047" s="221"/>
      <c r="AU1047" s="221"/>
      <c r="AV1047" s="221"/>
      <c r="AW1047" s="221"/>
      <c r="AX1047" s="221"/>
      <c r="AY1047" s="221"/>
      <c r="AZ1047" s="221"/>
      <c r="BA1047" s="221"/>
      <c r="BB1047" s="221"/>
      <c r="BC1047" s="221"/>
      <c r="BD1047" s="221"/>
      <c r="BE1047" s="221"/>
      <c r="BF1047" s="221"/>
      <c r="BG1047" s="221"/>
      <c r="BH1047" s="221"/>
      <c r="BI1047" s="221"/>
      <c r="BJ1047" s="221"/>
      <c r="BK1047" s="221"/>
      <c r="BL1047" s="221"/>
      <c r="BM1047" s="222">
        <v>218.38436979676899</v>
      </c>
    </row>
    <row r="1048" spans="1:65">
      <c r="A1048" s="29"/>
      <c r="B1048" s="19">
        <v>1</v>
      </c>
      <c r="C1048" s="9">
        <v>5</v>
      </c>
      <c r="D1048" s="223">
        <v>210</v>
      </c>
      <c r="E1048" s="223">
        <v>225</v>
      </c>
      <c r="F1048" s="223">
        <v>217</v>
      </c>
      <c r="G1048" s="223">
        <v>210.048</v>
      </c>
      <c r="H1048" s="223">
        <v>240</v>
      </c>
      <c r="I1048" s="223">
        <v>200</v>
      </c>
      <c r="J1048" s="223">
        <v>225</v>
      </c>
      <c r="K1048" s="223">
        <v>227</v>
      </c>
      <c r="L1048" s="223">
        <v>212</v>
      </c>
      <c r="M1048" s="223">
        <v>220.63452039736259</v>
      </c>
      <c r="N1048" s="223">
        <v>232</v>
      </c>
      <c r="O1048" s="223">
        <v>207.17405568223958</v>
      </c>
      <c r="P1048" s="223">
        <v>222</v>
      </c>
      <c r="Q1048" s="223">
        <v>232</v>
      </c>
      <c r="R1048" s="220"/>
      <c r="S1048" s="221"/>
      <c r="T1048" s="221"/>
      <c r="U1048" s="221"/>
      <c r="V1048" s="221"/>
      <c r="W1048" s="221"/>
      <c r="X1048" s="221"/>
      <c r="Y1048" s="221"/>
      <c r="Z1048" s="221"/>
      <c r="AA1048" s="221"/>
      <c r="AB1048" s="221"/>
      <c r="AC1048" s="221"/>
      <c r="AD1048" s="221"/>
      <c r="AE1048" s="221"/>
      <c r="AF1048" s="221"/>
      <c r="AG1048" s="221"/>
      <c r="AH1048" s="221"/>
      <c r="AI1048" s="221"/>
      <c r="AJ1048" s="221"/>
      <c r="AK1048" s="221"/>
      <c r="AL1048" s="221"/>
      <c r="AM1048" s="221"/>
      <c r="AN1048" s="221"/>
      <c r="AO1048" s="221"/>
      <c r="AP1048" s="221"/>
      <c r="AQ1048" s="221"/>
      <c r="AR1048" s="221"/>
      <c r="AS1048" s="221"/>
      <c r="AT1048" s="221"/>
      <c r="AU1048" s="221"/>
      <c r="AV1048" s="221"/>
      <c r="AW1048" s="221"/>
      <c r="AX1048" s="221"/>
      <c r="AY1048" s="221"/>
      <c r="AZ1048" s="221"/>
      <c r="BA1048" s="221"/>
      <c r="BB1048" s="221"/>
      <c r="BC1048" s="221"/>
      <c r="BD1048" s="221"/>
      <c r="BE1048" s="221"/>
      <c r="BF1048" s="221"/>
      <c r="BG1048" s="221"/>
      <c r="BH1048" s="221"/>
      <c r="BI1048" s="221"/>
      <c r="BJ1048" s="221"/>
      <c r="BK1048" s="221"/>
      <c r="BL1048" s="221"/>
      <c r="BM1048" s="222">
        <v>126</v>
      </c>
    </row>
    <row r="1049" spans="1:65">
      <c r="A1049" s="29"/>
      <c r="B1049" s="19">
        <v>1</v>
      </c>
      <c r="C1049" s="9">
        <v>6</v>
      </c>
      <c r="D1049" s="223">
        <v>213</v>
      </c>
      <c r="E1049" s="223">
        <v>225</v>
      </c>
      <c r="F1049" s="223">
        <v>219</v>
      </c>
      <c r="G1049" s="223">
        <v>211.14099999999999</v>
      </c>
      <c r="H1049" s="223">
        <v>230</v>
      </c>
      <c r="I1049" s="223">
        <v>198</v>
      </c>
      <c r="J1049" s="223">
        <v>225</v>
      </c>
      <c r="K1049" s="223">
        <v>228</v>
      </c>
      <c r="L1049" s="223">
        <v>211</v>
      </c>
      <c r="M1049" s="238">
        <v>201.63842824648182</v>
      </c>
      <c r="N1049" s="223">
        <v>237</v>
      </c>
      <c r="O1049" s="223">
        <v>201.16585285555797</v>
      </c>
      <c r="P1049" s="223">
        <v>221</v>
      </c>
      <c r="Q1049" s="223">
        <v>227</v>
      </c>
      <c r="R1049" s="220"/>
      <c r="S1049" s="221"/>
      <c r="T1049" s="221"/>
      <c r="U1049" s="221"/>
      <c r="V1049" s="221"/>
      <c r="W1049" s="221"/>
      <c r="X1049" s="221"/>
      <c r="Y1049" s="221"/>
      <c r="Z1049" s="221"/>
      <c r="AA1049" s="221"/>
      <c r="AB1049" s="221"/>
      <c r="AC1049" s="221"/>
      <c r="AD1049" s="221"/>
      <c r="AE1049" s="221"/>
      <c r="AF1049" s="221"/>
      <c r="AG1049" s="221"/>
      <c r="AH1049" s="221"/>
      <c r="AI1049" s="221"/>
      <c r="AJ1049" s="221"/>
      <c r="AK1049" s="221"/>
      <c r="AL1049" s="221"/>
      <c r="AM1049" s="221"/>
      <c r="AN1049" s="221"/>
      <c r="AO1049" s="221"/>
      <c r="AP1049" s="221"/>
      <c r="AQ1049" s="221"/>
      <c r="AR1049" s="221"/>
      <c r="AS1049" s="221"/>
      <c r="AT1049" s="221"/>
      <c r="AU1049" s="221"/>
      <c r="AV1049" s="221"/>
      <c r="AW1049" s="221"/>
      <c r="AX1049" s="221"/>
      <c r="AY1049" s="221"/>
      <c r="AZ1049" s="221"/>
      <c r="BA1049" s="221"/>
      <c r="BB1049" s="221"/>
      <c r="BC1049" s="221"/>
      <c r="BD1049" s="221"/>
      <c r="BE1049" s="221"/>
      <c r="BF1049" s="221"/>
      <c r="BG1049" s="221"/>
      <c r="BH1049" s="221"/>
      <c r="BI1049" s="221"/>
      <c r="BJ1049" s="221"/>
      <c r="BK1049" s="221"/>
      <c r="BL1049" s="221"/>
      <c r="BM1049" s="224"/>
    </row>
    <row r="1050" spans="1:65">
      <c r="A1050" s="29"/>
      <c r="B1050" s="20" t="s">
        <v>267</v>
      </c>
      <c r="C1050" s="12"/>
      <c r="D1050" s="225">
        <v>208.66666666666666</v>
      </c>
      <c r="E1050" s="225">
        <v>225.33333333333334</v>
      </c>
      <c r="F1050" s="225">
        <v>216.16666666666666</v>
      </c>
      <c r="G1050" s="225">
        <v>211.76800000000003</v>
      </c>
      <c r="H1050" s="225">
        <v>231.33333333333334</v>
      </c>
      <c r="I1050" s="225">
        <v>198</v>
      </c>
      <c r="J1050" s="225">
        <v>224.66666666666666</v>
      </c>
      <c r="K1050" s="225">
        <v>225.66666666666666</v>
      </c>
      <c r="L1050" s="225">
        <v>210.16666666666666</v>
      </c>
      <c r="M1050" s="225">
        <v>214.91716761199734</v>
      </c>
      <c r="N1050" s="225">
        <v>226.66666666666666</v>
      </c>
      <c r="O1050" s="225">
        <v>204.37359500299829</v>
      </c>
      <c r="P1050" s="225">
        <v>222</v>
      </c>
      <c r="Q1050" s="225">
        <v>235</v>
      </c>
      <c r="R1050" s="220"/>
      <c r="S1050" s="221"/>
      <c r="T1050" s="221"/>
      <c r="U1050" s="221"/>
      <c r="V1050" s="221"/>
      <c r="W1050" s="221"/>
      <c r="X1050" s="221"/>
      <c r="Y1050" s="221"/>
      <c r="Z1050" s="221"/>
      <c r="AA1050" s="221"/>
      <c r="AB1050" s="221"/>
      <c r="AC1050" s="221"/>
      <c r="AD1050" s="221"/>
      <c r="AE1050" s="221"/>
      <c r="AF1050" s="221"/>
      <c r="AG1050" s="221"/>
      <c r="AH1050" s="221"/>
      <c r="AI1050" s="221"/>
      <c r="AJ1050" s="221"/>
      <c r="AK1050" s="221"/>
      <c r="AL1050" s="221"/>
      <c r="AM1050" s="221"/>
      <c r="AN1050" s="221"/>
      <c r="AO1050" s="221"/>
      <c r="AP1050" s="221"/>
      <c r="AQ1050" s="221"/>
      <c r="AR1050" s="221"/>
      <c r="AS1050" s="221"/>
      <c r="AT1050" s="221"/>
      <c r="AU1050" s="221"/>
      <c r="AV1050" s="221"/>
      <c r="AW1050" s="221"/>
      <c r="AX1050" s="221"/>
      <c r="AY1050" s="221"/>
      <c r="AZ1050" s="221"/>
      <c r="BA1050" s="221"/>
      <c r="BB1050" s="221"/>
      <c r="BC1050" s="221"/>
      <c r="BD1050" s="221"/>
      <c r="BE1050" s="221"/>
      <c r="BF1050" s="221"/>
      <c r="BG1050" s="221"/>
      <c r="BH1050" s="221"/>
      <c r="BI1050" s="221"/>
      <c r="BJ1050" s="221"/>
      <c r="BK1050" s="221"/>
      <c r="BL1050" s="221"/>
      <c r="BM1050" s="224"/>
    </row>
    <row r="1051" spans="1:65">
      <c r="A1051" s="29"/>
      <c r="B1051" s="3" t="s">
        <v>268</v>
      </c>
      <c r="C1051" s="28"/>
      <c r="D1051" s="223">
        <v>208</v>
      </c>
      <c r="E1051" s="223">
        <v>225</v>
      </c>
      <c r="F1051" s="223">
        <v>217</v>
      </c>
      <c r="G1051" s="223">
        <v>211.26300000000001</v>
      </c>
      <c r="H1051" s="223">
        <v>231.5</v>
      </c>
      <c r="I1051" s="223">
        <v>198</v>
      </c>
      <c r="J1051" s="223">
        <v>225</v>
      </c>
      <c r="K1051" s="223">
        <v>226</v>
      </c>
      <c r="L1051" s="223">
        <v>210.5</v>
      </c>
      <c r="M1051" s="223">
        <v>216.72588081743402</v>
      </c>
      <c r="N1051" s="223">
        <v>225</v>
      </c>
      <c r="O1051" s="223">
        <v>204.16995426889878</v>
      </c>
      <c r="P1051" s="223">
        <v>221</v>
      </c>
      <c r="Q1051" s="223">
        <v>234</v>
      </c>
      <c r="R1051" s="220"/>
      <c r="S1051" s="221"/>
      <c r="T1051" s="221"/>
      <c r="U1051" s="221"/>
      <c r="V1051" s="221"/>
      <c r="W1051" s="221"/>
      <c r="X1051" s="221"/>
      <c r="Y1051" s="221"/>
      <c r="Z1051" s="221"/>
      <c r="AA1051" s="221"/>
      <c r="AB1051" s="221"/>
      <c r="AC1051" s="221"/>
      <c r="AD1051" s="221"/>
      <c r="AE1051" s="221"/>
      <c r="AF1051" s="221"/>
      <c r="AG1051" s="221"/>
      <c r="AH1051" s="221"/>
      <c r="AI1051" s="221"/>
      <c r="AJ1051" s="221"/>
      <c r="AK1051" s="221"/>
      <c r="AL1051" s="221"/>
      <c r="AM1051" s="221"/>
      <c r="AN1051" s="221"/>
      <c r="AO1051" s="221"/>
      <c r="AP1051" s="221"/>
      <c r="AQ1051" s="221"/>
      <c r="AR1051" s="221"/>
      <c r="AS1051" s="221"/>
      <c r="AT1051" s="221"/>
      <c r="AU1051" s="221"/>
      <c r="AV1051" s="221"/>
      <c r="AW1051" s="221"/>
      <c r="AX1051" s="221"/>
      <c r="AY1051" s="221"/>
      <c r="AZ1051" s="221"/>
      <c r="BA1051" s="221"/>
      <c r="BB1051" s="221"/>
      <c r="BC1051" s="221"/>
      <c r="BD1051" s="221"/>
      <c r="BE1051" s="221"/>
      <c r="BF1051" s="221"/>
      <c r="BG1051" s="221"/>
      <c r="BH1051" s="221"/>
      <c r="BI1051" s="221"/>
      <c r="BJ1051" s="221"/>
      <c r="BK1051" s="221"/>
      <c r="BL1051" s="221"/>
      <c r="BM1051" s="224"/>
    </row>
    <row r="1052" spans="1:65">
      <c r="A1052" s="29"/>
      <c r="B1052" s="3" t="s">
        <v>269</v>
      </c>
      <c r="C1052" s="28"/>
      <c r="D1052" s="223">
        <v>3.4448028487370168</v>
      </c>
      <c r="E1052" s="223">
        <v>1.0327955589886446</v>
      </c>
      <c r="F1052" s="223">
        <v>2.857738033247041</v>
      </c>
      <c r="G1052" s="223">
        <v>1.6966225272581905</v>
      </c>
      <c r="H1052" s="223">
        <v>6.1860057118197576</v>
      </c>
      <c r="I1052" s="223">
        <v>1.2649110640673518</v>
      </c>
      <c r="J1052" s="223">
        <v>2.2509257354845511</v>
      </c>
      <c r="K1052" s="223">
        <v>1.8618986725025257</v>
      </c>
      <c r="L1052" s="223">
        <v>1.8348478592697182</v>
      </c>
      <c r="M1052" s="223">
        <v>6.7174683853603625</v>
      </c>
      <c r="N1052" s="223">
        <v>6.8019605016985114</v>
      </c>
      <c r="O1052" s="223">
        <v>5.6574540290338824</v>
      </c>
      <c r="P1052" s="223">
        <v>2</v>
      </c>
      <c r="Q1052" s="223">
        <v>8.390470785361213</v>
      </c>
      <c r="R1052" s="220"/>
      <c r="S1052" s="221"/>
      <c r="T1052" s="221"/>
      <c r="U1052" s="221"/>
      <c r="V1052" s="221"/>
      <c r="W1052" s="221"/>
      <c r="X1052" s="221"/>
      <c r="Y1052" s="221"/>
      <c r="Z1052" s="221"/>
      <c r="AA1052" s="221"/>
      <c r="AB1052" s="221"/>
      <c r="AC1052" s="221"/>
      <c r="AD1052" s="221"/>
      <c r="AE1052" s="221"/>
      <c r="AF1052" s="221"/>
      <c r="AG1052" s="221"/>
      <c r="AH1052" s="221"/>
      <c r="AI1052" s="221"/>
      <c r="AJ1052" s="221"/>
      <c r="AK1052" s="221"/>
      <c r="AL1052" s="221"/>
      <c r="AM1052" s="221"/>
      <c r="AN1052" s="221"/>
      <c r="AO1052" s="221"/>
      <c r="AP1052" s="221"/>
      <c r="AQ1052" s="221"/>
      <c r="AR1052" s="221"/>
      <c r="AS1052" s="221"/>
      <c r="AT1052" s="221"/>
      <c r="AU1052" s="221"/>
      <c r="AV1052" s="221"/>
      <c r="AW1052" s="221"/>
      <c r="AX1052" s="221"/>
      <c r="AY1052" s="221"/>
      <c r="AZ1052" s="221"/>
      <c r="BA1052" s="221"/>
      <c r="BB1052" s="221"/>
      <c r="BC1052" s="221"/>
      <c r="BD1052" s="221"/>
      <c r="BE1052" s="221"/>
      <c r="BF1052" s="221"/>
      <c r="BG1052" s="221"/>
      <c r="BH1052" s="221"/>
      <c r="BI1052" s="221"/>
      <c r="BJ1052" s="221"/>
      <c r="BK1052" s="221"/>
      <c r="BL1052" s="221"/>
      <c r="BM1052" s="224"/>
    </row>
    <row r="1053" spans="1:65">
      <c r="A1053" s="29"/>
      <c r="B1053" s="3" t="s">
        <v>86</v>
      </c>
      <c r="C1053" s="28"/>
      <c r="D1053" s="13">
        <v>1.6508639850177399E-2</v>
      </c>
      <c r="E1053" s="13">
        <v>4.5834122440324464E-3</v>
      </c>
      <c r="F1053" s="13">
        <v>1.3220068002684847E-2</v>
      </c>
      <c r="G1053" s="13">
        <v>8.0117039744351855E-3</v>
      </c>
      <c r="H1053" s="13">
        <v>2.6740658696627194E-2</v>
      </c>
      <c r="I1053" s="13">
        <v>6.3884397175118773E-3</v>
      </c>
      <c r="J1053" s="13">
        <v>1.0018957279604827E-2</v>
      </c>
      <c r="K1053" s="13">
        <v>8.250658814634531E-3</v>
      </c>
      <c r="L1053" s="13">
        <v>8.7304418363349009E-3</v>
      </c>
      <c r="M1053" s="13">
        <v>3.125608093573895E-2</v>
      </c>
      <c r="N1053" s="13">
        <v>3.0008649272199317E-2</v>
      </c>
      <c r="O1053" s="13">
        <v>2.7681922554383231E-2</v>
      </c>
      <c r="P1053" s="13">
        <v>9.0090090090090089E-3</v>
      </c>
      <c r="Q1053" s="13">
        <v>3.5704131001537076E-2</v>
      </c>
      <c r="R1053" s="147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3"/>
    </row>
    <row r="1054" spans="1:65">
      <c r="A1054" s="29"/>
      <c r="B1054" s="3" t="s">
        <v>270</v>
      </c>
      <c r="C1054" s="28"/>
      <c r="D1054" s="13">
        <v>-4.4498162295890209E-2</v>
      </c>
      <c r="E1054" s="13">
        <v>3.1819875859390168E-2</v>
      </c>
      <c r="F1054" s="13">
        <v>-1.0155045126014062E-2</v>
      </c>
      <c r="G1054" s="13">
        <v>-3.0296901755955452E-2</v>
      </c>
      <c r="H1054" s="13">
        <v>5.9294369595291219E-2</v>
      </c>
      <c r="I1054" s="13">
        <v>-9.3341706715269646E-2</v>
      </c>
      <c r="J1054" s="13">
        <v>2.876715433317889E-2</v>
      </c>
      <c r="K1054" s="13">
        <v>3.3346236622495695E-2</v>
      </c>
      <c r="L1054" s="13">
        <v>-3.7629538861915002E-2</v>
      </c>
      <c r="M1054" s="13">
        <v>-1.5876604117768478E-2</v>
      </c>
      <c r="N1054" s="13">
        <v>3.79253189118125E-2</v>
      </c>
      <c r="O1054" s="13">
        <v>-6.4156490717761971E-2</v>
      </c>
      <c r="P1054" s="13">
        <v>1.6556268228334003E-2</v>
      </c>
      <c r="Q1054" s="13">
        <v>7.6084337989452688E-2</v>
      </c>
      <c r="R1054" s="147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3"/>
    </row>
    <row r="1055" spans="1:65">
      <c r="A1055" s="29"/>
      <c r="B1055" s="45" t="s">
        <v>271</v>
      </c>
      <c r="C1055" s="46"/>
      <c r="D1055" s="44">
        <v>0.94</v>
      </c>
      <c r="E1055" s="44">
        <v>0.56999999999999995</v>
      </c>
      <c r="F1055" s="44">
        <v>0.26</v>
      </c>
      <c r="G1055" s="44">
        <v>0.66</v>
      </c>
      <c r="H1055" s="44">
        <v>1.1100000000000001</v>
      </c>
      <c r="I1055" s="44">
        <v>1.91</v>
      </c>
      <c r="J1055" s="44">
        <v>0.51</v>
      </c>
      <c r="K1055" s="44">
        <v>0.6</v>
      </c>
      <c r="L1055" s="44">
        <v>0.81</v>
      </c>
      <c r="M1055" s="44">
        <v>0.38</v>
      </c>
      <c r="N1055" s="44">
        <v>0.69</v>
      </c>
      <c r="O1055" s="44">
        <v>1.33</v>
      </c>
      <c r="P1055" s="44">
        <v>0.26</v>
      </c>
      <c r="Q1055" s="44">
        <v>1.44</v>
      </c>
      <c r="R1055" s="147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3"/>
    </row>
    <row r="1056" spans="1:65">
      <c r="B1056" s="3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BM1056" s="53"/>
    </row>
    <row r="1057" spans="1:65" ht="15">
      <c r="B1057" s="8" t="s">
        <v>612</v>
      </c>
      <c r="BM1057" s="27" t="s">
        <v>274</v>
      </c>
    </row>
    <row r="1058" spans="1:65" ht="15">
      <c r="A1058" s="24" t="s">
        <v>35</v>
      </c>
      <c r="B1058" s="18" t="s">
        <v>118</v>
      </c>
      <c r="C1058" s="15" t="s">
        <v>119</v>
      </c>
      <c r="D1058" s="16" t="s">
        <v>240</v>
      </c>
      <c r="E1058" s="17" t="s">
        <v>240</v>
      </c>
      <c r="F1058" s="17" t="s">
        <v>240</v>
      </c>
      <c r="G1058" s="17" t="s">
        <v>240</v>
      </c>
      <c r="H1058" s="17" t="s">
        <v>240</v>
      </c>
      <c r="I1058" s="17" t="s">
        <v>240</v>
      </c>
      <c r="J1058" s="17" t="s">
        <v>240</v>
      </c>
      <c r="K1058" s="17" t="s">
        <v>240</v>
      </c>
      <c r="L1058" s="17" t="s">
        <v>240</v>
      </c>
      <c r="M1058" s="17" t="s">
        <v>240</v>
      </c>
      <c r="N1058" s="17" t="s">
        <v>240</v>
      </c>
      <c r="O1058" s="17" t="s">
        <v>240</v>
      </c>
      <c r="P1058" s="147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241</v>
      </c>
      <c r="C1059" s="9" t="s">
        <v>241</v>
      </c>
      <c r="D1059" s="145" t="s">
        <v>243</v>
      </c>
      <c r="E1059" s="146" t="s">
        <v>245</v>
      </c>
      <c r="F1059" s="146" t="s">
        <v>283</v>
      </c>
      <c r="G1059" s="146" t="s">
        <v>248</v>
      </c>
      <c r="H1059" s="146" t="s">
        <v>250</v>
      </c>
      <c r="I1059" s="146" t="s">
        <v>253</v>
      </c>
      <c r="J1059" s="146" t="s">
        <v>256</v>
      </c>
      <c r="K1059" s="146" t="s">
        <v>257</v>
      </c>
      <c r="L1059" s="146" t="s">
        <v>258</v>
      </c>
      <c r="M1059" s="146" t="s">
        <v>259</v>
      </c>
      <c r="N1059" s="146" t="s">
        <v>284</v>
      </c>
      <c r="O1059" s="146" t="s">
        <v>286</v>
      </c>
      <c r="P1059" s="147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303</v>
      </c>
      <c r="E1060" s="11" t="s">
        <v>103</v>
      </c>
      <c r="F1060" s="11" t="s">
        <v>103</v>
      </c>
      <c r="G1060" s="11" t="s">
        <v>103</v>
      </c>
      <c r="H1060" s="11" t="s">
        <v>103</v>
      </c>
      <c r="I1060" s="11" t="s">
        <v>103</v>
      </c>
      <c r="J1060" s="11" t="s">
        <v>103</v>
      </c>
      <c r="K1060" s="11" t="s">
        <v>303</v>
      </c>
      <c r="L1060" s="11" t="s">
        <v>100</v>
      </c>
      <c r="M1060" s="11" t="s">
        <v>99</v>
      </c>
      <c r="N1060" s="11" t="s">
        <v>103</v>
      </c>
      <c r="O1060" s="11" t="s">
        <v>303</v>
      </c>
      <c r="P1060" s="147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2</v>
      </c>
    </row>
    <row r="1061" spans="1:65">
      <c r="A1061" s="29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147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8">
        <v>1</v>
      </c>
      <c r="C1062" s="14">
        <v>1</v>
      </c>
      <c r="D1062" s="21" t="s">
        <v>319</v>
      </c>
      <c r="E1062" s="21">
        <v>1</v>
      </c>
      <c r="F1062" s="141" t="s">
        <v>220</v>
      </c>
      <c r="G1062" s="141">
        <v>77</v>
      </c>
      <c r="H1062" s="141" t="s">
        <v>95</v>
      </c>
      <c r="I1062" s="21" t="s">
        <v>109</v>
      </c>
      <c r="J1062" s="21">
        <v>1</v>
      </c>
      <c r="K1062" s="21">
        <v>1.8</v>
      </c>
      <c r="L1062" s="21">
        <v>1.0463354428550817</v>
      </c>
      <c r="M1062" s="141" t="s">
        <v>108</v>
      </c>
      <c r="N1062" s="21">
        <v>1.3346074768134053</v>
      </c>
      <c r="O1062" s="141" t="s">
        <v>110</v>
      </c>
      <c r="P1062" s="147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1</v>
      </c>
    </row>
    <row r="1063" spans="1:65">
      <c r="A1063" s="29"/>
      <c r="B1063" s="19">
        <v>1</v>
      </c>
      <c r="C1063" s="9">
        <v>2</v>
      </c>
      <c r="D1063" s="11" t="s">
        <v>319</v>
      </c>
      <c r="E1063" s="11">
        <v>1</v>
      </c>
      <c r="F1063" s="142" t="s">
        <v>220</v>
      </c>
      <c r="G1063" s="142">
        <v>83</v>
      </c>
      <c r="H1063" s="142" t="s">
        <v>95</v>
      </c>
      <c r="I1063" s="11">
        <v>2</v>
      </c>
      <c r="J1063" s="11">
        <v>1</v>
      </c>
      <c r="K1063" s="11">
        <v>1.6</v>
      </c>
      <c r="L1063" s="11">
        <v>1.4823864381038632</v>
      </c>
      <c r="M1063" s="142" t="s">
        <v>108</v>
      </c>
      <c r="N1063" s="11">
        <v>1.4173575154361513</v>
      </c>
      <c r="O1063" s="142" t="s">
        <v>110</v>
      </c>
      <c r="P1063" s="147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12</v>
      </c>
    </row>
    <row r="1064" spans="1:65">
      <c r="A1064" s="29"/>
      <c r="B1064" s="19">
        <v>1</v>
      </c>
      <c r="C1064" s="9">
        <v>3</v>
      </c>
      <c r="D1064" s="11">
        <v>0.8</v>
      </c>
      <c r="E1064" s="11">
        <v>1</v>
      </c>
      <c r="F1064" s="142" t="s">
        <v>220</v>
      </c>
      <c r="G1064" s="142">
        <v>80</v>
      </c>
      <c r="H1064" s="142" t="s">
        <v>95</v>
      </c>
      <c r="I1064" s="11" t="s">
        <v>109</v>
      </c>
      <c r="J1064" s="11">
        <v>1</v>
      </c>
      <c r="K1064" s="11">
        <v>1.8</v>
      </c>
      <c r="L1064" s="11">
        <v>0.78917951857421076</v>
      </c>
      <c r="M1064" s="142" t="s">
        <v>108</v>
      </c>
      <c r="N1064" s="11">
        <v>1.1034523145469262</v>
      </c>
      <c r="O1064" s="142" t="s">
        <v>110</v>
      </c>
      <c r="P1064" s="14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16</v>
      </c>
    </row>
    <row r="1065" spans="1:65">
      <c r="A1065" s="29"/>
      <c r="B1065" s="19">
        <v>1</v>
      </c>
      <c r="C1065" s="9">
        <v>4</v>
      </c>
      <c r="D1065" s="11" t="s">
        <v>319</v>
      </c>
      <c r="E1065" s="11">
        <v>2</v>
      </c>
      <c r="F1065" s="142" t="s">
        <v>220</v>
      </c>
      <c r="G1065" s="142">
        <v>72</v>
      </c>
      <c r="H1065" s="142" t="s">
        <v>95</v>
      </c>
      <c r="I1065" s="148">
        <v>3</v>
      </c>
      <c r="J1065" s="11">
        <v>1</v>
      </c>
      <c r="K1065" s="11">
        <v>1.7</v>
      </c>
      <c r="L1065" s="11">
        <v>0.80684315877976842</v>
      </c>
      <c r="M1065" s="142" t="s">
        <v>108</v>
      </c>
      <c r="N1065" s="11" t="s">
        <v>108</v>
      </c>
      <c r="O1065" s="142" t="s">
        <v>110</v>
      </c>
      <c r="P1065" s="14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1.1241481872067201</v>
      </c>
    </row>
    <row r="1066" spans="1:65">
      <c r="A1066" s="29"/>
      <c r="B1066" s="19">
        <v>1</v>
      </c>
      <c r="C1066" s="9">
        <v>5</v>
      </c>
      <c r="D1066" s="11">
        <v>1.4</v>
      </c>
      <c r="E1066" s="11" t="s">
        <v>108</v>
      </c>
      <c r="F1066" s="142" t="s">
        <v>220</v>
      </c>
      <c r="G1066" s="142">
        <v>65</v>
      </c>
      <c r="H1066" s="142" t="s">
        <v>95</v>
      </c>
      <c r="I1066" s="11" t="s">
        <v>109</v>
      </c>
      <c r="J1066" s="11">
        <v>1</v>
      </c>
      <c r="K1066" s="11">
        <v>1.7</v>
      </c>
      <c r="L1066" s="11">
        <v>0.69232666803032017</v>
      </c>
      <c r="M1066" s="142" t="s">
        <v>108</v>
      </c>
      <c r="N1066" s="11">
        <v>1.4653898046167304</v>
      </c>
      <c r="O1066" s="142" t="s">
        <v>110</v>
      </c>
      <c r="P1066" s="14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18</v>
      </c>
    </row>
    <row r="1067" spans="1:65">
      <c r="A1067" s="29"/>
      <c r="B1067" s="19">
        <v>1</v>
      </c>
      <c r="C1067" s="9">
        <v>6</v>
      </c>
      <c r="D1067" s="11">
        <v>0.7</v>
      </c>
      <c r="E1067" s="11">
        <v>2</v>
      </c>
      <c r="F1067" s="142" t="s">
        <v>220</v>
      </c>
      <c r="G1067" s="142">
        <v>68</v>
      </c>
      <c r="H1067" s="142" t="s">
        <v>95</v>
      </c>
      <c r="I1067" s="11" t="s">
        <v>109</v>
      </c>
      <c r="J1067" s="11">
        <v>1</v>
      </c>
      <c r="K1067" s="11">
        <v>1.8</v>
      </c>
      <c r="L1067" s="11">
        <v>0.48326723806296434</v>
      </c>
      <c r="M1067" s="142" t="s">
        <v>108</v>
      </c>
      <c r="N1067" s="11">
        <v>1.0430782868627364</v>
      </c>
      <c r="O1067" s="142" t="s">
        <v>110</v>
      </c>
      <c r="P1067" s="14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A1068" s="29"/>
      <c r="B1068" s="20" t="s">
        <v>267</v>
      </c>
      <c r="C1068" s="12"/>
      <c r="D1068" s="22">
        <v>0.96666666666666679</v>
      </c>
      <c r="E1068" s="22">
        <v>1.4</v>
      </c>
      <c r="F1068" s="22" t="s">
        <v>652</v>
      </c>
      <c r="G1068" s="22">
        <v>74.166666666666671</v>
      </c>
      <c r="H1068" s="22" t="s">
        <v>652</v>
      </c>
      <c r="I1068" s="22">
        <v>2.5</v>
      </c>
      <c r="J1068" s="22">
        <v>1</v>
      </c>
      <c r="K1068" s="22">
        <v>1.7333333333333334</v>
      </c>
      <c r="L1068" s="22">
        <v>0.88338974406770154</v>
      </c>
      <c r="M1068" s="22" t="s">
        <v>652</v>
      </c>
      <c r="N1068" s="22">
        <v>1.27277707965519</v>
      </c>
      <c r="O1068" s="22" t="s">
        <v>652</v>
      </c>
      <c r="P1068" s="147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3"/>
    </row>
    <row r="1069" spans="1:65">
      <c r="A1069" s="29"/>
      <c r="B1069" s="3" t="s">
        <v>268</v>
      </c>
      <c r="C1069" s="28"/>
      <c r="D1069" s="11">
        <v>0.8</v>
      </c>
      <c r="E1069" s="11">
        <v>1</v>
      </c>
      <c r="F1069" s="11" t="s">
        <v>652</v>
      </c>
      <c r="G1069" s="11">
        <v>74.5</v>
      </c>
      <c r="H1069" s="11" t="s">
        <v>652</v>
      </c>
      <c r="I1069" s="11">
        <v>2.5</v>
      </c>
      <c r="J1069" s="11">
        <v>1</v>
      </c>
      <c r="K1069" s="11">
        <v>1.75</v>
      </c>
      <c r="L1069" s="11">
        <v>0.79801133867698959</v>
      </c>
      <c r="M1069" s="11" t="s">
        <v>652</v>
      </c>
      <c r="N1069" s="11">
        <v>1.3346074768134053</v>
      </c>
      <c r="O1069" s="11" t="s">
        <v>652</v>
      </c>
      <c r="P1069" s="147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3"/>
    </row>
    <row r="1070" spans="1:65">
      <c r="A1070" s="29"/>
      <c r="B1070" s="3" t="s">
        <v>269</v>
      </c>
      <c r="C1070" s="28"/>
      <c r="D1070" s="23">
        <v>0.37859388972001734</v>
      </c>
      <c r="E1070" s="23">
        <v>0.54772255750516596</v>
      </c>
      <c r="F1070" s="23" t="s">
        <v>652</v>
      </c>
      <c r="G1070" s="23">
        <v>7.0261416628663751</v>
      </c>
      <c r="H1070" s="23" t="s">
        <v>652</v>
      </c>
      <c r="I1070" s="23">
        <v>0.70710678118654757</v>
      </c>
      <c r="J1070" s="23">
        <v>0</v>
      </c>
      <c r="K1070" s="23">
        <v>8.1649658092772595E-2</v>
      </c>
      <c r="L1070" s="23">
        <v>0.3454522847985555</v>
      </c>
      <c r="M1070" s="23" t="s">
        <v>652</v>
      </c>
      <c r="N1070" s="23">
        <v>0.1892475718006349</v>
      </c>
      <c r="O1070" s="23" t="s">
        <v>652</v>
      </c>
      <c r="P1070" s="147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3"/>
    </row>
    <row r="1071" spans="1:65">
      <c r="A1071" s="29"/>
      <c r="B1071" s="3" t="s">
        <v>86</v>
      </c>
      <c r="C1071" s="28"/>
      <c r="D1071" s="13">
        <v>0.39164885143450062</v>
      </c>
      <c r="E1071" s="13">
        <v>0.39123039821797573</v>
      </c>
      <c r="F1071" s="13" t="s">
        <v>652</v>
      </c>
      <c r="G1071" s="13">
        <v>9.4734494330782584E-2</v>
      </c>
      <c r="H1071" s="13" t="s">
        <v>652</v>
      </c>
      <c r="I1071" s="13">
        <v>0.28284271247461901</v>
      </c>
      <c r="J1071" s="13">
        <v>0</v>
      </c>
      <c r="K1071" s="13">
        <v>4.7105571976599571E-2</v>
      </c>
      <c r="L1071" s="13">
        <v>0.39105308513982545</v>
      </c>
      <c r="M1071" s="13" t="s">
        <v>652</v>
      </c>
      <c r="N1071" s="13">
        <v>0.14868870191463868</v>
      </c>
      <c r="O1071" s="13" t="s">
        <v>652</v>
      </c>
      <c r="P1071" s="147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3"/>
    </row>
    <row r="1072" spans="1:65">
      <c r="A1072" s="29"/>
      <c r="B1072" s="3" t="s">
        <v>270</v>
      </c>
      <c r="C1072" s="28"/>
      <c r="D1072" s="13">
        <v>-0.14008964505948529</v>
      </c>
      <c r="E1072" s="13">
        <v>0.24538741060350389</v>
      </c>
      <c r="F1072" s="13" t="s">
        <v>652</v>
      </c>
      <c r="G1072" s="13">
        <v>64.975880680780861</v>
      </c>
      <c r="H1072" s="13" t="s">
        <v>652</v>
      </c>
      <c r="I1072" s="13">
        <v>1.2239060903633998</v>
      </c>
      <c r="J1072" s="13">
        <v>-0.1104375638546401</v>
      </c>
      <c r="K1072" s="13">
        <v>0.54190822265195715</v>
      </c>
      <c r="L1072" s="13">
        <v>-0.21416966720130937</v>
      </c>
      <c r="M1072" s="13" t="s">
        <v>652</v>
      </c>
      <c r="N1072" s="13">
        <v>0.13221467964804767</v>
      </c>
      <c r="O1072" s="13" t="s">
        <v>652</v>
      </c>
      <c r="P1072" s="147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3"/>
    </row>
    <row r="1073" spans="1:65">
      <c r="A1073" s="29"/>
      <c r="B1073" s="45" t="s">
        <v>271</v>
      </c>
      <c r="C1073" s="46"/>
      <c r="D1073" s="44">
        <v>0.8</v>
      </c>
      <c r="E1073" s="44">
        <v>0.14000000000000001</v>
      </c>
      <c r="F1073" s="44">
        <v>9.6300000000000008</v>
      </c>
      <c r="G1073" s="44">
        <v>81.25</v>
      </c>
      <c r="H1073" s="44">
        <v>54.27</v>
      </c>
      <c r="I1073" s="44">
        <v>0.14000000000000001</v>
      </c>
      <c r="J1073" s="44">
        <v>0.42</v>
      </c>
      <c r="K1073" s="44">
        <v>0.4</v>
      </c>
      <c r="L1073" s="44">
        <v>0.55000000000000004</v>
      </c>
      <c r="M1073" s="44">
        <v>0.98</v>
      </c>
      <c r="N1073" s="44">
        <v>0.26</v>
      </c>
      <c r="O1073" s="44">
        <v>1.26</v>
      </c>
      <c r="P1073" s="147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3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BM1074" s="53"/>
    </row>
    <row r="1075" spans="1:65" ht="15">
      <c r="B1075" s="8" t="s">
        <v>613</v>
      </c>
      <c r="BM1075" s="27" t="s">
        <v>66</v>
      </c>
    </row>
    <row r="1076" spans="1:65" ht="15">
      <c r="A1076" s="24" t="s">
        <v>38</v>
      </c>
      <c r="B1076" s="18" t="s">
        <v>118</v>
      </c>
      <c r="C1076" s="15" t="s">
        <v>119</v>
      </c>
      <c r="D1076" s="16" t="s">
        <v>240</v>
      </c>
      <c r="E1076" s="17" t="s">
        <v>240</v>
      </c>
      <c r="F1076" s="17" t="s">
        <v>240</v>
      </c>
      <c r="G1076" s="17" t="s">
        <v>240</v>
      </c>
      <c r="H1076" s="17" t="s">
        <v>240</v>
      </c>
      <c r="I1076" s="17" t="s">
        <v>240</v>
      </c>
      <c r="J1076" s="17" t="s">
        <v>240</v>
      </c>
      <c r="K1076" s="17" t="s">
        <v>240</v>
      </c>
      <c r="L1076" s="17" t="s">
        <v>240</v>
      </c>
      <c r="M1076" s="17" t="s">
        <v>240</v>
      </c>
      <c r="N1076" s="17" t="s">
        <v>240</v>
      </c>
      <c r="O1076" s="17" t="s">
        <v>240</v>
      </c>
      <c r="P1076" s="17" t="s">
        <v>240</v>
      </c>
      <c r="Q1076" s="17" t="s">
        <v>240</v>
      </c>
      <c r="R1076" s="14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241</v>
      </c>
      <c r="C1077" s="9" t="s">
        <v>241</v>
      </c>
      <c r="D1077" s="145" t="s">
        <v>243</v>
      </c>
      <c r="E1077" s="146" t="s">
        <v>245</v>
      </c>
      <c r="F1077" s="146" t="s">
        <v>283</v>
      </c>
      <c r="G1077" s="146" t="s">
        <v>247</v>
      </c>
      <c r="H1077" s="146" t="s">
        <v>248</v>
      </c>
      <c r="I1077" s="146" t="s">
        <v>250</v>
      </c>
      <c r="J1077" s="146" t="s">
        <v>253</v>
      </c>
      <c r="K1077" s="146" t="s">
        <v>256</v>
      </c>
      <c r="L1077" s="146" t="s">
        <v>257</v>
      </c>
      <c r="M1077" s="146" t="s">
        <v>258</v>
      </c>
      <c r="N1077" s="146" t="s">
        <v>259</v>
      </c>
      <c r="O1077" s="146" t="s">
        <v>284</v>
      </c>
      <c r="P1077" s="146" t="s">
        <v>286</v>
      </c>
      <c r="Q1077" s="146" t="s">
        <v>260</v>
      </c>
      <c r="R1077" s="14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303</v>
      </c>
      <c r="E1078" s="11" t="s">
        <v>103</v>
      </c>
      <c r="F1078" s="11" t="s">
        <v>103</v>
      </c>
      <c r="G1078" s="11" t="s">
        <v>103</v>
      </c>
      <c r="H1078" s="11" t="s">
        <v>103</v>
      </c>
      <c r="I1078" s="11" t="s">
        <v>103</v>
      </c>
      <c r="J1078" s="11" t="s">
        <v>103</v>
      </c>
      <c r="K1078" s="11" t="s">
        <v>103</v>
      </c>
      <c r="L1078" s="11" t="s">
        <v>303</v>
      </c>
      <c r="M1078" s="11" t="s">
        <v>100</v>
      </c>
      <c r="N1078" s="11" t="s">
        <v>99</v>
      </c>
      <c r="O1078" s="11" t="s">
        <v>103</v>
      </c>
      <c r="P1078" s="11" t="s">
        <v>303</v>
      </c>
      <c r="Q1078" s="11" t="s">
        <v>104</v>
      </c>
      <c r="R1078" s="147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1</v>
      </c>
    </row>
    <row r="1079" spans="1:65">
      <c r="A1079" s="29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147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2</v>
      </c>
    </row>
    <row r="1080" spans="1:65">
      <c r="A1080" s="29"/>
      <c r="B1080" s="18">
        <v>1</v>
      </c>
      <c r="C1080" s="14">
        <v>1</v>
      </c>
      <c r="D1080" s="208">
        <v>15.6</v>
      </c>
      <c r="E1080" s="208">
        <v>16.2</v>
      </c>
      <c r="F1080" s="209">
        <v>16</v>
      </c>
      <c r="G1080" s="208">
        <v>16.748728</v>
      </c>
      <c r="H1080" s="209">
        <v>16</v>
      </c>
      <c r="I1080" s="209">
        <v>13.88</v>
      </c>
      <c r="J1080" s="208">
        <v>16</v>
      </c>
      <c r="K1080" s="208">
        <v>16.3</v>
      </c>
      <c r="L1080" s="208">
        <v>15.7</v>
      </c>
      <c r="M1080" s="208">
        <v>16.162595621119053</v>
      </c>
      <c r="N1080" s="208">
        <v>17.2</v>
      </c>
      <c r="O1080" s="208">
        <v>16.453022098124432</v>
      </c>
      <c r="P1080" s="208">
        <v>15.7</v>
      </c>
      <c r="Q1080" s="209">
        <v>15</v>
      </c>
      <c r="R1080" s="210"/>
      <c r="S1080" s="211"/>
      <c r="T1080" s="211"/>
      <c r="U1080" s="211"/>
      <c r="V1080" s="211"/>
      <c r="W1080" s="211"/>
      <c r="X1080" s="211"/>
      <c r="Y1080" s="211"/>
      <c r="Z1080" s="211"/>
      <c r="AA1080" s="211"/>
      <c r="AB1080" s="211"/>
      <c r="AC1080" s="211"/>
      <c r="AD1080" s="211"/>
      <c r="AE1080" s="211"/>
      <c r="AF1080" s="211"/>
      <c r="AG1080" s="211"/>
      <c r="AH1080" s="211"/>
      <c r="AI1080" s="211"/>
      <c r="AJ1080" s="211"/>
      <c r="AK1080" s="211"/>
      <c r="AL1080" s="211"/>
      <c r="AM1080" s="211"/>
      <c r="AN1080" s="211"/>
      <c r="AO1080" s="211"/>
      <c r="AP1080" s="211"/>
      <c r="AQ1080" s="211"/>
      <c r="AR1080" s="211"/>
      <c r="AS1080" s="211"/>
      <c r="AT1080" s="211"/>
      <c r="AU1080" s="211"/>
      <c r="AV1080" s="211"/>
      <c r="AW1080" s="211"/>
      <c r="AX1080" s="211"/>
      <c r="AY1080" s="211"/>
      <c r="AZ1080" s="211"/>
      <c r="BA1080" s="211"/>
      <c r="BB1080" s="211"/>
      <c r="BC1080" s="211"/>
      <c r="BD1080" s="211"/>
      <c r="BE1080" s="211"/>
      <c r="BF1080" s="211"/>
      <c r="BG1080" s="211"/>
      <c r="BH1080" s="211"/>
      <c r="BI1080" s="211"/>
      <c r="BJ1080" s="211"/>
      <c r="BK1080" s="211"/>
      <c r="BL1080" s="211"/>
      <c r="BM1080" s="212">
        <v>1</v>
      </c>
    </row>
    <row r="1081" spans="1:65">
      <c r="A1081" s="29"/>
      <c r="B1081" s="19">
        <v>1</v>
      </c>
      <c r="C1081" s="9">
        <v>2</v>
      </c>
      <c r="D1081" s="214">
        <v>15.299999999999999</v>
      </c>
      <c r="E1081" s="214">
        <v>15.9</v>
      </c>
      <c r="F1081" s="215">
        <v>16</v>
      </c>
      <c r="G1081" s="214">
        <v>16.836392</v>
      </c>
      <c r="H1081" s="215">
        <v>16</v>
      </c>
      <c r="I1081" s="215">
        <v>14.09</v>
      </c>
      <c r="J1081" s="214">
        <v>16</v>
      </c>
      <c r="K1081" s="214">
        <v>16</v>
      </c>
      <c r="L1081" s="214">
        <v>15.6</v>
      </c>
      <c r="M1081" s="214">
        <v>16.791231609482988</v>
      </c>
      <c r="N1081" s="214">
        <v>17.5</v>
      </c>
      <c r="O1081" s="214">
        <v>16.475166876648874</v>
      </c>
      <c r="P1081" s="214">
        <v>16.899999999999999</v>
      </c>
      <c r="Q1081" s="215">
        <v>13</v>
      </c>
      <c r="R1081" s="210"/>
      <c r="S1081" s="211"/>
      <c r="T1081" s="211"/>
      <c r="U1081" s="211"/>
      <c r="V1081" s="211"/>
      <c r="W1081" s="211"/>
      <c r="X1081" s="211"/>
      <c r="Y1081" s="211"/>
      <c r="Z1081" s="211"/>
      <c r="AA1081" s="211"/>
      <c r="AB1081" s="211"/>
      <c r="AC1081" s="211"/>
      <c r="AD1081" s="211"/>
      <c r="AE1081" s="211"/>
      <c r="AF1081" s="211"/>
      <c r="AG1081" s="211"/>
      <c r="AH1081" s="211"/>
      <c r="AI1081" s="211"/>
      <c r="AJ1081" s="211"/>
      <c r="AK1081" s="211"/>
      <c r="AL1081" s="211"/>
      <c r="AM1081" s="211"/>
      <c r="AN1081" s="211"/>
      <c r="AO1081" s="211"/>
      <c r="AP1081" s="211"/>
      <c r="AQ1081" s="211"/>
      <c r="AR1081" s="211"/>
      <c r="AS1081" s="211"/>
      <c r="AT1081" s="211"/>
      <c r="AU1081" s="211"/>
      <c r="AV1081" s="211"/>
      <c r="AW1081" s="211"/>
      <c r="AX1081" s="211"/>
      <c r="AY1081" s="211"/>
      <c r="AZ1081" s="211"/>
      <c r="BA1081" s="211"/>
      <c r="BB1081" s="211"/>
      <c r="BC1081" s="211"/>
      <c r="BD1081" s="211"/>
      <c r="BE1081" s="211"/>
      <c r="BF1081" s="211"/>
      <c r="BG1081" s="211"/>
      <c r="BH1081" s="211"/>
      <c r="BI1081" s="211"/>
      <c r="BJ1081" s="211"/>
      <c r="BK1081" s="211"/>
      <c r="BL1081" s="211"/>
      <c r="BM1081" s="212">
        <v>16</v>
      </c>
    </row>
    <row r="1082" spans="1:65">
      <c r="A1082" s="29"/>
      <c r="B1082" s="19">
        <v>1</v>
      </c>
      <c r="C1082" s="9">
        <v>3</v>
      </c>
      <c r="D1082" s="214">
        <v>15.2</v>
      </c>
      <c r="E1082" s="214">
        <v>16.100000000000001</v>
      </c>
      <c r="F1082" s="215">
        <v>18</v>
      </c>
      <c r="G1082" s="214">
        <v>16.539288000000003</v>
      </c>
      <c r="H1082" s="215">
        <v>15</v>
      </c>
      <c r="I1082" s="215">
        <v>13.77</v>
      </c>
      <c r="J1082" s="214">
        <v>15.8</v>
      </c>
      <c r="K1082" s="214">
        <v>16.2</v>
      </c>
      <c r="L1082" s="214">
        <v>15.6</v>
      </c>
      <c r="M1082" s="214">
        <v>16.59496752376181</v>
      </c>
      <c r="N1082" s="214">
        <v>16.8</v>
      </c>
      <c r="O1082" s="214">
        <v>16.755772641893433</v>
      </c>
      <c r="P1082" s="214">
        <v>16.8</v>
      </c>
      <c r="Q1082" s="215">
        <v>14</v>
      </c>
      <c r="R1082" s="210"/>
      <c r="S1082" s="211"/>
      <c r="T1082" s="211"/>
      <c r="U1082" s="211"/>
      <c r="V1082" s="211"/>
      <c r="W1082" s="211"/>
      <c r="X1082" s="211"/>
      <c r="Y1082" s="211"/>
      <c r="Z1082" s="211"/>
      <c r="AA1082" s="211"/>
      <c r="AB1082" s="211"/>
      <c r="AC1082" s="211"/>
      <c r="AD1082" s="211"/>
      <c r="AE1082" s="211"/>
      <c r="AF1082" s="211"/>
      <c r="AG1082" s="211"/>
      <c r="AH1082" s="211"/>
      <c r="AI1082" s="211"/>
      <c r="AJ1082" s="211"/>
      <c r="AK1082" s="211"/>
      <c r="AL1082" s="211"/>
      <c r="AM1082" s="211"/>
      <c r="AN1082" s="211"/>
      <c r="AO1082" s="211"/>
      <c r="AP1082" s="211"/>
      <c r="AQ1082" s="211"/>
      <c r="AR1082" s="211"/>
      <c r="AS1082" s="211"/>
      <c r="AT1082" s="211"/>
      <c r="AU1082" s="211"/>
      <c r="AV1082" s="211"/>
      <c r="AW1082" s="211"/>
      <c r="AX1082" s="211"/>
      <c r="AY1082" s="211"/>
      <c r="AZ1082" s="211"/>
      <c r="BA1082" s="211"/>
      <c r="BB1082" s="211"/>
      <c r="BC1082" s="211"/>
      <c r="BD1082" s="211"/>
      <c r="BE1082" s="211"/>
      <c r="BF1082" s="211"/>
      <c r="BG1082" s="211"/>
      <c r="BH1082" s="211"/>
      <c r="BI1082" s="211"/>
      <c r="BJ1082" s="211"/>
      <c r="BK1082" s="211"/>
      <c r="BL1082" s="211"/>
      <c r="BM1082" s="212">
        <v>16</v>
      </c>
    </row>
    <row r="1083" spans="1:65">
      <c r="A1083" s="29"/>
      <c r="B1083" s="19">
        <v>1</v>
      </c>
      <c r="C1083" s="9">
        <v>4</v>
      </c>
      <c r="D1083" s="214">
        <v>15.6</v>
      </c>
      <c r="E1083" s="214">
        <v>16.5</v>
      </c>
      <c r="F1083" s="215">
        <v>16</v>
      </c>
      <c r="G1083" s="214">
        <v>16.631848000000002</v>
      </c>
      <c r="H1083" s="215">
        <v>14</v>
      </c>
      <c r="I1083" s="215">
        <v>14.14</v>
      </c>
      <c r="J1083" s="214">
        <v>16.600000000000001</v>
      </c>
      <c r="K1083" s="214">
        <v>15.9</v>
      </c>
      <c r="L1083" s="214">
        <v>15.5</v>
      </c>
      <c r="M1083" s="214">
        <v>16.989971716329514</v>
      </c>
      <c r="N1083" s="214">
        <v>17.100000000000001</v>
      </c>
      <c r="O1083" s="214">
        <v>16.417312562439832</v>
      </c>
      <c r="P1083" s="214">
        <v>15.299999999999999</v>
      </c>
      <c r="Q1083" s="215">
        <v>14</v>
      </c>
      <c r="R1083" s="210"/>
      <c r="S1083" s="211"/>
      <c r="T1083" s="211"/>
      <c r="U1083" s="211"/>
      <c r="V1083" s="211"/>
      <c r="W1083" s="211"/>
      <c r="X1083" s="211"/>
      <c r="Y1083" s="211"/>
      <c r="Z1083" s="211"/>
      <c r="AA1083" s="211"/>
      <c r="AB1083" s="211"/>
      <c r="AC1083" s="211"/>
      <c r="AD1083" s="211"/>
      <c r="AE1083" s="211"/>
      <c r="AF1083" s="211"/>
      <c r="AG1083" s="211"/>
      <c r="AH1083" s="211"/>
      <c r="AI1083" s="211"/>
      <c r="AJ1083" s="211"/>
      <c r="AK1083" s="211"/>
      <c r="AL1083" s="211"/>
      <c r="AM1083" s="211"/>
      <c r="AN1083" s="211"/>
      <c r="AO1083" s="211"/>
      <c r="AP1083" s="211"/>
      <c r="AQ1083" s="211"/>
      <c r="AR1083" s="211"/>
      <c r="AS1083" s="211"/>
      <c r="AT1083" s="211"/>
      <c r="AU1083" s="211"/>
      <c r="AV1083" s="211"/>
      <c r="AW1083" s="211"/>
      <c r="AX1083" s="211"/>
      <c r="AY1083" s="211"/>
      <c r="AZ1083" s="211"/>
      <c r="BA1083" s="211"/>
      <c r="BB1083" s="211"/>
      <c r="BC1083" s="211"/>
      <c r="BD1083" s="211"/>
      <c r="BE1083" s="211"/>
      <c r="BF1083" s="211"/>
      <c r="BG1083" s="211"/>
      <c r="BH1083" s="211"/>
      <c r="BI1083" s="211"/>
      <c r="BJ1083" s="211"/>
      <c r="BK1083" s="211"/>
      <c r="BL1083" s="211"/>
      <c r="BM1083" s="212">
        <v>16.229814123191311</v>
      </c>
    </row>
    <row r="1084" spans="1:65">
      <c r="A1084" s="29"/>
      <c r="B1084" s="19">
        <v>1</v>
      </c>
      <c r="C1084" s="9">
        <v>5</v>
      </c>
      <c r="D1084" s="214">
        <v>15.299999999999999</v>
      </c>
      <c r="E1084" s="214">
        <v>16.7</v>
      </c>
      <c r="F1084" s="215">
        <v>16</v>
      </c>
      <c r="G1084" s="214">
        <v>16.361519999999999</v>
      </c>
      <c r="H1084" s="215">
        <v>15</v>
      </c>
      <c r="I1084" s="215">
        <v>13.78</v>
      </c>
      <c r="J1084" s="214">
        <v>16.5</v>
      </c>
      <c r="K1084" s="214">
        <v>16.100000000000001</v>
      </c>
      <c r="L1084" s="214">
        <v>15.5</v>
      </c>
      <c r="M1084" s="214">
        <v>15.420467885090996</v>
      </c>
      <c r="N1084" s="214">
        <v>17.399999999999999</v>
      </c>
      <c r="O1084" s="214">
        <v>16.803607365137498</v>
      </c>
      <c r="P1084" s="214">
        <v>15.299999999999999</v>
      </c>
      <c r="Q1084" s="215">
        <v>14</v>
      </c>
      <c r="R1084" s="210"/>
      <c r="S1084" s="211"/>
      <c r="T1084" s="211"/>
      <c r="U1084" s="211"/>
      <c r="V1084" s="211"/>
      <c r="W1084" s="211"/>
      <c r="X1084" s="211"/>
      <c r="Y1084" s="211"/>
      <c r="Z1084" s="211"/>
      <c r="AA1084" s="211"/>
      <c r="AB1084" s="211"/>
      <c r="AC1084" s="211"/>
      <c r="AD1084" s="211"/>
      <c r="AE1084" s="211"/>
      <c r="AF1084" s="211"/>
      <c r="AG1084" s="211"/>
      <c r="AH1084" s="211"/>
      <c r="AI1084" s="211"/>
      <c r="AJ1084" s="211"/>
      <c r="AK1084" s="211"/>
      <c r="AL1084" s="211"/>
      <c r="AM1084" s="211"/>
      <c r="AN1084" s="211"/>
      <c r="AO1084" s="211"/>
      <c r="AP1084" s="211"/>
      <c r="AQ1084" s="211"/>
      <c r="AR1084" s="211"/>
      <c r="AS1084" s="211"/>
      <c r="AT1084" s="211"/>
      <c r="AU1084" s="211"/>
      <c r="AV1084" s="211"/>
      <c r="AW1084" s="211"/>
      <c r="AX1084" s="211"/>
      <c r="AY1084" s="211"/>
      <c r="AZ1084" s="211"/>
      <c r="BA1084" s="211"/>
      <c r="BB1084" s="211"/>
      <c r="BC1084" s="211"/>
      <c r="BD1084" s="211"/>
      <c r="BE1084" s="211"/>
      <c r="BF1084" s="211"/>
      <c r="BG1084" s="211"/>
      <c r="BH1084" s="211"/>
      <c r="BI1084" s="211"/>
      <c r="BJ1084" s="211"/>
      <c r="BK1084" s="211"/>
      <c r="BL1084" s="211"/>
      <c r="BM1084" s="212">
        <v>127</v>
      </c>
    </row>
    <row r="1085" spans="1:65">
      <c r="A1085" s="29"/>
      <c r="B1085" s="19">
        <v>1</v>
      </c>
      <c r="C1085" s="9">
        <v>6</v>
      </c>
      <c r="D1085" s="214">
        <v>15.8</v>
      </c>
      <c r="E1085" s="214">
        <v>16.399999999999999</v>
      </c>
      <c r="F1085" s="215">
        <v>16</v>
      </c>
      <c r="G1085" s="214">
        <v>16.739944000000001</v>
      </c>
      <c r="H1085" s="215">
        <v>15</v>
      </c>
      <c r="I1085" s="215">
        <v>13.9</v>
      </c>
      <c r="J1085" s="214">
        <v>16.899999999999999</v>
      </c>
      <c r="K1085" s="214">
        <v>16.3</v>
      </c>
      <c r="L1085" s="214">
        <v>15.5</v>
      </c>
      <c r="M1085" s="214">
        <v>15.791844614801491</v>
      </c>
      <c r="N1085" s="226">
        <v>50.4</v>
      </c>
      <c r="O1085" s="214">
        <v>16.375166876648876</v>
      </c>
      <c r="P1085" s="214">
        <v>15.1</v>
      </c>
      <c r="Q1085" s="215">
        <v>14</v>
      </c>
      <c r="R1085" s="210"/>
      <c r="S1085" s="211"/>
      <c r="T1085" s="211"/>
      <c r="U1085" s="211"/>
      <c r="V1085" s="211"/>
      <c r="W1085" s="211"/>
      <c r="X1085" s="211"/>
      <c r="Y1085" s="211"/>
      <c r="Z1085" s="211"/>
      <c r="AA1085" s="211"/>
      <c r="AB1085" s="211"/>
      <c r="AC1085" s="211"/>
      <c r="AD1085" s="211"/>
      <c r="AE1085" s="211"/>
      <c r="AF1085" s="211"/>
      <c r="AG1085" s="211"/>
      <c r="AH1085" s="211"/>
      <c r="AI1085" s="211"/>
      <c r="AJ1085" s="211"/>
      <c r="AK1085" s="211"/>
      <c r="AL1085" s="211"/>
      <c r="AM1085" s="211"/>
      <c r="AN1085" s="211"/>
      <c r="AO1085" s="211"/>
      <c r="AP1085" s="211"/>
      <c r="AQ1085" s="211"/>
      <c r="AR1085" s="211"/>
      <c r="AS1085" s="211"/>
      <c r="AT1085" s="211"/>
      <c r="AU1085" s="211"/>
      <c r="AV1085" s="211"/>
      <c r="AW1085" s="211"/>
      <c r="AX1085" s="211"/>
      <c r="AY1085" s="211"/>
      <c r="AZ1085" s="211"/>
      <c r="BA1085" s="211"/>
      <c r="BB1085" s="211"/>
      <c r="BC1085" s="211"/>
      <c r="BD1085" s="211"/>
      <c r="BE1085" s="211"/>
      <c r="BF1085" s="211"/>
      <c r="BG1085" s="211"/>
      <c r="BH1085" s="211"/>
      <c r="BI1085" s="211"/>
      <c r="BJ1085" s="211"/>
      <c r="BK1085" s="211"/>
      <c r="BL1085" s="211"/>
      <c r="BM1085" s="216"/>
    </row>
    <row r="1086" spans="1:65">
      <c r="A1086" s="29"/>
      <c r="B1086" s="20" t="s">
        <v>267</v>
      </c>
      <c r="C1086" s="12"/>
      <c r="D1086" s="217">
        <v>15.466666666666667</v>
      </c>
      <c r="E1086" s="217">
        <v>16.3</v>
      </c>
      <c r="F1086" s="217">
        <v>16.333333333333332</v>
      </c>
      <c r="G1086" s="217">
        <v>16.642953333333335</v>
      </c>
      <c r="H1086" s="217">
        <v>15.166666666666666</v>
      </c>
      <c r="I1086" s="217">
        <v>13.926666666666668</v>
      </c>
      <c r="J1086" s="217">
        <v>16.3</v>
      </c>
      <c r="K1086" s="217">
        <v>16.133333333333333</v>
      </c>
      <c r="L1086" s="217">
        <v>15.566666666666668</v>
      </c>
      <c r="M1086" s="217">
        <v>16.291846495097641</v>
      </c>
      <c r="N1086" s="217">
        <v>22.733333333333334</v>
      </c>
      <c r="O1086" s="217">
        <v>16.54667473681549</v>
      </c>
      <c r="P1086" s="217">
        <v>15.849999999999996</v>
      </c>
      <c r="Q1086" s="217">
        <v>14</v>
      </c>
      <c r="R1086" s="210"/>
      <c r="S1086" s="211"/>
      <c r="T1086" s="211"/>
      <c r="U1086" s="211"/>
      <c r="V1086" s="211"/>
      <c r="W1086" s="211"/>
      <c r="X1086" s="211"/>
      <c r="Y1086" s="211"/>
      <c r="Z1086" s="211"/>
      <c r="AA1086" s="211"/>
      <c r="AB1086" s="211"/>
      <c r="AC1086" s="211"/>
      <c r="AD1086" s="211"/>
      <c r="AE1086" s="211"/>
      <c r="AF1086" s="211"/>
      <c r="AG1086" s="211"/>
      <c r="AH1086" s="211"/>
      <c r="AI1086" s="211"/>
      <c r="AJ1086" s="211"/>
      <c r="AK1086" s="211"/>
      <c r="AL1086" s="211"/>
      <c r="AM1086" s="211"/>
      <c r="AN1086" s="211"/>
      <c r="AO1086" s="211"/>
      <c r="AP1086" s="211"/>
      <c r="AQ1086" s="211"/>
      <c r="AR1086" s="211"/>
      <c r="AS1086" s="211"/>
      <c r="AT1086" s="211"/>
      <c r="AU1086" s="211"/>
      <c r="AV1086" s="211"/>
      <c r="AW1086" s="211"/>
      <c r="AX1086" s="211"/>
      <c r="AY1086" s="211"/>
      <c r="AZ1086" s="211"/>
      <c r="BA1086" s="211"/>
      <c r="BB1086" s="211"/>
      <c r="BC1086" s="211"/>
      <c r="BD1086" s="211"/>
      <c r="BE1086" s="211"/>
      <c r="BF1086" s="211"/>
      <c r="BG1086" s="211"/>
      <c r="BH1086" s="211"/>
      <c r="BI1086" s="211"/>
      <c r="BJ1086" s="211"/>
      <c r="BK1086" s="211"/>
      <c r="BL1086" s="211"/>
      <c r="BM1086" s="216"/>
    </row>
    <row r="1087" spans="1:65">
      <c r="A1087" s="29"/>
      <c r="B1087" s="3" t="s">
        <v>268</v>
      </c>
      <c r="C1087" s="28"/>
      <c r="D1087" s="214">
        <v>15.45</v>
      </c>
      <c r="E1087" s="214">
        <v>16.299999999999997</v>
      </c>
      <c r="F1087" s="214">
        <v>16</v>
      </c>
      <c r="G1087" s="214">
        <v>16.685896</v>
      </c>
      <c r="H1087" s="214">
        <v>15</v>
      </c>
      <c r="I1087" s="214">
        <v>13.89</v>
      </c>
      <c r="J1087" s="214">
        <v>16.25</v>
      </c>
      <c r="K1087" s="214">
        <v>16.149999999999999</v>
      </c>
      <c r="L1087" s="214">
        <v>15.55</v>
      </c>
      <c r="M1087" s="214">
        <v>16.378781572440431</v>
      </c>
      <c r="N1087" s="214">
        <v>17.299999999999997</v>
      </c>
      <c r="O1087" s="214">
        <v>16.464094487386653</v>
      </c>
      <c r="P1087" s="214">
        <v>15.5</v>
      </c>
      <c r="Q1087" s="214">
        <v>14</v>
      </c>
      <c r="R1087" s="210"/>
      <c r="S1087" s="211"/>
      <c r="T1087" s="211"/>
      <c r="U1087" s="211"/>
      <c r="V1087" s="211"/>
      <c r="W1087" s="211"/>
      <c r="X1087" s="211"/>
      <c r="Y1087" s="211"/>
      <c r="Z1087" s="211"/>
      <c r="AA1087" s="211"/>
      <c r="AB1087" s="211"/>
      <c r="AC1087" s="211"/>
      <c r="AD1087" s="211"/>
      <c r="AE1087" s="211"/>
      <c r="AF1087" s="211"/>
      <c r="AG1087" s="211"/>
      <c r="AH1087" s="211"/>
      <c r="AI1087" s="211"/>
      <c r="AJ1087" s="211"/>
      <c r="AK1087" s="211"/>
      <c r="AL1087" s="211"/>
      <c r="AM1087" s="211"/>
      <c r="AN1087" s="211"/>
      <c r="AO1087" s="211"/>
      <c r="AP1087" s="211"/>
      <c r="AQ1087" s="211"/>
      <c r="AR1087" s="211"/>
      <c r="AS1087" s="211"/>
      <c r="AT1087" s="211"/>
      <c r="AU1087" s="211"/>
      <c r="AV1087" s="211"/>
      <c r="AW1087" s="211"/>
      <c r="AX1087" s="211"/>
      <c r="AY1087" s="211"/>
      <c r="AZ1087" s="211"/>
      <c r="BA1087" s="211"/>
      <c r="BB1087" s="211"/>
      <c r="BC1087" s="211"/>
      <c r="BD1087" s="211"/>
      <c r="BE1087" s="211"/>
      <c r="BF1087" s="211"/>
      <c r="BG1087" s="211"/>
      <c r="BH1087" s="211"/>
      <c r="BI1087" s="211"/>
      <c r="BJ1087" s="211"/>
      <c r="BK1087" s="211"/>
      <c r="BL1087" s="211"/>
      <c r="BM1087" s="216"/>
    </row>
    <row r="1088" spans="1:65">
      <c r="A1088" s="29"/>
      <c r="B1088" s="3" t="s">
        <v>269</v>
      </c>
      <c r="C1088" s="28"/>
      <c r="D1088" s="23">
        <v>0.23380903889000301</v>
      </c>
      <c r="E1088" s="23">
        <v>0.28982753492378821</v>
      </c>
      <c r="F1088" s="23">
        <v>0.81649658092772603</v>
      </c>
      <c r="G1088" s="23">
        <v>0.17209795940994402</v>
      </c>
      <c r="H1088" s="23">
        <v>0.75277265270908111</v>
      </c>
      <c r="I1088" s="23">
        <v>0.15564917817536575</v>
      </c>
      <c r="J1088" s="23">
        <v>0.42895221179054394</v>
      </c>
      <c r="K1088" s="23">
        <v>0.16329931618554527</v>
      </c>
      <c r="L1088" s="23">
        <v>8.1649658092772318E-2</v>
      </c>
      <c r="M1088" s="23">
        <v>0.60904105374090634</v>
      </c>
      <c r="N1088" s="23">
        <v>13.556056457047768</v>
      </c>
      <c r="O1088" s="23">
        <v>0.1842661219334551</v>
      </c>
      <c r="P1088" s="23">
        <v>0.79937475566845384</v>
      </c>
      <c r="Q1088" s="23">
        <v>0.63245553203367588</v>
      </c>
      <c r="R1088" s="147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3"/>
    </row>
    <row r="1089" spans="1:65">
      <c r="A1089" s="29"/>
      <c r="B1089" s="3" t="s">
        <v>86</v>
      </c>
      <c r="C1089" s="28"/>
      <c r="D1089" s="13">
        <v>1.5116963721336401E-2</v>
      </c>
      <c r="E1089" s="13">
        <v>1.7780830363422588E-2</v>
      </c>
      <c r="F1089" s="13">
        <v>4.9989586587411802E-2</v>
      </c>
      <c r="G1089" s="13">
        <v>1.0340590156270982E-2</v>
      </c>
      <c r="H1089" s="13">
        <v>4.9633361717082276E-2</v>
      </c>
      <c r="I1089" s="13">
        <v>1.117634118061506E-2</v>
      </c>
      <c r="J1089" s="13">
        <v>2.6316086612916803E-2</v>
      </c>
      <c r="K1089" s="13">
        <v>1.0121858441252806E-2</v>
      </c>
      <c r="L1089" s="13">
        <v>5.2451600487862298E-3</v>
      </c>
      <c r="M1089" s="13">
        <v>3.7383181453629094E-2</v>
      </c>
      <c r="N1089" s="13">
        <v>0.59630746878509244</v>
      </c>
      <c r="O1089" s="13">
        <v>1.1136142147248024E-2</v>
      </c>
      <c r="P1089" s="13">
        <v>5.0433738527978174E-2</v>
      </c>
      <c r="Q1089" s="13">
        <v>4.5175395145262566E-2</v>
      </c>
      <c r="R1089" s="147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3"/>
    </row>
    <row r="1090" spans="1:65">
      <c r="A1090" s="29"/>
      <c r="B1090" s="3" t="s">
        <v>270</v>
      </c>
      <c r="C1090" s="28"/>
      <c r="D1090" s="13">
        <v>-4.702133066540537E-2</v>
      </c>
      <c r="E1090" s="13">
        <v>4.3245028116740691E-3</v>
      </c>
      <c r="F1090" s="13">
        <v>6.3783361507572245E-3</v>
      </c>
      <c r="G1090" s="13">
        <v>2.5455572504165414E-2</v>
      </c>
      <c r="H1090" s="13">
        <v>-6.550583071715399E-2</v>
      </c>
      <c r="I1090" s="13">
        <v>-0.1419084309310481</v>
      </c>
      <c r="J1090" s="13">
        <v>4.3245028116740691E-3</v>
      </c>
      <c r="K1090" s="13">
        <v>-5.9446638837418186E-3</v>
      </c>
      <c r="L1090" s="13">
        <v>-4.0859830648155682E-2</v>
      </c>
      <c r="M1090" s="13">
        <v>3.8221246057088543E-3</v>
      </c>
      <c r="N1090" s="13">
        <v>0.40071433725472749</v>
      </c>
      <c r="O1090" s="13">
        <v>1.9523366763110728E-2</v>
      </c>
      <c r="P1090" s="13">
        <v>-2.3402247265948972E-2</v>
      </c>
      <c r="Q1090" s="13">
        <v>-0.1373899975850652</v>
      </c>
      <c r="R1090" s="147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3"/>
    </row>
    <row r="1091" spans="1:65">
      <c r="A1091" s="29"/>
      <c r="B1091" s="45" t="s">
        <v>271</v>
      </c>
      <c r="C1091" s="46"/>
      <c r="D1091" s="44">
        <v>1.58</v>
      </c>
      <c r="E1091" s="44">
        <v>0.02</v>
      </c>
      <c r="F1091" s="44" t="s">
        <v>272</v>
      </c>
      <c r="G1091" s="44">
        <v>0.67</v>
      </c>
      <c r="H1091" s="44" t="s">
        <v>272</v>
      </c>
      <c r="I1091" s="44">
        <v>4.54</v>
      </c>
      <c r="J1091" s="44">
        <v>0.02</v>
      </c>
      <c r="K1091" s="44">
        <v>0.3</v>
      </c>
      <c r="L1091" s="44">
        <v>1.39</v>
      </c>
      <c r="M1091" s="44">
        <v>0</v>
      </c>
      <c r="N1091" s="44">
        <v>12.37</v>
      </c>
      <c r="O1091" s="44">
        <v>0.49</v>
      </c>
      <c r="P1091" s="44">
        <v>0.85</v>
      </c>
      <c r="Q1091" s="44" t="s">
        <v>272</v>
      </c>
      <c r="R1091" s="147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B1092" s="30" t="s">
        <v>320</v>
      </c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BM1092" s="53"/>
    </row>
    <row r="1093" spans="1:65">
      <c r="BM1093" s="53"/>
    </row>
    <row r="1094" spans="1:65" ht="15">
      <c r="B1094" s="8" t="s">
        <v>614</v>
      </c>
      <c r="BM1094" s="27" t="s">
        <v>66</v>
      </c>
    </row>
    <row r="1095" spans="1:65" ht="15">
      <c r="A1095" s="24" t="s">
        <v>41</v>
      </c>
      <c r="B1095" s="18" t="s">
        <v>118</v>
      </c>
      <c r="C1095" s="15" t="s">
        <v>119</v>
      </c>
      <c r="D1095" s="16" t="s">
        <v>240</v>
      </c>
      <c r="E1095" s="17" t="s">
        <v>240</v>
      </c>
      <c r="F1095" s="17" t="s">
        <v>240</v>
      </c>
      <c r="G1095" s="17" t="s">
        <v>240</v>
      </c>
      <c r="H1095" s="17" t="s">
        <v>240</v>
      </c>
      <c r="I1095" s="17" t="s">
        <v>240</v>
      </c>
      <c r="J1095" s="17" t="s">
        <v>240</v>
      </c>
      <c r="K1095" s="17" t="s">
        <v>240</v>
      </c>
      <c r="L1095" s="17" t="s">
        <v>240</v>
      </c>
      <c r="M1095" s="17" t="s">
        <v>240</v>
      </c>
      <c r="N1095" s="17" t="s">
        <v>240</v>
      </c>
      <c r="O1095" s="14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241</v>
      </c>
      <c r="C1096" s="9" t="s">
        <v>241</v>
      </c>
      <c r="D1096" s="145" t="s">
        <v>243</v>
      </c>
      <c r="E1096" s="146" t="s">
        <v>283</v>
      </c>
      <c r="F1096" s="146" t="s">
        <v>248</v>
      </c>
      <c r="G1096" s="146" t="s">
        <v>250</v>
      </c>
      <c r="H1096" s="146" t="s">
        <v>252</v>
      </c>
      <c r="I1096" s="146" t="s">
        <v>253</v>
      </c>
      <c r="J1096" s="146" t="s">
        <v>256</v>
      </c>
      <c r="K1096" s="146" t="s">
        <v>257</v>
      </c>
      <c r="L1096" s="146" t="s">
        <v>258</v>
      </c>
      <c r="M1096" s="146" t="s">
        <v>259</v>
      </c>
      <c r="N1096" s="146" t="s">
        <v>286</v>
      </c>
      <c r="O1096" s="147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303</v>
      </c>
      <c r="E1097" s="11" t="s">
        <v>103</v>
      </c>
      <c r="F1097" s="11" t="s">
        <v>99</v>
      </c>
      <c r="G1097" s="11" t="s">
        <v>103</v>
      </c>
      <c r="H1097" s="11" t="s">
        <v>303</v>
      </c>
      <c r="I1097" s="11" t="s">
        <v>103</v>
      </c>
      <c r="J1097" s="11" t="s">
        <v>103</v>
      </c>
      <c r="K1097" s="11" t="s">
        <v>303</v>
      </c>
      <c r="L1097" s="11" t="s">
        <v>100</v>
      </c>
      <c r="M1097" s="11" t="s">
        <v>99</v>
      </c>
      <c r="N1097" s="11" t="s">
        <v>303</v>
      </c>
      <c r="O1097" s="14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2</v>
      </c>
    </row>
    <row r="1098" spans="1:65">
      <c r="A1098" s="29"/>
      <c r="B1098" s="19"/>
      <c r="C1098" s="9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147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3</v>
      </c>
    </row>
    <row r="1099" spans="1:65">
      <c r="A1099" s="29"/>
      <c r="B1099" s="18">
        <v>1</v>
      </c>
      <c r="C1099" s="14">
        <v>1</v>
      </c>
      <c r="D1099" s="21">
        <v>1.5</v>
      </c>
      <c r="E1099" s="141" t="s">
        <v>109</v>
      </c>
      <c r="F1099" s="21">
        <v>1.51</v>
      </c>
      <c r="G1099" s="141">
        <v>1.4</v>
      </c>
      <c r="H1099" s="21">
        <v>1.6</v>
      </c>
      <c r="I1099" s="21">
        <v>1.5</v>
      </c>
      <c r="J1099" s="21">
        <v>1.5</v>
      </c>
      <c r="K1099" s="21">
        <v>1.46</v>
      </c>
      <c r="L1099" s="21">
        <v>1.5362609262262859</v>
      </c>
      <c r="M1099" s="21">
        <v>1.49</v>
      </c>
      <c r="N1099" s="21">
        <v>1.5</v>
      </c>
      <c r="O1099" s="14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1</v>
      </c>
    </row>
    <row r="1100" spans="1:65">
      <c r="A1100" s="29"/>
      <c r="B1100" s="19">
        <v>1</v>
      </c>
      <c r="C1100" s="9">
        <v>2</v>
      </c>
      <c r="D1100" s="11">
        <v>1.5</v>
      </c>
      <c r="E1100" s="142" t="s">
        <v>109</v>
      </c>
      <c r="F1100" s="11">
        <v>1.71</v>
      </c>
      <c r="G1100" s="142">
        <v>1.4</v>
      </c>
      <c r="H1100" s="11">
        <v>1.7</v>
      </c>
      <c r="I1100" s="11">
        <v>1.4</v>
      </c>
      <c r="J1100" s="11">
        <v>1.4</v>
      </c>
      <c r="K1100" s="11">
        <v>1.45</v>
      </c>
      <c r="L1100" s="11">
        <v>1.4502175644766129</v>
      </c>
      <c r="M1100" s="11">
        <v>1.65</v>
      </c>
      <c r="N1100" s="11">
        <v>1.6</v>
      </c>
      <c r="O1100" s="14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 t="e">
        <v>#N/A</v>
      </c>
    </row>
    <row r="1101" spans="1:65">
      <c r="A1101" s="29"/>
      <c r="B1101" s="19">
        <v>1</v>
      </c>
      <c r="C1101" s="9">
        <v>3</v>
      </c>
      <c r="D1101" s="11">
        <v>1.5</v>
      </c>
      <c r="E1101" s="142" t="s">
        <v>109</v>
      </c>
      <c r="F1101" s="11">
        <v>1.37</v>
      </c>
      <c r="G1101" s="142">
        <v>1.3</v>
      </c>
      <c r="H1101" s="11">
        <v>1.7</v>
      </c>
      <c r="I1101" s="11">
        <v>1.6</v>
      </c>
      <c r="J1101" s="11">
        <v>1.5</v>
      </c>
      <c r="K1101" s="11">
        <v>1.47</v>
      </c>
      <c r="L1101" s="11">
        <v>1.5521350830671694</v>
      </c>
      <c r="M1101" s="11">
        <v>1.53</v>
      </c>
      <c r="N1101" s="11">
        <v>1.8</v>
      </c>
      <c r="O1101" s="14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16</v>
      </c>
    </row>
    <row r="1102" spans="1:65">
      <c r="A1102" s="29"/>
      <c r="B1102" s="19">
        <v>1</v>
      </c>
      <c r="C1102" s="9">
        <v>4</v>
      </c>
      <c r="D1102" s="11">
        <v>1.5</v>
      </c>
      <c r="E1102" s="142" t="s">
        <v>109</v>
      </c>
      <c r="F1102" s="11">
        <v>1.58</v>
      </c>
      <c r="G1102" s="142">
        <v>1.3</v>
      </c>
      <c r="H1102" s="11">
        <v>1.6</v>
      </c>
      <c r="I1102" s="11">
        <v>1.5</v>
      </c>
      <c r="J1102" s="11">
        <v>1.4</v>
      </c>
      <c r="K1102" s="11">
        <v>1.45</v>
      </c>
      <c r="L1102" s="11">
        <v>1.5267798556810819</v>
      </c>
      <c r="M1102" s="11">
        <v>1.52</v>
      </c>
      <c r="N1102" s="11">
        <v>1.5</v>
      </c>
      <c r="O1102" s="14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1.5238888071760104</v>
      </c>
    </row>
    <row r="1103" spans="1:65">
      <c r="A1103" s="29"/>
      <c r="B1103" s="19">
        <v>1</v>
      </c>
      <c r="C1103" s="9">
        <v>5</v>
      </c>
      <c r="D1103" s="11">
        <v>1.4</v>
      </c>
      <c r="E1103" s="142" t="s">
        <v>109</v>
      </c>
      <c r="F1103" s="11">
        <v>1.4</v>
      </c>
      <c r="G1103" s="142">
        <v>1.3</v>
      </c>
      <c r="H1103" s="11">
        <v>1.6</v>
      </c>
      <c r="I1103" s="11">
        <v>1.4</v>
      </c>
      <c r="J1103" s="11">
        <v>1.5</v>
      </c>
      <c r="K1103" s="11">
        <v>1.44</v>
      </c>
      <c r="L1103" s="11">
        <v>1.6160514707450138</v>
      </c>
      <c r="M1103" s="11">
        <v>1.52</v>
      </c>
      <c r="N1103" s="11">
        <v>1.5</v>
      </c>
      <c r="O1103" s="14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128</v>
      </c>
    </row>
    <row r="1104" spans="1:65">
      <c r="A1104" s="29"/>
      <c r="B1104" s="19">
        <v>1</v>
      </c>
      <c r="C1104" s="9">
        <v>6</v>
      </c>
      <c r="D1104" s="11">
        <v>1.6</v>
      </c>
      <c r="E1104" s="142" t="s">
        <v>109</v>
      </c>
      <c r="F1104" s="11">
        <v>1.33</v>
      </c>
      <c r="G1104" s="142">
        <v>1.3</v>
      </c>
      <c r="H1104" s="11">
        <v>1.6</v>
      </c>
      <c r="I1104" s="11">
        <v>1.6</v>
      </c>
      <c r="J1104" s="11">
        <v>1.6</v>
      </c>
      <c r="K1104" s="11">
        <v>1.41</v>
      </c>
      <c r="L1104" s="11">
        <v>1.6985506873084026</v>
      </c>
      <c r="M1104" s="11">
        <v>1.42</v>
      </c>
      <c r="N1104" s="11">
        <v>1.6</v>
      </c>
      <c r="O1104" s="14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3"/>
    </row>
    <row r="1105" spans="1:65">
      <c r="A1105" s="29"/>
      <c r="B1105" s="20" t="s">
        <v>267</v>
      </c>
      <c r="C1105" s="12"/>
      <c r="D1105" s="22">
        <v>1.5</v>
      </c>
      <c r="E1105" s="22" t="s">
        <v>652</v>
      </c>
      <c r="F1105" s="22">
        <v>1.4833333333333334</v>
      </c>
      <c r="G1105" s="22">
        <v>1.3333333333333333</v>
      </c>
      <c r="H1105" s="22">
        <v>1.6333333333333331</v>
      </c>
      <c r="I1105" s="22">
        <v>1.5</v>
      </c>
      <c r="J1105" s="22">
        <v>1.4833333333333334</v>
      </c>
      <c r="K1105" s="22">
        <v>1.4466666666666665</v>
      </c>
      <c r="L1105" s="22">
        <v>1.5633325979174277</v>
      </c>
      <c r="M1105" s="22">
        <v>1.5216666666666665</v>
      </c>
      <c r="N1105" s="22">
        <v>1.5833333333333333</v>
      </c>
      <c r="O1105" s="14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3"/>
    </row>
    <row r="1106" spans="1:65">
      <c r="A1106" s="29"/>
      <c r="B1106" s="3" t="s">
        <v>268</v>
      </c>
      <c r="C1106" s="28"/>
      <c r="D1106" s="11">
        <v>1.5</v>
      </c>
      <c r="E1106" s="11" t="s">
        <v>652</v>
      </c>
      <c r="F1106" s="11">
        <v>1.4550000000000001</v>
      </c>
      <c r="G1106" s="11">
        <v>1.3</v>
      </c>
      <c r="H1106" s="11">
        <v>1.6</v>
      </c>
      <c r="I1106" s="11">
        <v>1.5</v>
      </c>
      <c r="J1106" s="11">
        <v>1.5</v>
      </c>
      <c r="K1106" s="11">
        <v>1.45</v>
      </c>
      <c r="L1106" s="11">
        <v>1.5441980046467276</v>
      </c>
      <c r="M1106" s="11">
        <v>1.52</v>
      </c>
      <c r="N1106" s="11">
        <v>1.55</v>
      </c>
      <c r="O1106" s="14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3"/>
    </row>
    <row r="1107" spans="1:65">
      <c r="A1107" s="29"/>
      <c r="B1107" s="3" t="s">
        <v>269</v>
      </c>
      <c r="C1107" s="28"/>
      <c r="D1107" s="23">
        <v>6.3245553203367638E-2</v>
      </c>
      <c r="E1107" s="23" t="s">
        <v>652</v>
      </c>
      <c r="F1107" s="23">
        <v>0.14472963299430652</v>
      </c>
      <c r="G1107" s="23">
        <v>5.1639777949432156E-2</v>
      </c>
      <c r="H1107" s="23">
        <v>5.1639777949432163E-2</v>
      </c>
      <c r="I1107" s="23">
        <v>8.9442719099991672E-2</v>
      </c>
      <c r="J1107" s="23">
        <v>7.5277265270908167E-2</v>
      </c>
      <c r="K1107" s="23">
        <v>2.0655911179772907E-2</v>
      </c>
      <c r="L1107" s="23">
        <v>8.4914762854341172E-2</v>
      </c>
      <c r="M1107" s="23">
        <v>7.4677082606825679E-2</v>
      </c>
      <c r="N1107" s="23">
        <v>0.11690451944500123</v>
      </c>
      <c r="O1107" s="228"/>
      <c r="P1107" s="229"/>
      <c r="Q1107" s="229"/>
      <c r="R1107" s="229"/>
      <c r="S1107" s="229"/>
      <c r="T1107" s="229"/>
      <c r="U1107" s="229"/>
      <c r="V1107" s="229"/>
      <c r="W1107" s="229"/>
      <c r="X1107" s="229"/>
      <c r="Y1107" s="229"/>
      <c r="Z1107" s="229"/>
      <c r="AA1107" s="229"/>
      <c r="AB1107" s="229"/>
      <c r="AC1107" s="229"/>
      <c r="AD1107" s="229"/>
      <c r="AE1107" s="229"/>
      <c r="AF1107" s="229"/>
      <c r="AG1107" s="229"/>
      <c r="AH1107" s="229"/>
      <c r="AI1107" s="229"/>
      <c r="AJ1107" s="229"/>
      <c r="AK1107" s="229"/>
      <c r="AL1107" s="229"/>
      <c r="AM1107" s="229"/>
      <c r="AN1107" s="229"/>
      <c r="AO1107" s="229"/>
      <c r="AP1107" s="229"/>
      <c r="AQ1107" s="229"/>
      <c r="AR1107" s="229"/>
      <c r="AS1107" s="229"/>
      <c r="AT1107" s="229"/>
      <c r="AU1107" s="229"/>
      <c r="AV1107" s="229"/>
      <c r="AW1107" s="229"/>
      <c r="AX1107" s="229"/>
      <c r="AY1107" s="229"/>
      <c r="AZ1107" s="229"/>
      <c r="BA1107" s="229"/>
      <c r="BB1107" s="229"/>
      <c r="BC1107" s="229"/>
      <c r="BD1107" s="229"/>
      <c r="BE1107" s="229"/>
      <c r="BF1107" s="229"/>
      <c r="BG1107" s="229"/>
      <c r="BH1107" s="229"/>
      <c r="BI1107" s="229"/>
      <c r="BJ1107" s="229"/>
      <c r="BK1107" s="229"/>
      <c r="BL1107" s="229"/>
      <c r="BM1107" s="54"/>
    </row>
    <row r="1108" spans="1:65">
      <c r="A1108" s="29"/>
      <c r="B1108" s="3" t="s">
        <v>86</v>
      </c>
      <c r="C1108" s="28"/>
      <c r="D1108" s="13">
        <v>4.2163702135578428E-2</v>
      </c>
      <c r="E1108" s="13" t="s">
        <v>652</v>
      </c>
      <c r="F1108" s="13">
        <v>9.7570539097285289E-2</v>
      </c>
      <c r="G1108" s="13">
        <v>3.872983346207412E-2</v>
      </c>
      <c r="H1108" s="13">
        <v>3.1616190581285002E-2</v>
      </c>
      <c r="I1108" s="13">
        <v>5.9628479399994445E-2</v>
      </c>
      <c r="J1108" s="13">
        <v>5.0748718160162805E-2</v>
      </c>
      <c r="K1108" s="13">
        <v>1.4278279617354546E-2</v>
      </c>
      <c r="L1108" s="13">
        <v>5.4316504989059412E-2</v>
      </c>
      <c r="M1108" s="13">
        <v>4.9075848372503186E-2</v>
      </c>
      <c r="N1108" s="13">
        <v>7.3834433333684987E-2</v>
      </c>
      <c r="O1108" s="147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3"/>
    </row>
    <row r="1109" spans="1:65">
      <c r="A1109" s="29"/>
      <c r="B1109" s="3" t="s">
        <v>270</v>
      </c>
      <c r="C1109" s="28"/>
      <c r="D1109" s="13">
        <v>-1.5676214080395989E-2</v>
      </c>
      <c r="E1109" s="13" t="s">
        <v>652</v>
      </c>
      <c r="F1109" s="13">
        <v>-2.6613145035058183E-2</v>
      </c>
      <c r="G1109" s="13">
        <v>-0.12504552362701871</v>
      </c>
      <c r="H1109" s="13">
        <v>7.1819233556902118E-2</v>
      </c>
      <c r="I1109" s="13">
        <v>-1.5676214080395989E-2</v>
      </c>
      <c r="J1109" s="13">
        <v>-2.6613145035058183E-2</v>
      </c>
      <c r="K1109" s="13">
        <v>-5.0674393135315299E-2</v>
      </c>
      <c r="L1109" s="13">
        <v>2.5883640955741694E-2</v>
      </c>
      <c r="M1109" s="13">
        <v>-1.4582038393351482E-3</v>
      </c>
      <c r="N1109" s="13">
        <v>3.9008440692915425E-2</v>
      </c>
      <c r="O1109" s="14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3"/>
    </row>
    <row r="1110" spans="1:65">
      <c r="A1110" s="29"/>
      <c r="B1110" s="45" t="s">
        <v>271</v>
      </c>
      <c r="C1110" s="46"/>
      <c r="D1110" s="44">
        <v>0</v>
      </c>
      <c r="E1110" s="44">
        <v>6.32</v>
      </c>
      <c r="F1110" s="44">
        <v>0.21</v>
      </c>
      <c r="G1110" s="44">
        <v>2.11</v>
      </c>
      <c r="H1110" s="44">
        <v>1.69</v>
      </c>
      <c r="I1110" s="44">
        <v>0</v>
      </c>
      <c r="J1110" s="44">
        <v>0.21</v>
      </c>
      <c r="K1110" s="44">
        <v>0.67</v>
      </c>
      <c r="L1110" s="44">
        <v>0.8</v>
      </c>
      <c r="M1110" s="44">
        <v>0.27</v>
      </c>
      <c r="N1110" s="44">
        <v>1.05</v>
      </c>
      <c r="O1110" s="14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3"/>
    </row>
    <row r="1111" spans="1:65">
      <c r="B1111" s="3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BM1111" s="53"/>
    </row>
    <row r="1112" spans="1:65" ht="15">
      <c r="B1112" s="8" t="s">
        <v>615</v>
      </c>
      <c r="BM1112" s="27" t="s">
        <v>66</v>
      </c>
    </row>
    <row r="1113" spans="1:65" ht="15">
      <c r="A1113" s="24" t="s">
        <v>44</v>
      </c>
      <c r="B1113" s="18" t="s">
        <v>118</v>
      </c>
      <c r="C1113" s="15" t="s">
        <v>119</v>
      </c>
      <c r="D1113" s="16" t="s">
        <v>240</v>
      </c>
      <c r="E1113" s="17" t="s">
        <v>240</v>
      </c>
      <c r="F1113" s="17" t="s">
        <v>240</v>
      </c>
      <c r="G1113" s="17" t="s">
        <v>240</v>
      </c>
      <c r="H1113" s="17" t="s">
        <v>240</v>
      </c>
      <c r="I1113" s="17" t="s">
        <v>240</v>
      </c>
      <c r="J1113" s="17" t="s">
        <v>240</v>
      </c>
      <c r="K1113" s="17" t="s">
        <v>240</v>
      </c>
      <c r="L1113" s="17" t="s">
        <v>240</v>
      </c>
      <c r="M1113" s="17" t="s">
        <v>240</v>
      </c>
      <c r="N1113" s="17" t="s">
        <v>240</v>
      </c>
      <c r="O1113" s="17" t="s">
        <v>240</v>
      </c>
      <c r="P1113" s="17" t="s">
        <v>240</v>
      </c>
      <c r="Q1113" s="17" t="s">
        <v>240</v>
      </c>
      <c r="R1113" s="17" t="s">
        <v>240</v>
      </c>
      <c r="S1113" s="17" t="s">
        <v>240</v>
      </c>
      <c r="T1113" s="17" t="s">
        <v>240</v>
      </c>
      <c r="U1113" s="17" t="s">
        <v>240</v>
      </c>
      <c r="V1113" s="147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>
        <v>1</v>
      </c>
    </row>
    <row r="1114" spans="1:65">
      <c r="A1114" s="29"/>
      <c r="B1114" s="19" t="s">
        <v>241</v>
      </c>
      <c r="C1114" s="9" t="s">
        <v>241</v>
      </c>
      <c r="D1114" s="145" t="s">
        <v>243</v>
      </c>
      <c r="E1114" s="146" t="s">
        <v>244</v>
      </c>
      <c r="F1114" s="146" t="s">
        <v>245</v>
      </c>
      <c r="G1114" s="146" t="s">
        <v>246</v>
      </c>
      <c r="H1114" s="146" t="s">
        <v>283</v>
      </c>
      <c r="I1114" s="146" t="s">
        <v>248</v>
      </c>
      <c r="J1114" s="146" t="s">
        <v>249</v>
      </c>
      <c r="K1114" s="146" t="s">
        <v>250</v>
      </c>
      <c r="L1114" s="146" t="s">
        <v>251</v>
      </c>
      <c r="M1114" s="146" t="s">
        <v>253</v>
      </c>
      <c r="N1114" s="146" t="s">
        <v>254</v>
      </c>
      <c r="O1114" s="146" t="s">
        <v>256</v>
      </c>
      <c r="P1114" s="146" t="s">
        <v>257</v>
      </c>
      <c r="Q1114" s="146" t="s">
        <v>258</v>
      </c>
      <c r="R1114" s="146" t="s">
        <v>259</v>
      </c>
      <c r="S1114" s="146" t="s">
        <v>284</v>
      </c>
      <c r="T1114" s="146" t="s">
        <v>286</v>
      </c>
      <c r="U1114" s="146" t="s">
        <v>260</v>
      </c>
      <c r="V1114" s="147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 t="s">
        <v>3</v>
      </c>
    </row>
    <row r="1115" spans="1:65">
      <c r="A1115" s="29"/>
      <c r="B1115" s="19"/>
      <c r="C1115" s="9"/>
      <c r="D1115" s="10" t="s">
        <v>303</v>
      </c>
      <c r="E1115" s="11" t="s">
        <v>104</v>
      </c>
      <c r="F1115" s="11" t="s">
        <v>104</v>
      </c>
      <c r="G1115" s="11" t="s">
        <v>104</v>
      </c>
      <c r="H1115" s="11" t="s">
        <v>103</v>
      </c>
      <c r="I1115" s="11" t="s">
        <v>103</v>
      </c>
      <c r="J1115" s="11" t="s">
        <v>104</v>
      </c>
      <c r="K1115" s="11" t="s">
        <v>103</v>
      </c>
      <c r="L1115" s="11" t="s">
        <v>104</v>
      </c>
      <c r="M1115" s="11" t="s">
        <v>103</v>
      </c>
      <c r="N1115" s="11" t="s">
        <v>104</v>
      </c>
      <c r="O1115" s="11" t="s">
        <v>104</v>
      </c>
      <c r="P1115" s="11" t="s">
        <v>303</v>
      </c>
      <c r="Q1115" s="11" t="s">
        <v>100</v>
      </c>
      <c r="R1115" s="11" t="s">
        <v>99</v>
      </c>
      <c r="S1115" s="11" t="s">
        <v>104</v>
      </c>
      <c r="T1115" s="11" t="s">
        <v>303</v>
      </c>
      <c r="U1115" s="11" t="s">
        <v>104</v>
      </c>
      <c r="V1115" s="147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0</v>
      </c>
    </row>
    <row r="1116" spans="1:65">
      <c r="A1116" s="29"/>
      <c r="B1116" s="19"/>
      <c r="C1116" s="9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147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0</v>
      </c>
    </row>
    <row r="1117" spans="1:65">
      <c r="A1117" s="29"/>
      <c r="B1117" s="18">
        <v>1</v>
      </c>
      <c r="C1117" s="14">
        <v>1</v>
      </c>
      <c r="D1117" s="219">
        <v>150</v>
      </c>
      <c r="E1117" s="219">
        <v>160</v>
      </c>
      <c r="F1117" s="219">
        <v>159</v>
      </c>
      <c r="G1117" s="236">
        <v>140.00000000000003</v>
      </c>
      <c r="H1117" s="219">
        <v>161</v>
      </c>
      <c r="I1117" s="219">
        <v>166</v>
      </c>
      <c r="J1117" s="219">
        <v>160</v>
      </c>
      <c r="K1117" s="219">
        <v>147</v>
      </c>
      <c r="L1117" s="235">
        <v>480</v>
      </c>
      <c r="M1117" s="219">
        <v>156</v>
      </c>
      <c r="N1117" s="219">
        <v>160</v>
      </c>
      <c r="O1117" s="219">
        <v>156</v>
      </c>
      <c r="P1117" s="219">
        <v>149</v>
      </c>
      <c r="Q1117" s="219">
        <v>152.16888587165158</v>
      </c>
      <c r="R1117" s="219">
        <v>180</v>
      </c>
      <c r="S1117" s="219">
        <v>156.18078800236</v>
      </c>
      <c r="T1117" s="219">
        <v>146</v>
      </c>
      <c r="U1117" s="219">
        <v>179</v>
      </c>
      <c r="V1117" s="220"/>
      <c r="W1117" s="221"/>
      <c r="X1117" s="221"/>
      <c r="Y1117" s="221"/>
      <c r="Z1117" s="221"/>
      <c r="AA1117" s="221"/>
      <c r="AB1117" s="221"/>
      <c r="AC1117" s="221"/>
      <c r="AD1117" s="221"/>
      <c r="AE1117" s="221"/>
      <c r="AF1117" s="221"/>
      <c r="AG1117" s="221"/>
      <c r="AH1117" s="221"/>
      <c r="AI1117" s="221"/>
      <c r="AJ1117" s="221"/>
      <c r="AK1117" s="221"/>
      <c r="AL1117" s="221"/>
      <c r="AM1117" s="221"/>
      <c r="AN1117" s="221"/>
      <c r="AO1117" s="221"/>
      <c r="AP1117" s="221"/>
      <c r="AQ1117" s="221"/>
      <c r="AR1117" s="221"/>
      <c r="AS1117" s="221"/>
      <c r="AT1117" s="221"/>
      <c r="AU1117" s="221"/>
      <c r="AV1117" s="221"/>
      <c r="AW1117" s="221"/>
      <c r="AX1117" s="221"/>
      <c r="AY1117" s="221"/>
      <c r="AZ1117" s="221"/>
      <c r="BA1117" s="221"/>
      <c r="BB1117" s="221"/>
      <c r="BC1117" s="221"/>
      <c r="BD1117" s="221"/>
      <c r="BE1117" s="221"/>
      <c r="BF1117" s="221"/>
      <c r="BG1117" s="221"/>
      <c r="BH1117" s="221"/>
      <c r="BI1117" s="221"/>
      <c r="BJ1117" s="221"/>
      <c r="BK1117" s="221"/>
      <c r="BL1117" s="221"/>
      <c r="BM1117" s="222">
        <v>1</v>
      </c>
    </row>
    <row r="1118" spans="1:65">
      <c r="A1118" s="29"/>
      <c r="B1118" s="19">
        <v>1</v>
      </c>
      <c r="C1118" s="9">
        <v>2</v>
      </c>
      <c r="D1118" s="223">
        <v>150</v>
      </c>
      <c r="E1118" s="223">
        <v>170</v>
      </c>
      <c r="F1118" s="223">
        <v>162</v>
      </c>
      <c r="G1118" s="237">
        <v>130</v>
      </c>
      <c r="H1118" s="223">
        <v>170</v>
      </c>
      <c r="I1118" s="223">
        <v>183</v>
      </c>
      <c r="J1118" s="223">
        <v>170</v>
      </c>
      <c r="K1118" s="223">
        <v>153</v>
      </c>
      <c r="L1118" s="223">
        <v>140.00000000000003</v>
      </c>
      <c r="M1118" s="223">
        <v>162</v>
      </c>
      <c r="N1118" s="223">
        <v>160</v>
      </c>
      <c r="O1118" s="223">
        <v>156</v>
      </c>
      <c r="P1118" s="223">
        <v>148</v>
      </c>
      <c r="Q1118" s="223">
        <v>168.45254533618831</v>
      </c>
      <c r="R1118" s="223">
        <v>180</v>
      </c>
      <c r="S1118" s="223">
        <v>150.29023644253601</v>
      </c>
      <c r="T1118" s="223">
        <v>142</v>
      </c>
      <c r="U1118" s="223">
        <v>183</v>
      </c>
      <c r="V1118" s="220"/>
      <c r="W1118" s="221"/>
      <c r="X1118" s="221"/>
      <c r="Y1118" s="221"/>
      <c r="Z1118" s="221"/>
      <c r="AA1118" s="221"/>
      <c r="AB1118" s="221"/>
      <c r="AC1118" s="221"/>
      <c r="AD1118" s="221"/>
      <c r="AE1118" s="221"/>
      <c r="AF1118" s="221"/>
      <c r="AG1118" s="221"/>
      <c r="AH1118" s="221"/>
      <c r="AI1118" s="221"/>
      <c r="AJ1118" s="221"/>
      <c r="AK1118" s="221"/>
      <c r="AL1118" s="221"/>
      <c r="AM1118" s="221"/>
      <c r="AN1118" s="221"/>
      <c r="AO1118" s="221"/>
      <c r="AP1118" s="221"/>
      <c r="AQ1118" s="221"/>
      <c r="AR1118" s="221"/>
      <c r="AS1118" s="221"/>
      <c r="AT1118" s="221"/>
      <c r="AU1118" s="221"/>
      <c r="AV1118" s="221"/>
      <c r="AW1118" s="221"/>
      <c r="AX1118" s="221"/>
      <c r="AY1118" s="221"/>
      <c r="AZ1118" s="221"/>
      <c r="BA1118" s="221"/>
      <c r="BB1118" s="221"/>
      <c r="BC1118" s="221"/>
      <c r="BD1118" s="221"/>
      <c r="BE1118" s="221"/>
      <c r="BF1118" s="221"/>
      <c r="BG1118" s="221"/>
      <c r="BH1118" s="221"/>
      <c r="BI1118" s="221"/>
      <c r="BJ1118" s="221"/>
      <c r="BK1118" s="221"/>
      <c r="BL1118" s="221"/>
      <c r="BM1118" s="222" t="e">
        <v>#N/A</v>
      </c>
    </row>
    <row r="1119" spans="1:65">
      <c r="A1119" s="29"/>
      <c r="B1119" s="19">
        <v>1</v>
      </c>
      <c r="C1119" s="9">
        <v>3</v>
      </c>
      <c r="D1119" s="223">
        <v>150</v>
      </c>
      <c r="E1119" s="223">
        <v>160</v>
      </c>
      <c r="F1119" s="223">
        <v>166</v>
      </c>
      <c r="G1119" s="237">
        <v>120</v>
      </c>
      <c r="H1119" s="238">
        <v>216</v>
      </c>
      <c r="I1119" s="223">
        <v>170</v>
      </c>
      <c r="J1119" s="223">
        <v>170</v>
      </c>
      <c r="K1119" s="223">
        <v>145</v>
      </c>
      <c r="L1119" s="223">
        <v>130</v>
      </c>
      <c r="M1119" s="223">
        <v>158</v>
      </c>
      <c r="N1119" s="223">
        <v>170</v>
      </c>
      <c r="O1119" s="223">
        <v>161</v>
      </c>
      <c r="P1119" s="223">
        <v>149</v>
      </c>
      <c r="Q1119" s="223">
        <v>160.88982086337387</v>
      </c>
      <c r="R1119" s="223">
        <v>154</v>
      </c>
      <c r="S1119" s="223">
        <v>151.27542854158301</v>
      </c>
      <c r="T1119" s="223">
        <v>151</v>
      </c>
      <c r="U1119" s="223">
        <v>178</v>
      </c>
      <c r="V1119" s="220"/>
      <c r="W1119" s="221"/>
      <c r="X1119" s="221"/>
      <c r="Y1119" s="221"/>
      <c r="Z1119" s="221"/>
      <c r="AA1119" s="221"/>
      <c r="AB1119" s="221"/>
      <c r="AC1119" s="221"/>
      <c r="AD1119" s="221"/>
      <c r="AE1119" s="221"/>
      <c r="AF1119" s="221"/>
      <c r="AG1119" s="221"/>
      <c r="AH1119" s="221"/>
      <c r="AI1119" s="221"/>
      <c r="AJ1119" s="221"/>
      <c r="AK1119" s="221"/>
      <c r="AL1119" s="221"/>
      <c r="AM1119" s="221"/>
      <c r="AN1119" s="221"/>
      <c r="AO1119" s="221"/>
      <c r="AP1119" s="221"/>
      <c r="AQ1119" s="221"/>
      <c r="AR1119" s="221"/>
      <c r="AS1119" s="221"/>
      <c r="AT1119" s="221"/>
      <c r="AU1119" s="221"/>
      <c r="AV1119" s="221"/>
      <c r="AW1119" s="221"/>
      <c r="AX1119" s="221"/>
      <c r="AY1119" s="221"/>
      <c r="AZ1119" s="221"/>
      <c r="BA1119" s="221"/>
      <c r="BB1119" s="221"/>
      <c r="BC1119" s="221"/>
      <c r="BD1119" s="221"/>
      <c r="BE1119" s="221"/>
      <c r="BF1119" s="221"/>
      <c r="BG1119" s="221"/>
      <c r="BH1119" s="221"/>
      <c r="BI1119" s="221"/>
      <c r="BJ1119" s="221"/>
      <c r="BK1119" s="221"/>
      <c r="BL1119" s="221"/>
      <c r="BM1119" s="222">
        <v>16</v>
      </c>
    </row>
    <row r="1120" spans="1:65">
      <c r="A1120" s="29"/>
      <c r="B1120" s="19">
        <v>1</v>
      </c>
      <c r="C1120" s="9">
        <v>4</v>
      </c>
      <c r="D1120" s="223">
        <v>150</v>
      </c>
      <c r="E1120" s="223">
        <v>150</v>
      </c>
      <c r="F1120" s="223">
        <v>161</v>
      </c>
      <c r="G1120" s="237">
        <v>130</v>
      </c>
      <c r="H1120" s="223">
        <v>156</v>
      </c>
      <c r="I1120" s="223">
        <v>155</v>
      </c>
      <c r="J1120" s="223">
        <v>160</v>
      </c>
      <c r="K1120" s="223">
        <v>142</v>
      </c>
      <c r="L1120" s="223">
        <v>130</v>
      </c>
      <c r="M1120" s="223">
        <v>163</v>
      </c>
      <c r="N1120" s="223">
        <v>179.99999999999997</v>
      </c>
      <c r="O1120" s="223">
        <v>155</v>
      </c>
      <c r="P1120" s="223">
        <v>149</v>
      </c>
      <c r="Q1120" s="223">
        <v>163.66996356867787</v>
      </c>
      <c r="R1120" s="223">
        <v>172</v>
      </c>
      <c r="S1120" s="223">
        <v>161.461290154045</v>
      </c>
      <c r="T1120" s="223">
        <v>146</v>
      </c>
      <c r="U1120" s="223">
        <v>168</v>
      </c>
      <c r="V1120" s="220"/>
      <c r="W1120" s="221"/>
      <c r="X1120" s="221"/>
      <c r="Y1120" s="221"/>
      <c r="Z1120" s="221"/>
      <c r="AA1120" s="221"/>
      <c r="AB1120" s="221"/>
      <c r="AC1120" s="221"/>
      <c r="AD1120" s="221"/>
      <c r="AE1120" s="221"/>
      <c r="AF1120" s="221"/>
      <c r="AG1120" s="221"/>
      <c r="AH1120" s="221"/>
      <c r="AI1120" s="221"/>
      <c r="AJ1120" s="221"/>
      <c r="AK1120" s="221"/>
      <c r="AL1120" s="221"/>
      <c r="AM1120" s="221"/>
      <c r="AN1120" s="221"/>
      <c r="AO1120" s="221"/>
      <c r="AP1120" s="221"/>
      <c r="AQ1120" s="221"/>
      <c r="AR1120" s="221"/>
      <c r="AS1120" s="221"/>
      <c r="AT1120" s="221"/>
      <c r="AU1120" s="221"/>
      <c r="AV1120" s="221"/>
      <c r="AW1120" s="221"/>
      <c r="AX1120" s="221"/>
      <c r="AY1120" s="221"/>
      <c r="AZ1120" s="221"/>
      <c r="BA1120" s="221"/>
      <c r="BB1120" s="221"/>
      <c r="BC1120" s="221"/>
      <c r="BD1120" s="221"/>
      <c r="BE1120" s="221"/>
      <c r="BF1120" s="221"/>
      <c r="BG1120" s="221"/>
      <c r="BH1120" s="221"/>
      <c r="BI1120" s="221"/>
      <c r="BJ1120" s="221"/>
      <c r="BK1120" s="221"/>
      <c r="BL1120" s="221"/>
      <c r="BM1120" s="222">
        <v>158.81382512909818</v>
      </c>
    </row>
    <row r="1121" spans="1:65">
      <c r="A1121" s="29"/>
      <c r="B1121" s="19">
        <v>1</v>
      </c>
      <c r="C1121" s="9">
        <v>5</v>
      </c>
      <c r="D1121" s="223">
        <v>150</v>
      </c>
      <c r="E1121" s="223">
        <v>160</v>
      </c>
      <c r="F1121" s="223">
        <v>166</v>
      </c>
      <c r="G1121" s="237">
        <v>130</v>
      </c>
      <c r="H1121" s="238">
        <v>228</v>
      </c>
      <c r="I1121" s="223">
        <v>163</v>
      </c>
      <c r="J1121" s="223">
        <v>160</v>
      </c>
      <c r="K1121" s="223">
        <v>149</v>
      </c>
      <c r="L1121" s="223">
        <v>140.00000000000003</v>
      </c>
      <c r="M1121" s="223">
        <v>164</v>
      </c>
      <c r="N1121" s="223">
        <v>160</v>
      </c>
      <c r="O1121" s="223">
        <v>156</v>
      </c>
      <c r="P1121" s="223">
        <v>149</v>
      </c>
      <c r="Q1121" s="223">
        <v>162.03458820520302</v>
      </c>
      <c r="R1121" s="223">
        <v>184</v>
      </c>
      <c r="S1121" s="223">
        <v>158.14908425901299</v>
      </c>
      <c r="T1121" s="223">
        <v>149</v>
      </c>
      <c r="U1121" s="223">
        <v>155</v>
      </c>
      <c r="V1121" s="220"/>
      <c r="W1121" s="221"/>
      <c r="X1121" s="221"/>
      <c r="Y1121" s="221"/>
      <c r="Z1121" s="221"/>
      <c r="AA1121" s="221"/>
      <c r="AB1121" s="221"/>
      <c r="AC1121" s="221"/>
      <c r="AD1121" s="221"/>
      <c r="AE1121" s="221"/>
      <c r="AF1121" s="221"/>
      <c r="AG1121" s="221"/>
      <c r="AH1121" s="221"/>
      <c r="AI1121" s="221"/>
      <c r="AJ1121" s="221"/>
      <c r="AK1121" s="221"/>
      <c r="AL1121" s="221"/>
      <c r="AM1121" s="221"/>
      <c r="AN1121" s="221"/>
      <c r="AO1121" s="221"/>
      <c r="AP1121" s="221"/>
      <c r="AQ1121" s="221"/>
      <c r="AR1121" s="221"/>
      <c r="AS1121" s="221"/>
      <c r="AT1121" s="221"/>
      <c r="AU1121" s="221"/>
      <c r="AV1121" s="221"/>
      <c r="AW1121" s="221"/>
      <c r="AX1121" s="221"/>
      <c r="AY1121" s="221"/>
      <c r="AZ1121" s="221"/>
      <c r="BA1121" s="221"/>
      <c r="BB1121" s="221"/>
      <c r="BC1121" s="221"/>
      <c r="BD1121" s="221"/>
      <c r="BE1121" s="221"/>
      <c r="BF1121" s="221"/>
      <c r="BG1121" s="221"/>
      <c r="BH1121" s="221"/>
      <c r="BI1121" s="221"/>
      <c r="BJ1121" s="221"/>
      <c r="BK1121" s="221"/>
      <c r="BL1121" s="221"/>
      <c r="BM1121" s="222">
        <v>129</v>
      </c>
    </row>
    <row r="1122" spans="1:65">
      <c r="A1122" s="29"/>
      <c r="B1122" s="19">
        <v>1</v>
      </c>
      <c r="C1122" s="9">
        <v>6</v>
      </c>
      <c r="D1122" s="223">
        <v>150</v>
      </c>
      <c r="E1122" s="223">
        <v>160</v>
      </c>
      <c r="F1122" s="223">
        <v>158</v>
      </c>
      <c r="G1122" s="237">
        <v>120</v>
      </c>
      <c r="H1122" s="223">
        <v>199</v>
      </c>
      <c r="I1122" s="223">
        <v>166</v>
      </c>
      <c r="J1122" s="223">
        <v>160</v>
      </c>
      <c r="K1122" s="223">
        <v>150</v>
      </c>
      <c r="L1122" s="223">
        <v>140.00000000000003</v>
      </c>
      <c r="M1122" s="223">
        <v>169</v>
      </c>
      <c r="N1122" s="223">
        <v>160</v>
      </c>
      <c r="O1122" s="223">
        <v>159</v>
      </c>
      <c r="P1122" s="223">
        <v>148</v>
      </c>
      <c r="Q1122" s="223">
        <v>161.1594902003539</v>
      </c>
      <c r="R1122" s="223">
        <v>176</v>
      </c>
      <c r="S1122" s="223">
        <v>155.278041723033</v>
      </c>
      <c r="T1122" s="223">
        <v>148</v>
      </c>
      <c r="U1122" s="223">
        <v>164</v>
      </c>
      <c r="V1122" s="220"/>
      <c r="W1122" s="221"/>
      <c r="X1122" s="221"/>
      <c r="Y1122" s="221"/>
      <c r="Z1122" s="221"/>
      <c r="AA1122" s="221"/>
      <c r="AB1122" s="221"/>
      <c r="AC1122" s="221"/>
      <c r="AD1122" s="221"/>
      <c r="AE1122" s="221"/>
      <c r="AF1122" s="221"/>
      <c r="AG1122" s="221"/>
      <c r="AH1122" s="221"/>
      <c r="AI1122" s="221"/>
      <c r="AJ1122" s="221"/>
      <c r="AK1122" s="221"/>
      <c r="AL1122" s="221"/>
      <c r="AM1122" s="221"/>
      <c r="AN1122" s="221"/>
      <c r="AO1122" s="221"/>
      <c r="AP1122" s="221"/>
      <c r="AQ1122" s="221"/>
      <c r="AR1122" s="221"/>
      <c r="AS1122" s="221"/>
      <c r="AT1122" s="221"/>
      <c r="AU1122" s="221"/>
      <c r="AV1122" s="221"/>
      <c r="AW1122" s="221"/>
      <c r="AX1122" s="221"/>
      <c r="AY1122" s="221"/>
      <c r="AZ1122" s="221"/>
      <c r="BA1122" s="221"/>
      <c r="BB1122" s="221"/>
      <c r="BC1122" s="221"/>
      <c r="BD1122" s="221"/>
      <c r="BE1122" s="221"/>
      <c r="BF1122" s="221"/>
      <c r="BG1122" s="221"/>
      <c r="BH1122" s="221"/>
      <c r="BI1122" s="221"/>
      <c r="BJ1122" s="221"/>
      <c r="BK1122" s="221"/>
      <c r="BL1122" s="221"/>
      <c r="BM1122" s="224"/>
    </row>
    <row r="1123" spans="1:65">
      <c r="A1123" s="29"/>
      <c r="B1123" s="20" t="s">
        <v>267</v>
      </c>
      <c r="C1123" s="12"/>
      <c r="D1123" s="225">
        <v>150</v>
      </c>
      <c r="E1123" s="225">
        <v>160</v>
      </c>
      <c r="F1123" s="225">
        <v>162</v>
      </c>
      <c r="G1123" s="225">
        <v>128.33333333333334</v>
      </c>
      <c r="H1123" s="225">
        <v>188.33333333333334</v>
      </c>
      <c r="I1123" s="225">
        <v>167.16666666666666</v>
      </c>
      <c r="J1123" s="225">
        <v>163.33333333333334</v>
      </c>
      <c r="K1123" s="225">
        <v>147.66666666666666</v>
      </c>
      <c r="L1123" s="225">
        <v>193.33333333333334</v>
      </c>
      <c r="M1123" s="225">
        <v>162</v>
      </c>
      <c r="N1123" s="225">
        <v>165</v>
      </c>
      <c r="O1123" s="225">
        <v>157.16666666666666</v>
      </c>
      <c r="P1123" s="225">
        <v>148.66666666666666</v>
      </c>
      <c r="Q1123" s="225">
        <v>161.39588234090809</v>
      </c>
      <c r="R1123" s="225">
        <v>174.33333333333334</v>
      </c>
      <c r="S1123" s="225">
        <v>155.43914485376163</v>
      </c>
      <c r="T1123" s="225">
        <v>147</v>
      </c>
      <c r="U1123" s="225">
        <v>171.16666666666666</v>
      </c>
      <c r="V1123" s="220"/>
      <c r="W1123" s="221"/>
      <c r="X1123" s="221"/>
      <c r="Y1123" s="221"/>
      <c r="Z1123" s="221"/>
      <c r="AA1123" s="221"/>
      <c r="AB1123" s="221"/>
      <c r="AC1123" s="221"/>
      <c r="AD1123" s="221"/>
      <c r="AE1123" s="221"/>
      <c r="AF1123" s="221"/>
      <c r="AG1123" s="221"/>
      <c r="AH1123" s="221"/>
      <c r="AI1123" s="221"/>
      <c r="AJ1123" s="221"/>
      <c r="AK1123" s="221"/>
      <c r="AL1123" s="221"/>
      <c r="AM1123" s="221"/>
      <c r="AN1123" s="221"/>
      <c r="AO1123" s="221"/>
      <c r="AP1123" s="221"/>
      <c r="AQ1123" s="221"/>
      <c r="AR1123" s="221"/>
      <c r="AS1123" s="221"/>
      <c r="AT1123" s="221"/>
      <c r="AU1123" s="221"/>
      <c r="AV1123" s="221"/>
      <c r="AW1123" s="221"/>
      <c r="AX1123" s="221"/>
      <c r="AY1123" s="221"/>
      <c r="AZ1123" s="221"/>
      <c r="BA1123" s="221"/>
      <c r="BB1123" s="221"/>
      <c r="BC1123" s="221"/>
      <c r="BD1123" s="221"/>
      <c r="BE1123" s="221"/>
      <c r="BF1123" s="221"/>
      <c r="BG1123" s="221"/>
      <c r="BH1123" s="221"/>
      <c r="BI1123" s="221"/>
      <c r="BJ1123" s="221"/>
      <c r="BK1123" s="221"/>
      <c r="BL1123" s="221"/>
      <c r="BM1123" s="224"/>
    </row>
    <row r="1124" spans="1:65">
      <c r="A1124" s="29"/>
      <c r="B1124" s="3" t="s">
        <v>268</v>
      </c>
      <c r="C1124" s="28"/>
      <c r="D1124" s="223">
        <v>150</v>
      </c>
      <c r="E1124" s="223">
        <v>160</v>
      </c>
      <c r="F1124" s="223">
        <v>161.5</v>
      </c>
      <c r="G1124" s="223">
        <v>130</v>
      </c>
      <c r="H1124" s="223">
        <v>184.5</v>
      </c>
      <c r="I1124" s="223">
        <v>166</v>
      </c>
      <c r="J1124" s="223">
        <v>160</v>
      </c>
      <c r="K1124" s="223">
        <v>148</v>
      </c>
      <c r="L1124" s="223">
        <v>140.00000000000003</v>
      </c>
      <c r="M1124" s="223">
        <v>162.5</v>
      </c>
      <c r="N1124" s="223">
        <v>160</v>
      </c>
      <c r="O1124" s="223">
        <v>156</v>
      </c>
      <c r="P1124" s="223">
        <v>149</v>
      </c>
      <c r="Q1124" s="223">
        <v>161.59703920277846</v>
      </c>
      <c r="R1124" s="223">
        <v>178</v>
      </c>
      <c r="S1124" s="223">
        <v>155.7294148626965</v>
      </c>
      <c r="T1124" s="223">
        <v>147</v>
      </c>
      <c r="U1124" s="223">
        <v>173</v>
      </c>
      <c r="V1124" s="220"/>
      <c r="W1124" s="221"/>
      <c r="X1124" s="221"/>
      <c r="Y1124" s="221"/>
      <c r="Z1124" s="221"/>
      <c r="AA1124" s="221"/>
      <c r="AB1124" s="221"/>
      <c r="AC1124" s="221"/>
      <c r="AD1124" s="221"/>
      <c r="AE1124" s="221"/>
      <c r="AF1124" s="221"/>
      <c r="AG1124" s="221"/>
      <c r="AH1124" s="221"/>
      <c r="AI1124" s="221"/>
      <c r="AJ1124" s="221"/>
      <c r="AK1124" s="221"/>
      <c r="AL1124" s="221"/>
      <c r="AM1124" s="221"/>
      <c r="AN1124" s="221"/>
      <c r="AO1124" s="221"/>
      <c r="AP1124" s="221"/>
      <c r="AQ1124" s="221"/>
      <c r="AR1124" s="221"/>
      <c r="AS1124" s="221"/>
      <c r="AT1124" s="221"/>
      <c r="AU1124" s="221"/>
      <c r="AV1124" s="221"/>
      <c r="AW1124" s="221"/>
      <c r="AX1124" s="221"/>
      <c r="AY1124" s="221"/>
      <c r="AZ1124" s="221"/>
      <c r="BA1124" s="221"/>
      <c r="BB1124" s="221"/>
      <c r="BC1124" s="221"/>
      <c r="BD1124" s="221"/>
      <c r="BE1124" s="221"/>
      <c r="BF1124" s="221"/>
      <c r="BG1124" s="221"/>
      <c r="BH1124" s="221"/>
      <c r="BI1124" s="221"/>
      <c r="BJ1124" s="221"/>
      <c r="BK1124" s="221"/>
      <c r="BL1124" s="221"/>
      <c r="BM1124" s="224"/>
    </row>
    <row r="1125" spans="1:65">
      <c r="A1125" s="29"/>
      <c r="B1125" s="3" t="s">
        <v>269</v>
      </c>
      <c r="C1125" s="28"/>
      <c r="D1125" s="223">
        <v>0</v>
      </c>
      <c r="E1125" s="223">
        <v>6.324555320336759</v>
      </c>
      <c r="F1125" s="223">
        <v>3.40587727318528</v>
      </c>
      <c r="G1125" s="223">
        <v>7.5277265270908176</v>
      </c>
      <c r="H1125" s="223">
        <v>30.269897037596092</v>
      </c>
      <c r="I1125" s="223">
        <v>9.2394083504663147</v>
      </c>
      <c r="J1125" s="223">
        <v>5.1639777949432224</v>
      </c>
      <c r="K1125" s="223">
        <v>3.8815804341359033</v>
      </c>
      <c r="L1125" s="223">
        <v>140.52283325732751</v>
      </c>
      <c r="M1125" s="223">
        <v>4.6043457732885349</v>
      </c>
      <c r="N1125" s="223">
        <v>8.366600265340745</v>
      </c>
      <c r="O1125" s="223">
        <v>2.3166067138525408</v>
      </c>
      <c r="P1125" s="223">
        <v>0.5163977794943222</v>
      </c>
      <c r="Q1125" s="223">
        <v>5.3070769081928484</v>
      </c>
      <c r="R1125" s="223">
        <v>10.764137989949157</v>
      </c>
      <c r="S1125" s="223">
        <v>4.19604065118404</v>
      </c>
      <c r="T1125" s="223">
        <v>3.0983866769659336</v>
      </c>
      <c r="U1125" s="223">
        <v>10.684880283216405</v>
      </c>
      <c r="V1125" s="220"/>
      <c r="W1125" s="221"/>
      <c r="X1125" s="221"/>
      <c r="Y1125" s="221"/>
      <c r="Z1125" s="221"/>
      <c r="AA1125" s="221"/>
      <c r="AB1125" s="221"/>
      <c r="AC1125" s="221"/>
      <c r="AD1125" s="221"/>
      <c r="AE1125" s="221"/>
      <c r="AF1125" s="221"/>
      <c r="AG1125" s="221"/>
      <c r="AH1125" s="221"/>
      <c r="AI1125" s="221"/>
      <c r="AJ1125" s="221"/>
      <c r="AK1125" s="221"/>
      <c r="AL1125" s="221"/>
      <c r="AM1125" s="221"/>
      <c r="AN1125" s="221"/>
      <c r="AO1125" s="221"/>
      <c r="AP1125" s="221"/>
      <c r="AQ1125" s="221"/>
      <c r="AR1125" s="221"/>
      <c r="AS1125" s="221"/>
      <c r="AT1125" s="221"/>
      <c r="AU1125" s="221"/>
      <c r="AV1125" s="221"/>
      <c r="AW1125" s="221"/>
      <c r="AX1125" s="221"/>
      <c r="AY1125" s="221"/>
      <c r="AZ1125" s="221"/>
      <c r="BA1125" s="221"/>
      <c r="BB1125" s="221"/>
      <c r="BC1125" s="221"/>
      <c r="BD1125" s="221"/>
      <c r="BE1125" s="221"/>
      <c r="BF1125" s="221"/>
      <c r="BG1125" s="221"/>
      <c r="BH1125" s="221"/>
      <c r="BI1125" s="221"/>
      <c r="BJ1125" s="221"/>
      <c r="BK1125" s="221"/>
      <c r="BL1125" s="221"/>
      <c r="BM1125" s="224"/>
    </row>
    <row r="1126" spans="1:65">
      <c r="A1126" s="29"/>
      <c r="B1126" s="3" t="s">
        <v>86</v>
      </c>
      <c r="C1126" s="28"/>
      <c r="D1126" s="13">
        <v>0</v>
      </c>
      <c r="E1126" s="13">
        <v>3.9528470752104743E-2</v>
      </c>
      <c r="F1126" s="13">
        <v>2.1023933785094321E-2</v>
      </c>
      <c r="G1126" s="13">
        <v>5.8657609302006364E-2</v>
      </c>
      <c r="H1126" s="13">
        <v>0.16072511701378456</v>
      </c>
      <c r="I1126" s="13">
        <v>5.527063818823319E-2</v>
      </c>
      <c r="J1126" s="13">
        <v>3.1616190581285036E-2</v>
      </c>
      <c r="K1126" s="13">
        <v>2.6286097748098668E-2</v>
      </c>
      <c r="L1126" s="13">
        <v>0.72684224098617667</v>
      </c>
      <c r="M1126" s="13">
        <v>2.8421887489435402E-2</v>
      </c>
      <c r="N1126" s="13">
        <v>5.0706668274792394E-2</v>
      </c>
      <c r="O1126" s="13">
        <v>1.4739809420058585E-2</v>
      </c>
      <c r="P1126" s="13">
        <v>3.473527664760015E-3</v>
      </c>
      <c r="Q1126" s="13">
        <v>3.2882356298179823E-2</v>
      </c>
      <c r="R1126" s="13">
        <v>6.1744577380205487E-2</v>
      </c>
      <c r="S1126" s="13">
        <v>2.6994748685292291E-2</v>
      </c>
      <c r="T1126" s="13">
        <v>2.1077460387523356E-2</v>
      </c>
      <c r="U1126" s="13">
        <v>6.2423838071371404E-2</v>
      </c>
      <c r="V1126" s="147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3"/>
    </row>
    <row r="1127" spans="1:65">
      <c r="A1127" s="29"/>
      <c r="B1127" s="3" t="s">
        <v>270</v>
      </c>
      <c r="C1127" s="28"/>
      <c r="D1127" s="13">
        <v>-5.5497845492566533E-2</v>
      </c>
      <c r="E1127" s="13">
        <v>7.4689648079289128E-3</v>
      </c>
      <c r="F1127" s="13">
        <v>2.0062326868028002E-2</v>
      </c>
      <c r="G1127" s="13">
        <v>-0.19192593447697359</v>
      </c>
      <c r="H1127" s="13">
        <v>0.18587492732599986</v>
      </c>
      <c r="I1127" s="13">
        <v>5.2595178856617464E-2</v>
      </c>
      <c r="J1127" s="13">
        <v>2.8457901574760802E-2</v>
      </c>
      <c r="K1127" s="13">
        <v>-7.0190101229348878E-2</v>
      </c>
      <c r="L1127" s="13">
        <v>0.21735833247624758</v>
      </c>
      <c r="M1127" s="13">
        <v>2.0062326868028002E-2</v>
      </c>
      <c r="N1127" s="13">
        <v>3.8952369958176858E-2</v>
      </c>
      <c r="O1127" s="13">
        <v>-1.0371631443878093E-2</v>
      </c>
      <c r="P1127" s="13">
        <v>-6.3893420199299333E-2</v>
      </c>
      <c r="Q1127" s="13">
        <v>1.6258390664106059E-2</v>
      </c>
      <c r="R1127" s="13">
        <v>9.7721392905306015E-2</v>
      </c>
      <c r="S1127" s="13">
        <v>-2.1249285272194052E-2</v>
      </c>
      <c r="T1127" s="13">
        <v>-7.4387888582715278E-2</v>
      </c>
      <c r="U1127" s="13">
        <v>7.7781902976815642E-2</v>
      </c>
      <c r="V1127" s="147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3"/>
    </row>
    <row r="1128" spans="1:65">
      <c r="A1128" s="29"/>
      <c r="B1128" s="45" t="s">
        <v>271</v>
      </c>
      <c r="C1128" s="46"/>
      <c r="D1128" s="44">
        <v>1</v>
      </c>
      <c r="E1128" s="44">
        <v>0.15</v>
      </c>
      <c r="F1128" s="44">
        <v>0.03</v>
      </c>
      <c r="G1128" s="44">
        <v>2.86</v>
      </c>
      <c r="H1128" s="44">
        <v>2.2799999999999998</v>
      </c>
      <c r="I1128" s="44">
        <v>0.47</v>
      </c>
      <c r="J1128" s="44">
        <v>0.14000000000000001</v>
      </c>
      <c r="K1128" s="44">
        <v>1.2</v>
      </c>
      <c r="L1128" s="44">
        <v>2.71</v>
      </c>
      <c r="M1128" s="44">
        <v>0.03</v>
      </c>
      <c r="N1128" s="44">
        <v>0.28000000000000003</v>
      </c>
      <c r="O1128" s="44">
        <v>0.39</v>
      </c>
      <c r="P1128" s="44">
        <v>1.1200000000000001</v>
      </c>
      <c r="Q1128" s="44">
        <v>0.03</v>
      </c>
      <c r="R1128" s="44">
        <v>1.08</v>
      </c>
      <c r="S1128" s="44">
        <v>0.54</v>
      </c>
      <c r="T1128" s="44">
        <v>1.26</v>
      </c>
      <c r="U1128" s="44">
        <v>0.81</v>
      </c>
      <c r="V1128" s="147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3"/>
    </row>
    <row r="1129" spans="1:65">
      <c r="B1129" s="30"/>
      <c r="C1129" s="20"/>
      <c r="D1129" s="20"/>
      <c r="E1129" s="20"/>
      <c r="F1129" s="20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20"/>
      <c r="T1129" s="20"/>
      <c r="U1129" s="20"/>
      <c r="BM1129" s="53"/>
    </row>
    <row r="1130" spans="1:65" ht="15">
      <c r="B1130" s="8" t="s">
        <v>616</v>
      </c>
      <c r="BM1130" s="27" t="s">
        <v>66</v>
      </c>
    </row>
    <row r="1131" spans="1:65" ht="15">
      <c r="A1131" s="24" t="s">
        <v>45</v>
      </c>
      <c r="B1131" s="18" t="s">
        <v>118</v>
      </c>
      <c r="C1131" s="15" t="s">
        <v>119</v>
      </c>
      <c r="D1131" s="16" t="s">
        <v>240</v>
      </c>
      <c r="E1131" s="17" t="s">
        <v>240</v>
      </c>
      <c r="F1131" s="17" t="s">
        <v>240</v>
      </c>
      <c r="G1131" s="17" t="s">
        <v>240</v>
      </c>
      <c r="H1131" s="17" t="s">
        <v>240</v>
      </c>
      <c r="I1131" s="17" t="s">
        <v>240</v>
      </c>
      <c r="J1131" s="17" t="s">
        <v>240</v>
      </c>
      <c r="K1131" s="147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>
        <v>1</v>
      </c>
    </row>
    <row r="1132" spans="1:65">
      <c r="A1132" s="29"/>
      <c r="B1132" s="19" t="s">
        <v>241</v>
      </c>
      <c r="C1132" s="9" t="s">
        <v>241</v>
      </c>
      <c r="D1132" s="145" t="s">
        <v>283</v>
      </c>
      <c r="E1132" s="146" t="s">
        <v>248</v>
      </c>
      <c r="F1132" s="146" t="s">
        <v>250</v>
      </c>
      <c r="G1132" s="146" t="s">
        <v>256</v>
      </c>
      <c r="H1132" s="146" t="s">
        <v>257</v>
      </c>
      <c r="I1132" s="146" t="s">
        <v>258</v>
      </c>
      <c r="J1132" s="146" t="s">
        <v>259</v>
      </c>
      <c r="K1132" s="147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 t="s">
        <v>3</v>
      </c>
    </row>
    <row r="1133" spans="1:65">
      <c r="A1133" s="29"/>
      <c r="B1133" s="19"/>
      <c r="C1133" s="9"/>
      <c r="D1133" s="10" t="s">
        <v>103</v>
      </c>
      <c r="E1133" s="11" t="s">
        <v>103</v>
      </c>
      <c r="F1133" s="11" t="s">
        <v>103</v>
      </c>
      <c r="G1133" s="11" t="s">
        <v>103</v>
      </c>
      <c r="H1133" s="11" t="s">
        <v>303</v>
      </c>
      <c r="I1133" s="11" t="s">
        <v>100</v>
      </c>
      <c r="J1133" s="11" t="s">
        <v>99</v>
      </c>
      <c r="K1133" s="147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0</v>
      </c>
    </row>
    <row r="1134" spans="1:65">
      <c r="A1134" s="29"/>
      <c r="B1134" s="19"/>
      <c r="C1134" s="9"/>
      <c r="D1134" s="25"/>
      <c r="E1134" s="25"/>
      <c r="F1134" s="25"/>
      <c r="G1134" s="25"/>
      <c r="H1134" s="25"/>
      <c r="I1134" s="25"/>
      <c r="J1134" s="25"/>
      <c r="K1134" s="147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8">
        <v>1</v>
      </c>
      <c r="C1135" s="14">
        <v>1</v>
      </c>
      <c r="D1135" s="219">
        <v>74</v>
      </c>
      <c r="E1135" s="219">
        <v>63</v>
      </c>
      <c r="F1135" s="219">
        <v>78.3</v>
      </c>
      <c r="G1135" s="219">
        <v>76.3</v>
      </c>
      <c r="H1135" s="236">
        <v>90.3</v>
      </c>
      <c r="I1135" s="219">
        <v>73.805397801720545</v>
      </c>
      <c r="J1135" s="219">
        <v>82</v>
      </c>
      <c r="K1135" s="220"/>
      <c r="L1135" s="221"/>
      <c r="M1135" s="221"/>
      <c r="N1135" s="221"/>
      <c r="O1135" s="221"/>
      <c r="P1135" s="221"/>
      <c r="Q1135" s="221"/>
      <c r="R1135" s="221"/>
      <c r="S1135" s="221"/>
      <c r="T1135" s="221"/>
      <c r="U1135" s="221"/>
      <c r="V1135" s="221"/>
      <c r="W1135" s="221"/>
      <c r="X1135" s="221"/>
      <c r="Y1135" s="221"/>
      <c r="Z1135" s="221"/>
      <c r="AA1135" s="221"/>
      <c r="AB1135" s="221"/>
      <c r="AC1135" s="221"/>
      <c r="AD1135" s="221"/>
      <c r="AE1135" s="221"/>
      <c r="AF1135" s="221"/>
      <c r="AG1135" s="221"/>
      <c r="AH1135" s="221"/>
      <c r="AI1135" s="221"/>
      <c r="AJ1135" s="221"/>
      <c r="AK1135" s="221"/>
      <c r="AL1135" s="221"/>
      <c r="AM1135" s="221"/>
      <c r="AN1135" s="221"/>
      <c r="AO1135" s="221"/>
      <c r="AP1135" s="221"/>
      <c r="AQ1135" s="221"/>
      <c r="AR1135" s="221"/>
      <c r="AS1135" s="221"/>
      <c r="AT1135" s="221"/>
      <c r="AU1135" s="221"/>
      <c r="AV1135" s="221"/>
      <c r="AW1135" s="221"/>
      <c r="AX1135" s="221"/>
      <c r="AY1135" s="221"/>
      <c r="AZ1135" s="221"/>
      <c r="BA1135" s="221"/>
      <c r="BB1135" s="221"/>
      <c r="BC1135" s="221"/>
      <c r="BD1135" s="221"/>
      <c r="BE1135" s="221"/>
      <c r="BF1135" s="221"/>
      <c r="BG1135" s="221"/>
      <c r="BH1135" s="221"/>
      <c r="BI1135" s="221"/>
      <c r="BJ1135" s="221"/>
      <c r="BK1135" s="221"/>
      <c r="BL1135" s="221"/>
      <c r="BM1135" s="222">
        <v>1</v>
      </c>
    </row>
    <row r="1136" spans="1:65">
      <c r="A1136" s="29"/>
      <c r="B1136" s="19">
        <v>1</v>
      </c>
      <c r="C1136" s="9">
        <v>2</v>
      </c>
      <c r="D1136" s="223">
        <v>70</v>
      </c>
      <c r="E1136" s="223">
        <v>67</v>
      </c>
      <c r="F1136" s="223">
        <v>66</v>
      </c>
      <c r="G1136" s="223">
        <v>75.5</v>
      </c>
      <c r="H1136" s="237">
        <v>89</v>
      </c>
      <c r="I1136" s="223">
        <v>73.60623259677574</v>
      </c>
      <c r="J1136" s="223">
        <v>83</v>
      </c>
      <c r="K1136" s="220"/>
      <c r="L1136" s="221"/>
      <c r="M1136" s="221"/>
      <c r="N1136" s="221"/>
      <c r="O1136" s="221"/>
      <c r="P1136" s="221"/>
      <c r="Q1136" s="221"/>
      <c r="R1136" s="221"/>
      <c r="S1136" s="221"/>
      <c r="T1136" s="221"/>
      <c r="U1136" s="221"/>
      <c r="V1136" s="221"/>
      <c r="W1136" s="221"/>
      <c r="X1136" s="221"/>
      <c r="Y1136" s="221"/>
      <c r="Z1136" s="221"/>
      <c r="AA1136" s="221"/>
      <c r="AB1136" s="221"/>
      <c r="AC1136" s="221"/>
      <c r="AD1136" s="221"/>
      <c r="AE1136" s="221"/>
      <c r="AF1136" s="221"/>
      <c r="AG1136" s="221"/>
      <c r="AH1136" s="221"/>
      <c r="AI1136" s="221"/>
      <c r="AJ1136" s="221"/>
      <c r="AK1136" s="221"/>
      <c r="AL1136" s="221"/>
      <c r="AM1136" s="221"/>
      <c r="AN1136" s="221"/>
      <c r="AO1136" s="221"/>
      <c r="AP1136" s="221"/>
      <c r="AQ1136" s="221"/>
      <c r="AR1136" s="221"/>
      <c r="AS1136" s="221"/>
      <c r="AT1136" s="221"/>
      <c r="AU1136" s="221"/>
      <c r="AV1136" s="221"/>
      <c r="AW1136" s="221"/>
      <c r="AX1136" s="221"/>
      <c r="AY1136" s="221"/>
      <c r="AZ1136" s="221"/>
      <c r="BA1136" s="221"/>
      <c r="BB1136" s="221"/>
      <c r="BC1136" s="221"/>
      <c r="BD1136" s="221"/>
      <c r="BE1136" s="221"/>
      <c r="BF1136" s="221"/>
      <c r="BG1136" s="221"/>
      <c r="BH1136" s="221"/>
      <c r="BI1136" s="221"/>
      <c r="BJ1136" s="221"/>
      <c r="BK1136" s="221"/>
      <c r="BL1136" s="221"/>
      <c r="BM1136" s="222">
        <v>17</v>
      </c>
    </row>
    <row r="1137" spans="1:65">
      <c r="A1137" s="29"/>
      <c r="B1137" s="19">
        <v>1</v>
      </c>
      <c r="C1137" s="9">
        <v>3</v>
      </c>
      <c r="D1137" s="223">
        <v>74</v>
      </c>
      <c r="E1137" s="223">
        <v>66</v>
      </c>
      <c r="F1137" s="223">
        <v>75.7</v>
      </c>
      <c r="G1137" s="223">
        <v>77.2</v>
      </c>
      <c r="H1137" s="237">
        <v>92.6</v>
      </c>
      <c r="I1137" s="223">
        <v>78.314964956981939</v>
      </c>
      <c r="J1137" s="223">
        <v>73</v>
      </c>
      <c r="K1137" s="220"/>
      <c r="L1137" s="221"/>
      <c r="M1137" s="221"/>
      <c r="N1137" s="221"/>
      <c r="O1137" s="221"/>
      <c r="P1137" s="221"/>
      <c r="Q1137" s="221"/>
      <c r="R1137" s="221"/>
      <c r="S1137" s="221"/>
      <c r="T1137" s="221"/>
      <c r="U1137" s="221"/>
      <c r="V1137" s="221"/>
      <c r="W1137" s="221"/>
      <c r="X1137" s="221"/>
      <c r="Y1137" s="221"/>
      <c r="Z1137" s="221"/>
      <c r="AA1137" s="221"/>
      <c r="AB1137" s="221"/>
      <c r="AC1137" s="221"/>
      <c r="AD1137" s="221"/>
      <c r="AE1137" s="221"/>
      <c r="AF1137" s="221"/>
      <c r="AG1137" s="221"/>
      <c r="AH1137" s="221"/>
      <c r="AI1137" s="221"/>
      <c r="AJ1137" s="221"/>
      <c r="AK1137" s="221"/>
      <c r="AL1137" s="221"/>
      <c r="AM1137" s="221"/>
      <c r="AN1137" s="221"/>
      <c r="AO1137" s="221"/>
      <c r="AP1137" s="221"/>
      <c r="AQ1137" s="221"/>
      <c r="AR1137" s="221"/>
      <c r="AS1137" s="221"/>
      <c r="AT1137" s="221"/>
      <c r="AU1137" s="221"/>
      <c r="AV1137" s="221"/>
      <c r="AW1137" s="221"/>
      <c r="AX1137" s="221"/>
      <c r="AY1137" s="221"/>
      <c r="AZ1137" s="221"/>
      <c r="BA1137" s="221"/>
      <c r="BB1137" s="221"/>
      <c r="BC1137" s="221"/>
      <c r="BD1137" s="221"/>
      <c r="BE1137" s="221"/>
      <c r="BF1137" s="221"/>
      <c r="BG1137" s="221"/>
      <c r="BH1137" s="221"/>
      <c r="BI1137" s="221"/>
      <c r="BJ1137" s="221"/>
      <c r="BK1137" s="221"/>
      <c r="BL1137" s="221"/>
      <c r="BM1137" s="222">
        <v>16</v>
      </c>
    </row>
    <row r="1138" spans="1:65">
      <c r="A1138" s="29"/>
      <c r="B1138" s="19">
        <v>1</v>
      </c>
      <c r="C1138" s="9">
        <v>4</v>
      </c>
      <c r="D1138" s="223">
        <v>73</v>
      </c>
      <c r="E1138" s="223">
        <v>69</v>
      </c>
      <c r="F1138" s="223">
        <v>78.7</v>
      </c>
      <c r="G1138" s="223">
        <v>74.3</v>
      </c>
      <c r="H1138" s="237">
        <v>93.8</v>
      </c>
      <c r="I1138" s="223">
        <v>75.640682287476182</v>
      </c>
      <c r="J1138" s="223">
        <v>78</v>
      </c>
      <c r="K1138" s="220"/>
      <c r="L1138" s="221"/>
      <c r="M1138" s="221"/>
      <c r="N1138" s="221"/>
      <c r="O1138" s="221"/>
      <c r="P1138" s="221"/>
      <c r="Q1138" s="221"/>
      <c r="R1138" s="221"/>
      <c r="S1138" s="221"/>
      <c r="T1138" s="221"/>
      <c r="U1138" s="221"/>
      <c r="V1138" s="221"/>
      <c r="W1138" s="221"/>
      <c r="X1138" s="221"/>
      <c r="Y1138" s="221"/>
      <c r="Z1138" s="221"/>
      <c r="AA1138" s="221"/>
      <c r="AB1138" s="221"/>
      <c r="AC1138" s="221"/>
      <c r="AD1138" s="221"/>
      <c r="AE1138" s="221"/>
      <c r="AF1138" s="221"/>
      <c r="AG1138" s="221"/>
      <c r="AH1138" s="221"/>
      <c r="AI1138" s="221"/>
      <c r="AJ1138" s="221"/>
      <c r="AK1138" s="221"/>
      <c r="AL1138" s="221"/>
      <c r="AM1138" s="221"/>
      <c r="AN1138" s="221"/>
      <c r="AO1138" s="221"/>
      <c r="AP1138" s="221"/>
      <c r="AQ1138" s="221"/>
      <c r="AR1138" s="221"/>
      <c r="AS1138" s="221"/>
      <c r="AT1138" s="221"/>
      <c r="AU1138" s="221"/>
      <c r="AV1138" s="221"/>
      <c r="AW1138" s="221"/>
      <c r="AX1138" s="221"/>
      <c r="AY1138" s="221"/>
      <c r="AZ1138" s="221"/>
      <c r="BA1138" s="221"/>
      <c r="BB1138" s="221"/>
      <c r="BC1138" s="221"/>
      <c r="BD1138" s="221"/>
      <c r="BE1138" s="221"/>
      <c r="BF1138" s="221"/>
      <c r="BG1138" s="221"/>
      <c r="BH1138" s="221"/>
      <c r="BI1138" s="221"/>
      <c r="BJ1138" s="221"/>
      <c r="BK1138" s="221"/>
      <c r="BL1138" s="221"/>
      <c r="BM1138" s="222">
        <v>73.976878181309644</v>
      </c>
    </row>
    <row r="1139" spans="1:65">
      <c r="A1139" s="29"/>
      <c r="B1139" s="19">
        <v>1</v>
      </c>
      <c r="C1139" s="9">
        <v>5</v>
      </c>
      <c r="D1139" s="223">
        <v>72</v>
      </c>
      <c r="E1139" s="223">
        <v>68</v>
      </c>
      <c r="F1139" s="223">
        <v>72.5</v>
      </c>
      <c r="G1139" s="223">
        <v>73.599999999999994</v>
      </c>
      <c r="H1139" s="237">
        <v>94.6</v>
      </c>
      <c r="I1139" s="223">
        <v>80.57298142265816</v>
      </c>
      <c r="J1139" s="223">
        <v>80</v>
      </c>
      <c r="K1139" s="220"/>
      <c r="L1139" s="221"/>
      <c r="M1139" s="221"/>
      <c r="N1139" s="221"/>
      <c r="O1139" s="221"/>
      <c r="P1139" s="221"/>
      <c r="Q1139" s="221"/>
      <c r="R1139" s="221"/>
      <c r="S1139" s="221"/>
      <c r="T1139" s="221"/>
      <c r="U1139" s="221"/>
      <c r="V1139" s="221"/>
      <c r="W1139" s="221"/>
      <c r="X1139" s="221"/>
      <c r="Y1139" s="221"/>
      <c r="Z1139" s="221"/>
      <c r="AA1139" s="221"/>
      <c r="AB1139" s="221"/>
      <c r="AC1139" s="221"/>
      <c r="AD1139" s="221"/>
      <c r="AE1139" s="221"/>
      <c r="AF1139" s="221"/>
      <c r="AG1139" s="221"/>
      <c r="AH1139" s="221"/>
      <c r="AI1139" s="221"/>
      <c r="AJ1139" s="221"/>
      <c r="AK1139" s="221"/>
      <c r="AL1139" s="221"/>
      <c r="AM1139" s="221"/>
      <c r="AN1139" s="221"/>
      <c r="AO1139" s="221"/>
      <c r="AP1139" s="221"/>
      <c r="AQ1139" s="221"/>
      <c r="AR1139" s="221"/>
      <c r="AS1139" s="221"/>
      <c r="AT1139" s="221"/>
      <c r="AU1139" s="221"/>
      <c r="AV1139" s="221"/>
      <c r="AW1139" s="221"/>
      <c r="AX1139" s="221"/>
      <c r="AY1139" s="221"/>
      <c r="AZ1139" s="221"/>
      <c r="BA1139" s="221"/>
      <c r="BB1139" s="221"/>
      <c r="BC1139" s="221"/>
      <c r="BD1139" s="221"/>
      <c r="BE1139" s="221"/>
      <c r="BF1139" s="221"/>
      <c r="BG1139" s="221"/>
      <c r="BH1139" s="221"/>
      <c r="BI1139" s="221"/>
      <c r="BJ1139" s="221"/>
      <c r="BK1139" s="221"/>
      <c r="BL1139" s="221"/>
      <c r="BM1139" s="222">
        <v>130</v>
      </c>
    </row>
    <row r="1140" spans="1:65">
      <c r="A1140" s="29"/>
      <c r="B1140" s="19">
        <v>1</v>
      </c>
      <c r="C1140" s="9">
        <v>6</v>
      </c>
      <c r="D1140" s="223">
        <v>73</v>
      </c>
      <c r="E1140" s="223">
        <v>68</v>
      </c>
      <c r="F1140" s="223">
        <v>71.900000000000006</v>
      </c>
      <c r="G1140" s="223">
        <v>75.099999999999994</v>
      </c>
      <c r="H1140" s="237">
        <v>90.6</v>
      </c>
      <c r="I1140" s="223">
        <v>73.927355461534503</v>
      </c>
      <c r="J1140" s="238">
        <v>98</v>
      </c>
      <c r="K1140" s="220"/>
      <c r="L1140" s="221"/>
      <c r="M1140" s="221"/>
      <c r="N1140" s="221"/>
      <c r="O1140" s="221"/>
      <c r="P1140" s="221"/>
      <c r="Q1140" s="221"/>
      <c r="R1140" s="221"/>
      <c r="S1140" s="221"/>
      <c r="T1140" s="221"/>
      <c r="U1140" s="221"/>
      <c r="V1140" s="221"/>
      <c r="W1140" s="221"/>
      <c r="X1140" s="221"/>
      <c r="Y1140" s="221"/>
      <c r="Z1140" s="221"/>
      <c r="AA1140" s="221"/>
      <c r="AB1140" s="221"/>
      <c r="AC1140" s="221"/>
      <c r="AD1140" s="221"/>
      <c r="AE1140" s="221"/>
      <c r="AF1140" s="221"/>
      <c r="AG1140" s="221"/>
      <c r="AH1140" s="221"/>
      <c r="AI1140" s="221"/>
      <c r="AJ1140" s="221"/>
      <c r="AK1140" s="221"/>
      <c r="AL1140" s="221"/>
      <c r="AM1140" s="221"/>
      <c r="AN1140" s="221"/>
      <c r="AO1140" s="221"/>
      <c r="AP1140" s="221"/>
      <c r="AQ1140" s="221"/>
      <c r="AR1140" s="221"/>
      <c r="AS1140" s="221"/>
      <c r="AT1140" s="221"/>
      <c r="AU1140" s="221"/>
      <c r="AV1140" s="221"/>
      <c r="AW1140" s="221"/>
      <c r="AX1140" s="221"/>
      <c r="AY1140" s="221"/>
      <c r="AZ1140" s="221"/>
      <c r="BA1140" s="221"/>
      <c r="BB1140" s="221"/>
      <c r="BC1140" s="221"/>
      <c r="BD1140" s="221"/>
      <c r="BE1140" s="221"/>
      <c r="BF1140" s="221"/>
      <c r="BG1140" s="221"/>
      <c r="BH1140" s="221"/>
      <c r="BI1140" s="221"/>
      <c r="BJ1140" s="221"/>
      <c r="BK1140" s="221"/>
      <c r="BL1140" s="221"/>
      <c r="BM1140" s="224"/>
    </row>
    <row r="1141" spans="1:65">
      <c r="A1141" s="29"/>
      <c r="B1141" s="20" t="s">
        <v>267</v>
      </c>
      <c r="C1141" s="12"/>
      <c r="D1141" s="225">
        <v>72.666666666666671</v>
      </c>
      <c r="E1141" s="225">
        <v>66.833333333333329</v>
      </c>
      <c r="F1141" s="225">
        <v>73.850000000000009</v>
      </c>
      <c r="G1141" s="225">
        <v>75.333333333333329</v>
      </c>
      <c r="H1141" s="225">
        <v>91.816666666666663</v>
      </c>
      <c r="I1141" s="225">
        <v>75.977935754524523</v>
      </c>
      <c r="J1141" s="225">
        <v>82.333333333333329</v>
      </c>
      <c r="K1141" s="220"/>
      <c r="L1141" s="221"/>
      <c r="M1141" s="221"/>
      <c r="N1141" s="221"/>
      <c r="O1141" s="221"/>
      <c r="P1141" s="221"/>
      <c r="Q1141" s="221"/>
      <c r="R1141" s="221"/>
      <c r="S1141" s="221"/>
      <c r="T1141" s="221"/>
      <c r="U1141" s="221"/>
      <c r="V1141" s="221"/>
      <c r="W1141" s="221"/>
      <c r="X1141" s="221"/>
      <c r="Y1141" s="221"/>
      <c r="Z1141" s="221"/>
      <c r="AA1141" s="221"/>
      <c r="AB1141" s="221"/>
      <c r="AC1141" s="221"/>
      <c r="AD1141" s="221"/>
      <c r="AE1141" s="221"/>
      <c r="AF1141" s="221"/>
      <c r="AG1141" s="221"/>
      <c r="AH1141" s="221"/>
      <c r="AI1141" s="221"/>
      <c r="AJ1141" s="221"/>
      <c r="AK1141" s="221"/>
      <c r="AL1141" s="221"/>
      <c r="AM1141" s="221"/>
      <c r="AN1141" s="221"/>
      <c r="AO1141" s="221"/>
      <c r="AP1141" s="221"/>
      <c r="AQ1141" s="221"/>
      <c r="AR1141" s="221"/>
      <c r="AS1141" s="221"/>
      <c r="AT1141" s="221"/>
      <c r="AU1141" s="221"/>
      <c r="AV1141" s="221"/>
      <c r="AW1141" s="221"/>
      <c r="AX1141" s="221"/>
      <c r="AY1141" s="221"/>
      <c r="AZ1141" s="221"/>
      <c r="BA1141" s="221"/>
      <c r="BB1141" s="221"/>
      <c r="BC1141" s="221"/>
      <c r="BD1141" s="221"/>
      <c r="BE1141" s="221"/>
      <c r="BF1141" s="221"/>
      <c r="BG1141" s="221"/>
      <c r="BH1141" s="221"/>
      <c r="BI1141" s="221"/>
      <c r="BJ1141" s="221"/>
      <c r="BK1141" s="221"/>
      <c r="BL1141" s="221"/>
      <c r="BM1141" s="224"/>
    </row>
    <row r="1142" spans="1:65">
      <c r="A1142" s="29"/>
      <c r="B1142" s="3" t="s">
        <v>268</v>
      </c>
      <c r="C1142" s="28"/>
      <c r="D1142" s="223">
        <v>73</v>
      </c>
      <c r="E1142" s="223">
        <v>67.5</v>
      </c>
      <c r="F1142" s="223">
        <v>74.099999999999994</v>
      </c>
      <c r="G1142" s="223">
        <v>75.3</v>
      </c>
      <c r="H1142" s="223">
        <v>91.6</v>
      </c>
      <c r="I1142" s="223">
        <v>74.784018874505335</v>
      </c>
      <c r="J1142" s="223">
        <v>81</v>
      </c>
      <c r="K1142" s="220"/>
      <c r="L1142" s="221"/>
      <c r="M1142" s="221"/>
      <c r="N1142" s="221"/>
      <c r="O1142" s="221"/>
      <c r="P1142" s="221"/>
      <c r="Q1142" s="221"/>
      <c r="R1142" s="221"/>
      <c r="S1142" s="221"/>
      <c r="T1142" s="221"/>
      <c r="U1142" s="221"/>
      <c r="V1142" s="221"/>
      <c r="W1142" s="221"/>
      <c r="X1142" s="221"/>
      <c r="Y1142" s="221"/>
      <c r="Z1142" s="221"/>
      <c r="AA1142" s="221"/>
      <c r="AB1142" s="221"/>
      <c r="AC1142" s="221"/>
      <c r="AD1142" s="221"/>
      <c r="AE1142" s="221"/>
      <c r="AF1142" s="221"/>
      <c r="AG1142" s="221"/>
      <c r="AH1142" s="221"/>
      <c r="AI1142" s="221"/>
      <c r="AJ1142" s="221"/>
      <c r="AK1142" s="221"/>
      <c r="AL1142" s="221"/>
      <c r="AM1142" s="221"/>
      <c r="AN1142" s="221"/>
      <c r="AO1142" s="221"/>
      <c r="AP1142" s="221"/>
      <c r="AQ1142" s="221"/>
      <c r="AR1142" s="221"/>
      <c r="AS1142" s="221"/>
      <c r="AT1142" s="221"/>
      <c r="AU1142" s="221"/>
      <c r="AV1142" s="221"/>
      <c r="AW1142" s="221"/>
      <c r="AX1142" s="221"/>
      <c r="AY1142" s="221"/>
      <c r="AZ1142" s="221"/>
      <c r="BA1142" s="221"/>
      <c r="BB1142" s="221"/>
      <c r="BC1142" s="221"/>
      <c r="BD1142" s="221"/>
      <c r="BE1142" s="221"/>
      <c r="BF1142" s="221"/>
      <c r="BG1142" s="221"/>
      <c r="BH1142" s="221"/>
      <c r="BI1142" s="221"/>
      <c r="BJ1142" s="221"/>
      <c r="BK1142" s="221"/>
      <c r="BL1142" s="221"/>
      <c r="BM1142" s="224"/>
    </row>
    <row r="1143" spans="1:65">
      <c r="A1143" s="29"/>
      <c r="B1143" s="3" t="s">
        <v>269</v>
      </c>
      <c r="C1143" s="28"/>
      <c r="D1143" s="214">
        <v>1.505545305418162</v>
      </c>
      <c r="E1143" s="214">
        <v>2.1369760566432805</v>
      </c>
      <c r="F1143" s="214">
        <v>4.7748298399000566</v>
      </c>
      <c r="G1143" s="214">
        <v>1.3094528119282012</v>
      </c>
      <c r="H1143" s="214">
        <v>2.1912705598959388</v>
      </c>
      <c r="I1143" s="214">
        <v>2.871921539640554</v>
      </c>
      <c r="J1143" s="214">
        <v>8.4537959915452578</v>
      </c>
      <c r="K1143" s="210"/>
      <c r="L1143" s="211"/>
      <c r="M1143" s="211"/>
      <c r="N1143" s="211"/>
      <c r="O1143" s="211"/>
      <c r="P1143" s="211"/>
      <c r="Q1143" s="211"/>
      <c r="R1143" s="211"/>
      <c r="S1143" s="211"/>
      <c r="T1143" s="211"/>
      <c r="U1143" s="211"/>
      <c r="V1143" s="211"/>
      <c r="W1143" s="211"/>
      <c r="X1143" s="211"/>
      <c r="Y1143" s="211"/>
      <c r="Z1143" s="211"/>
      <c r="AA1143" s="211"/>
      <c r="AB1143" s="211"/>
      <c r="AC1143" s="211"/>
      <c r="AD1143" s="211"/>
      <c r="AE1143" s="211"/>
      <c r="AF1143" s="211"/>
      <c r="AG1143" s="211"/>
      <c r="AH1143" s="211"/>
      <c r="AI1143" s="211"/>
      <c r="AJ1143" s="211"/>
      <c r="AK1143" s="211"/>
      <c r="AL1143" s="211"/>
      <c r="AM1143" s="211"/>
      <c r="AN1143" s="211"/>
      <c r="AO1143" s="211"/>
      <c r="AP1143" s="211"/>
      <c r="AQ1143" s="211"/>
      <c r="AR1143" s="211"/>
      <c r="AS1143" s="211"/>
      <c r="AT1143" s="211"/>
      <c r="AU1143" s="211"/>
      <c r="AV1143" s="211"/>
      <c r="AW1143" s="211"/>
      <c r="AX1143" s="211"/>
      <c r="AY1143" s="211"/>
      <c r="AZ1143" s="211"/>
      <c r="BA1143" s="211"/>
      <c r="BB1143" s="211"/>
      <c r="BC1143" s="211"/>
      <c r="BD1143" s="211"/>
      <c r="BE1143" s="211"/>
      <c r="BF1143" s="211"/>
      <c r="BG1143" s="211"/>
      <c r="BH1143" s="211"/>
      <c r="BI1143" s="211"/>
      <c r="BJ1143" s="211"/>
      <c r="BK1143" s="211"/>
      <c r="BL1143" s="211"/>
      <c r="BM1143" s="216"/>
    </row>
    <row r="1144" spans="1:65">
      <c r="A1144" s="29"/>
      <c r="B1144" s="3" t="s">
        <v>86</v>
      </c>
      <c r="C1144" s="28"/>
      <c r="D1144" s="13">
        <v>2.0718513377314153E-2</v>
      </c>
      <c r="E1144" s="13">
        <v>3.1974704089425647E-2</v>
      </c>
      <c r="F1144" s="13">
        <v>6.4655786593094872E-2</v>
      </c>
      <c r="G1144" s="13">
        <v>1.7382116972498248E-2</v>
      </c>
      <c r="H1144" s="13">
        <v>2.386571675326853E-2</v>
      </c>
      <c r="I1144" s="13">
        <v>3.7799415200215278E-2</v>
      </c>
      <c r="J1144" s="13">
        <v>0.10267768410783715</v>
      </c>
      <c r="K1144" s="147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3"/>
    </row>
    <row r="1145" spans="1:65">
      <c r="A1145" s="29"/>
      <c r="B1145" s="3" t="s">
        <v>270</v>
      </c>
      <c r="C1145" s="28"/>
      <c r="D1145" s="13">
        <v>-1.7711094964453333E-2</v>
      </c>
      <c r="E1145" s="13">
        <v>-9.6564562111802421E-2</v>
      </c>
      <c r="F1145" s="13">
        <v>-1.7151059145624759E-3</v>
      </c>
      <c r="G1145" s="13">
        <v>1.8336204302906056E-2</v>
      </c>
      <c r="H1145" s="13">
        <v>0.24115357289927197</v>
      </c>
      <c r="I1145" s="13">
        <v>2.704977044733492E-2</v>
      </c>
      <c r="J1145" s="13">
        <v>0.11296036487972483</v>
      </c>
      <c r="K1145" s="147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3"/>
    </row>
    <row r="1146" spans="1:65">
      <c r="A1146" s="29"/>
      <c r="B1146" s="45" t="s">
        <v>271</v>
      </c>
      <c r="C1146" s="46"/>
      <c r="D1146" s="44">
        <v>0.67</v>
      </c>
      <c r="E1146" s="44">
        <v>2.15</v>
      </c>
      <c r="F1146" s="44">
        <v>0.38</v>
      </c>
      <c r="G1146" s="44">
        <v>0</v>
      </c>
      <c r="H1146" s="44">
        <v>4.17</v>
      </c>
      <c r="I1146" s="44">
        <v>0.16</v>
      </c>
      <c r="J1146" s="44">
        <v>1.77</v>
      </c>
      <c r="K1146" s="147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3"/>
    </row>
    <row r="1147" spans="1:65">
      <c r="B1147" s="30"/>
      <c r="C1147" s="20"/>
      <c r="D1147" s="20"/>
      <c r="E1147" s="20"/>
      <c r="F1147" s="20"/>
      <c r="G1147" s="20"/>
      <c r="H1147" s="20"/>
      <c r="I1147" s="20"/>
      <c r="J1147" s="20"/>
      <c r="BM1147" s="53"/>
    </row>
    <row r="1148" spans="1:65">
      <c r="BM1148" s="53"/>
    </row>
    <row r="1149" spans="1:65">
      <c r="BM1149" s="53"/>
    </row>
    <row r="1150" spans="1:65">
      <c r="BM1150" s="53"/>
    </row>
    <row r="1151" spans="1:65">
      <c r="BM1151" s="53"/>
    </row>
    <row r="1152" spans="1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3"/>
    </row>
    <row r="1184" spans="65:65">
      <c r="BM1184" s="53"/>
    </row>
    <row r="1185" spans="65:65">
      <c r="BM1185" s="53"/>
    </row>
    <row r="1186" spans="65:65">
      <c r="BM1186" s="53"/>
    </row>
    <row r="1187" spans="65:65">
      <c r="BM1187" s="53"/>
    </row>
    <row r="1188" spans="65:65">
      <c r="BM1188" s="53"/>
    </row>
    <row r="1189" spans="65:65">
      <c r="BM1189" s="53"/>
    </row>
    <row r="1190" spans="65:65">
      <c r="BM1190" s="53"/>
    </row>
    <row r="1191" spans="65:65">
      <c r="BM1191" s="53"/>
    </row>
    <row r="1192" spans="65:65">
      <c r="BM1192" s="53"/>
    </row>
    <row r="1193" spans="65:65">
      <c r="BM1193" s="53"/>
    </row>
    <row r="1194" spans="65:65">
      <c r="BM1194" s="53"/>
    </row>
    <row r="1195" spans="65:65">
      <c r="BM1195" s="53"/>
    </row>
    <row r="1196" spans="65:65">
      <c r="BM1196" s="54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5"/>
    </row>
    <row r="1219" spans="65:65">
      <c r="BM1219" s="55"/>
    </row>
    <row r="1220" spans="65:65">
      <c r="BM1220" s="55"/>
    </row>
    <row r="1221" spans="65:65">
      <c r="BM1221" s="55"/>
    </row>
    <row r="1222" spans="65:65">
      <c r="BM1222" s="55"/>
    </row>
    <row r="1223" spans="65:65">
      <c r="BM1223" s="55"/>
    </row>
    <row r="1224" spans="65:65">
      <c r="BM1224" s="55"/>
    </row>
    <row r="1225" spans="65:65">
      <c r="BM1225" s="55"/>
    </row>
    <row r="1226" spans="65:65">
      <c r="BM1226" s="55"/>
    </row>
    <row r="1227" spans="65:65">
      <c r="BM1227" s="55"/>
    </row>
    <row r="1228" spans="65:65">
      <c r="BM1228" s="55"/>
    </row>
    <row r="1229" spans="65:65">
      <c r="BM1229" s="55"/>
    </row>
    <row r="1230" spans="65:65">
      <c r="BM1230" s="55"/>
    </row>
  </sheetData>
  <dataConsolidate/>
  <conditionalFormatting sqref="B6:J11 B24:W29 B42:S47 B61:J66 B79:P84 B97:O102 B116:N121 B134:W139 B152:M157 B170:O175 B188:V193 B207:X212 B225:N230 B243:W248 B261:O266 B280:O285 B298:O303 B316:X321 B334:O339 B352:O357 B370:L375 B388:I393 B406:D411 B424:O429 B443:K448 B461:U466 B479:P484 B498:O503 B516:M521 B535:W540 B553:W558 B571:O576 B589:G594 B607:N612 B625:N630 B643:W648 B661:O666 B679:S684 B698:O703 B717:N722 B735:H740 B753:R758 B771:N776 B789:O794 B807:J812 B825:U830 B843:O848 B862:O867 B880:Q885 B898:O903 B916:O921 B935:L940 B953:O958 B971:W976 B989:K994 B1007:N1012 B1026:O1031 B1044:Q1049 B1062:O1067 B1080:Q1085 B1099:N1104 B1117:U1122 B1135:J1140">
    <cfRule type="expression" dxfId="8" priority="189">
      <formula>AND($B6&lt;&gt;$B5,NOT(ISBLANK(INDIRECT(Anlyt_LabRefThisCol))))</formula>
    </cfRule>
  </conditionalFormatting>
  <conditionalFormatting sqref="C2:J17 C20:W35 C38:S53 C57:J72 C75:P90 C93:O108 C112:N127 C130:W145 C148:M163 C166:O181 C184:V199 C203:X218 C221:N236 C239:W254 C257:O272 C276:O291 C294:O309 C312:X327 C330:O345 C348:O363 C366:L381 C384:I399 C402:D417 C420:O435 C439:K454 C457:U472 C475:P490 C494:O509 C512:M527 C531:W546 C549:W564 C567:O582 C585:G600 C603:N618 C621:N636 C639:W654 C657:O672 C675:S690 C694:O709 C713:N728 C731:H746 C749:R764 C767:N782 C785:O800 C803:J818 C821:U836 C839:O854 C858:O873 C876:Q891 C894:O909 C912:O927 C931:L946 C949:O964 C967:W982 C985:K1000 C1003:N1018 C1022:O1037 C1040:Q1055 C1058:O1073 C1076:Q1091 C1095:N1110 C1113:U1128 C1131:J1146">
    <cfRule type="expression" dxfId="7" priority="187" stopIfTrue="1">
      <formula>AND(ISBLANK(INDIRECT(Anlyt_LabRefLastCol)),ISBLANK(INDIRECT(Anlyt_LabRefThisCol)))</formula>
    </cfRule>
    <cfRule type="expression" dxfId="6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A23E-72E1-45E3-BC85-775F40D0F3DB}">
  <sheetPr codeName="Sheet16"/>
  <dimension ref="A1:BN718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617</v>
      </c>
      <c r="BM1" s="27" t="s">
        <v>66</v>
      </c>
    </row>
    <row r="2" spans="1:66" ht="19.5">
      <c r="A2" s="24" t="s">
        <v>124</v>
      </c>
      <c r="B2" s="18" t="s">
        <v>118</v>
      </c>
      <c r="C2" s="15" t="s">
        <v>119</v>
      </c>
      <c r="D2" s="16" t="s">
        <v>240</v>
      </c>
      <c r="E2" s="17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5" t="s">
        <v>243</v>
      </c>
      <c r="E3" s="146" t="s">
        <v>244</v>
      </c>
      <c r="F3" s="146" t="s">
        <v>245</v>
      </c>
      <c r="G3" s="146" t="s">
        <v>246</v>
      </c>
      <c r="H3" s="146" t="s">
        <v>283</v>
      </c>
      <c r="I3" s="146" t="s">
        <v>247</v>
      </c>
      <c r="J3" s="146" t="s">
        <v>248</v>
      </c>
      <c r="K3" s="146" t="s">
        <v>249</v>
      </c>
      <c r="L3" s="146" t="s">
        <v>250</v>
      </c>
      <c r="M3" s="146" t="s">
        <v>251</v>
      </c>
      <c r="N3" s="146" t="s">
        <v>252</v>
      </c>
      <c r="O3" s="146" t="s">
        <v>253</v>
      </c>
      <c r="P3" s="146" t="s">
        <v>254</v>
      </c>
      <c r="Q3" s="146" t="s">
        <v>258</v>
      </c>
      <c r="R3" s="146" t="s">
        <v>284</v>
      </c>
      <c r="S3" s="146" t="s">
        <v>286</v>
      </c>
      <c r="T3" s="146" t="s">
        <v>275</v>
      </c>
      <c r="U3" s="146" t="s">
        <v>285</v>
      </c>
      <c r="V3" s="146" t="s">
        <v>260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101</v>
      </c>
      <c r="E4" s="11" t="s">
        <v>327</v>
      </c>
      <c r="F4" s="11" t="s">
        <v>101</v>
      </c>
      <c r="G4" s="11" t="s">
        <v>327</v>
      </c>
      <c r="H4" s="11" t="s">
        <v>101</v>
      </c>
      <c r="I4" s="11" t="s">
        <v>101</v>
      </c>
      <c r="J4" s="11" t="s">
        <v>101</v>
      </c>
      <c r="K4" s="11" t="s">
        <v>327</v>
      </c>
      <c r="L4" s="11" t="s">
        <v>101</v>
      </c>
      <c r="M4" s="11" t="s">
        <v>101</v>
      </c>
      <c r="N4" s="11" t="s">
        <v>101</v>
      </c>
      <c r="O4" s="11" t="s">
        <v>327</v>
      </c>
      <c r="P4" s="11" t="s">
        <v>327</v>
      </c>
      <c r="Q4" s="11" t="s">
        <v>101</v>
      </c>
      <c r="R4" s="11" t="s">
        <v>101</v>
      </c>
      <c r="S4" s="11" t="s">
        <v>101</v>
      </c>
      <c r="T4" s="11" t="s">
        <v>101</v>
      </c>
      <c r="U4" s="11" t="s">
        <v>101</v>
      </c>
      <c r="V4" s="11" t="s">
        <v>101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12.14</v>
      </c>
      <c r="E6" s="21">
        <v>12.3</v>
      </c>
      <c r="F6" s="21">
        <v>12.28</v>
      </c>
      <c r="G6" s="21">
        <v>12.25</v>
      </c>
      <c r="H6" s="21">
        <v>11.85</v>
      </c>
      <c r="I6" s="21">
        <v>11.8</v>
      </c>
      <c r="J6" s="141">
        <v>11.43</v>
      </c>
      <c r="K6" s="21">
        <v>12.3</v>
      </c>
      <c r="L6" s="141">
        <v>12.8</v>
      </c>
      <c r="M6" s="21">
        <v>12.4</v>
      </c>
      <c r="N6" s="21">
        <v>12.34</v>
      </c>
      <c r="O6" s="21">
        <v>12.3</v>
      </c>
      <c r="P6" s="21">
        <v>12.45</v>
      </c>
      <c r="Q6" s="21">
        <v>12.3061383114085</v>
      </c>
      <c r="R6" s="21">
        <v>12.249510787829941</v>
      </c>
      <c r="S6" s="21">
        <v>12.06</v>
      </c>
      <c r="T6" s="21">
        <v>12.5</v>
      </c>
      <c r="U6" s="21"/>
      <c r="V6" s="21">
        <v>11.9</v>
      </c>
      <c r="W6" s="147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11.93</v>
      </c>
      <c r="E7" s="11">
        <v>12.35</v>
      </c>
      <c r="F7" s="11">
        <v>12.23</v>
      </c>
      <c r="G7" s="11">
        <v>12.2</v>
      </c>
      <c r="H7" s="11">
        <v>11.86</v>
      </c>
      <c r="I7" s="11">
        <v>11.85</v>
      </c>
      <c r="J7" s="142">
        <v>11.54</v>
      </c>
      <c r="K7" s="11">
        <v>12.25</v>
      </c>
      <c r="L7" s="142">
        <v>12.8</v>
      </c>
      <c r="M7" s="11">
        <v>12.45</v>
      </c>
      <c r="N7" s="11">
        <v>12.27</v>
      </c>
      <c r="O7" s="11">
        <v>12.3</v>
      </c>
      <c r="P7" s="11">
        <v>12.35</v>
      </c>
      <c r="Q7" s="11">
        <v>12.286257613772646</v>
      </c>
      <c r="R7" s="11">
        <v>12.263043965777554</v>
      </c>
      <c r="S7" s="11">
        <v>11.87</v>
      </c>
      <c r="T7" s="11">
        <v>12.5</v>
      </c>
      <c r="U7" s="11"/>
      <c r="V7" s="11">
        <v>11.8</v>
      </c>
      <c r="W7" s="147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12.03</v>
      </c>
      <c r="E8" s="11">
        <v>12.2</v>
      </c>
      <c r="F8" s="11">
        <v>12.21</v>
      </c>
      <c r="G8" s="11">
        <v>12.2</v>
      </c>
      <c r="H8" s="11">
        <v>11.85</v>
      </c>
      <c r="I8" s="11">
        <v>11.83</v>
      </c>
      <c r="J8" s="142">
        <v>11.42</v>
      </c>
      <c r="K8" s="11">
        <v>12.2</v>
      </c>
      <c r="L8" s="148">
        <v>12.5</v>
      </c>
      <c r="M8" s="11">
        <v>12.35</v>
      </c>
      <c r="N8" s="11">
        <v>12.28</v>
      </c>
      <c r="O8" s="11">
        <v>12.3</v>
      </c>
      <c r="P8" s="11">
        <v>12.45</v>
      </c>
      <c r="Q8" s="11">
        <v>12.287928678220318</v>
      </c>
      <c r="R8" s="11">
        <v>12.273859746300211</v>
      </c>
      <c r="S8" s="11">
        <v>11.98</v>
      </c>
      <c r="T8" s="11">
        <v>12.3</v>
      </c>
      <c r="U8" s="11">
        <v>12.195</v>
      </c>
      <c r="V8" s="11">
        <v>11.8</v>
      </c>
      <c r="W8" s="147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11.65</v>
      </c>
      <c r="E9" s="11">
        <v>12.25</v>
      </c>
      <c r="F9" s="11">
        <v>12.29</v>
      </c>
      <c r="G9" s="11">
        <v>12.3</v>
      </c>
      <c r="H9" s="11">
        <v>11.83</v>
      </c>
      <c r="I9" s="11">
        <v>11.82</v>
      </c>
      <c r="J9" s="142">
        <v>11.63</v>
      </c>
      <c r="K9" s="11">
        <v>12.15</v>
      </c>
      <c r="L9" s="142">
        <v>12.9</v>
      </c>
      <c r="M9" s="11">
        <v>12.4</v>
      </c>
      <c r="N9" s="11">
        <v>12.27</v>
      </c>
      <c r="O9" s="11">
        <v>12.3</v>
      </c>
      <c r="P9" s="11">
        <v>12.5</v>
      </c>
      <c r="Q9" s="11">
        <v>12.281231043292845</v>
      </c>
      <c r="R9" s="11">
        <v>12.314966703252441</v>
      </c>
      <c r="S9" s="11">
        <v>12.07</v>
      </c>
      <c r="T9" s="11">
        <v>12.4</v>
      </c>
      <c r="U9" s="11">
        <v>12.143000000000001</v>
      </c>
      <c r="V9" s="11">
        <v>11.8</v>
      </c>
      <c r="W9" s="147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12.171328040340157</v>
      </c>
      <c r="BN9" s="27"/>
    </row>
    <row r="10" spans="1:66">
      <c r="A10" s="29"/>
      <c r="B10" s="19">
        <v>1</v>
      </c>
      <c r="C10" s="9">
        <v>5</v>
      </c>
      <c r="D10" s="11">
        <v>11.8</v>
      </c>
      <c r="E10" s="11">
        <v>12.25</v>
      </c>
      <c r="F10" s="11">
        <v>12.27</v>
      </c>
      <c r="G10" s="11">
        <v>12.4</v>
      </c>
      <c r="H10" s="11">
        <v>11.86</v>
      </c>
      <c r="I10" s="11">
        <v>11.87</v>
      </c>
      <c r="J10" s="142">
        <v>11.33</v>
      </c>
      <c r="K10" s="11">
        <v>12.15</v>
      </c>
      <c r="L10" s="142">
        <v>12.8</v>
      </c>
      <c r="M10" s="11">
        <v>12.35</v>
      </c>
      <c r="N10" s="11">
        <v>12.26</v>
      </c>
      <c r="O10" s="11">
        <v>12.3</v>
      </c>
      <c r="P10" s="11">
        <v>12.5</v>
      </c>
      <c r="Q10" s="11">
        <v>12.370352235014874</v>
      </c>
      <c r="R10" s="11">
        <v>12.30894816305989</v>
      </c>
      <c r="S10" s="11">
        <v>11.92</v>
      </c>
      <c r="T10" s="11">
        <v>12.4</v>
      </c>
      <c r="U10" s="11"/>
      <c r="V10" s="11">
        <v>11.8</v>
      </c>
      <c r="W10" s="147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132</v>
      </c>
    </row>
    <row r="11" spans="1:66">
      <c r="A11" s="29"/>
      <c r="B11" s="19">
        <v>1</v>
      </c>
      <c r="C11" s="9">
        <v>6</v>
      </c>
      <c r="D11" s="11">
        <v>11.71</v>
      </c>
      <c r="E11" s="11">
        <v>12.35</v>
      </c>
      <c r="F11" s="11">
        <v>12.27</v>
      </c>
      <c r="G11" s="11">
        <v>12.15</v>
      </c>
      <c r="H11" s="11">
        <v>11.71</v>
      </c>
      <c r="I11" s="11">
        <v>11.85</v>
      </c>
      <c r="J11" s="142">
        <v>11.63</v>
      </c>
      <c r="K11" s="11">
        <v>12.25</v>
      </c>
      <c r="L11" s="142">
        <v>12.9</v>
      </c>
      <c r="M11" s="11">
        <v>12.35</v>
      </c>
      <c r="N11" s="11">
        <v>12.32</v>
      </c>
      <c r="O11" s="11">
        <v>12.3</v>
      </c>
      <c r="P11" s="11">
        <v>12.3</v>
      </c>
      <c r="Q11" s="11">
        <v>12.315610710318593</v>
      </c>
      <c r="R11" s="11">
        <v>12.233612156448201</v>
      </c>
      <c r="S11" s="11">
        <v>11.99</v>
      </c>
      <c r="T11" s="11">
        <v>12.4</v>
      </c>
      <c r="U11" s="11"/>
      <c r="V11" s="11">
        <v>11.8</v>
      </c>
      <c r="W11" s="147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9"/>
      <c r="B12" s="20" t="s">
        <v>267</v>
      </c>
      <c r="C12" s="12"/>
      <c r="D12" s="22">
        <v>11.876666666666665</v>
      </c>
      <c r="E12" s="22">
        <v>12.283333333333331</v>
      </c>
      <c r="F12" s="22">
        <v>12.258333333333333</v>
      </c>
      <c r="G12" s="22">
        <v>12.25</v>
      </c>
      <c r="H12" s="22">
        <v>11.826666666666668</v>
      </c>
      <c r="I12" s="22">
        <v>11.836666666666666</v>
      </c>
      <c r="J12" s="22">
        <v>11.496666666666668</v>
      </c>
      <c r="K12" s="22">
        <v>12.216666666666667</v>
      </c>
      <c r="L12" s="22">
        <v>12.783333333333333</v>
      </c>
      <c r="M12" s="22">
        <v>12.383333333333333</v>
      </c>
      <c r="N12" s="22">
        <v>12.29</v>
      </c>
      <c r="O12" s="22">
        <v>12.299999999999999</v>
      </c>
      <c r="P12" s="22">
        <v>12.424999999999999</v>
      </c>
      <c r="Q12" s="22">
        <v>12.307919765337964</v>
      </c>
      <c r="R12" s="22">
        <v>12.273990253778038</v>
      </c>
      <c r="S12" s="22">
        <v>11.981666666666667</v>
      </c>
      <c r="T12" s="22">
        <v>12.416666666666666</v>
      </c>
      <c r="U12" s="22">
        <v>12.169</v>
      </c>
      <c r="V12" s="22">
        <v>11.816666666666665</v>
      </c>
      <c r="W12" s="14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9"/>
      <c r="B13" s="3" t="s">
        <v>268</v>
      </c>
      <c r="C13" s="28"/>
      <c r="D13" s="11">
        <v>11.865</v>
      </c>
      <c r="E13" s="11">
        <v>12.275</v>
      </c>
      <c r="F13" s="11">
        <v>12.27</v>
      </c>
      <c r="G13" s="11">
        <v>12.225</v>
      </c>
      <c r="H13" s="11">
        <v>11.85</v>
      </c>
      <c r="I13" s="11">
        <v>11.84</v>
      </c>
      <c r="J13" s="11">
        <v>11.484999999999999</v>
      </c>
      <c r="K13" s="11">
        <v>12.225</v>
      </c>
      <c r="L13" s="11">
        <v>12.8</v>
      </c>
      <c r="M13" s="11">
        <v>12.375</v>
      </c>
      <c r="N13" s="11">
        <v>12.274999999999999</v>
      </c>
      <c r="O13" s="11">
        <v>12.3</v>
      </c>
      <c r="P13" s="11">
        <v>12.45</v>
      </c>
      <c r="Q13" s="11">
        <v>12.297033494814409</v>
      </c>
      <c r="R13" s="11">
        <v>12.268451856038883</v>
      </c>
      <c r="S13" s="11">
        <v>11.984999999999999</v>
      </c>
      <c r="T13" s="11">
        <v>12.4</v>
      </c>
      <c r="U13" s="11">
        <v>12.169</v>
      </c>
      <c r="V13" s="11">
        <v>11.8</v>
      </c>
      <c r="W13" s="147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9"/>
      <c r="B14" s="3" t="s">
        <v>269</v>
      </c>
      <c r="C14" s="28"/>
      <c r="D14" s="23">
        <v>0.1901227673548504</v>
      </c>
      <c r="E14" s="23">
        <v>6.0553007081949918E-2</v>
      </c>
      <c r="F14" s="23">
        <v>3.1251666622223923E-2</v>
      </c>
      <c r="G14" s="23">
        <v>8.9442719099991866E-2</v>
      </c>
      <c r="H14" s="23">
        <v>5.8195074247453328E-2</v>
      </c>
      <c r="I14" s="23">
        <v>2.5033311140690916E-2</v>
      </c>
      <c r="J14" s="23">
        <v>0.12290918056299432</v>
      </c>
      <c r="K14" s="23">
        <v>6.0553007081949918E-2</v>
      </c>
      <c r="L14" s="23">
        <v>0.14719601443879762</v>
      </c>
      <c r="M14" s="23">
        <v>4.0824829046386304E-2</v>
      </c>
      <c r="N14" s="23">
        <v>3.2249030993194393E-2</v>
      </c>
      <c r="O14" s="23">
        <v>1.9459014222361975E-15</v>
      </c>
      <c r="P14" s="23">
        <v>8.2158383625774684E-2</v>
      </c>
      <c r="Q14" s="23">
        <v>3.3290592490197189E-2</v>
      </c>
      <c r="R14" s="23">
        <v>3.240554916417767E-2</v>
      </c>
      <c r="S14" s="23">
        <v>7.7824589087683138E-2</v>
      </c>
      <c r="T14" s="23">
        <v>7.527726527090782E-2</v>
      </c>
      <c r="U14" s="23">
        <v>3.6769552621700188E-2</v>
      </c>
      <c r="V14" s="23">
        <v>4.0824829046386159E-2</v>
      </c>
      <c r="W14" s="228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54"/>
    </row>
    <row r="15" spans="1:66">
      <c r="A15" s="29"/>
      <c r="B15" s="3" t="s">
        <v>86</v>
      </c>
      <c r="C15" s="28"/>
      <c r="D15" s="13">
        <v>1.600809155387458E-2</v>
      </c>
      <c r="E15" s="13">
        <v>4.9296885005658013E-3</v>
      </c>
      <c r="F15" s="13">
        <v>2.5494221581691848E-3</v>
      </c>
      <c r="G15" s="13">
        <v>7.3014464571421935E-3</v>
      </c>
      <c r="H15" s="13">
        <v>4.9206658044633591E-3</v>
      </c>
      <c r="I15" s="13">
        <v>2.114895337146515E-3</v>
      </c>
      <c r="J15" s="13">
        <v>1.0690853629718264E-2</v>
      </c>
      <c r="K15" s="13">
        <v>4.9565899384952181E-3</v>
      </c>
      <c r="L15" s="13">
        <v>1.1514681703165395E-2</v>
      </c>
      <c r="M15" s="13">
        <v>3.2967560468145063E-3</v>
      </c>
      <c r="N15" s="13">
        <v>2.6240057765007643E-3</v>
      </c>
      <c r="O15" s="13">
        <v>1.5820336766147948E-16</v>
      </c>
      <c r="P15" s="13">
        <v>6.6123447586136572E-3</v>
      </c>
      <c r="Q15" s="13">
        <v>2.7048106524021577E-3</v>
      </c>
      <c r="R15" s="13">
        <v>2.640180454290565E-3</v>
      </c>
      <c r="S15" s="13">
        <v>6.4953058078466939E-3</v>
      </c>
      <c r="T15" s="13">
        <v>6.0625985453080129E-3</v>
      </c>
      <c r="U15" s="13">
        <v>3.0215755297641703E-3</v>
      </c>
      <c r="V15" s="13">
        <v>3.4548515413020731E-3</v>
      </c>
      <c r="W15" s="14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>
        <v>-2.4209467750509917E-2</v>
      </c>
      <c r="E16" s="13">
        <v>9.2023888126215869E-3</v>
      </c>
      <c r="F16" s="13">
        <v>7.1483812370194411E-3</v>
      </c>
      <c r="G16" s="13">
        <v>6.4637120451520591E-3</v>
      </c>
      <c r="H16" s="13">
        <v>-2.8317482901714319E-2</v>
      </c>
      <c r="I16" s="13">
        <v>-2.7495879871473616E-2</v>
      </c>
      <c r="J16" s="13">
        <v>-5.5430382899665398E-2</v>
      </c>
      <c r="K16" s="13">
        <v>3.7250352776823092E-3</v>
      </c>
      <c r="L16" s="13">
        <v>5.0282540324668723E-2</v>
      </c>
      <c r="M16" s="13">
        <v>1.7418419115031281E-2</v>
      </c>
      <c r="N16" s="13">
        <v>9.7501241661157589E-3</v>
      </c>
      <c r="O16" s="13">
        <v>1.0571727196356573E-2</v>
      </c>
      <c r="P16" s="13">
        <v>2.0841765074368412E-2</v>
      </c>
      <c r="Q16" s="13">
        <v>1.1222417516403516E-2</v>
      </c>
      <c r="R16" s="13">
        <v>8.4347585651805002E-3</v>
      </c>
      <c r="S16" s="13">
        <v>-1.5582635932979816E-2</v>
      </c>
      <c r="T16" s="13">
        <v>2.015709588250103E-2</v>
      </c>
      <c r="U16" s="13">
        <v>-1.9127249979955518E-4</v>
      </c>
      <c r="V16" s="13">
        <v>-2.9139085931955577E-2</v>
      </c>
      <c r="W16" s="14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>
        <v>2.06</v>
      </c>
      <c r="E17" s="44">
        <v>0.13</v>
      </c>
      <c r="F17" s="44">
        <v>0</v>
      </c>
      <c r="G17" s="44">
        <v>0.04</v>
      </c>
      <c r="H17" s="44">
        <v>2.33</v>
      </c>
      <c r="I17" s="44">
        <v>2.27</v>
      </c>
      <c r="J17" s="44">
        <v>4.1100000000000003</v>
      </c>
      <c r="K17" s="44">
        <v>0.22</v>
      </c>
      <c r="L17" s="44">
        <v>2.83</v>
      </c>
      <c r="M17" s="44">
        <v>0.67</v>
      </c>
      <c r="N17" s="44">
        <v>0.17</v>
      </c>
      <c r="O17" s="44">
        <v>0.22</v>
      </c>
      <c r="P17" s="44">
        <v>0.9</v>
      </c>
      <c r="Q17" s="44">
        <v>0.27</v>
      </c>
      <c r="R17" s="44">
        <v>0.08</v>
      </c>
      <c r="S17" s="44">
        <v>1.49</v>
      </c>
      <c r="T17" s="44">
        <v>0.85</v>
      </c>
      <c r="U17" s="44">
        <v>0.48</v>
      </c>
      <c r="V17" s="44">
        <v>2.38</v>
      </c>
      <c r="W17" s="14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 ht="15">
      <c r="B19" s="8" t="s">
        <v>618</v>
      </c>
      <c r="BM19" s="27" t="s">
        <v>274</v>
      </c>
    </row>
    <row r="20" spans="1:65" ht="15">
      <c r="A20" s="24" t="s">
        <v>7</v>
      </c>
      <c r="B20" s="18" t="s">
        <v>118</v>
      </c>
      <c r="C20" s="15" t="s">
        <v>119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4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5" t="s">
        <v>244</v>
      </c>
      <c r="E21" s="146" t="s">
        <v>246</v>
      </c>
      <c r="F21" s="146" t="s">
        <v>283</v>
      </c>
      <c r="G21" s="146" t="s">
        <v>249</v>
      </c>
      <c r="H21" s="146" t="s">
        <v>251</v>
      </c>
      <c r="I21" s="146" t="s">
        <v>252</v>
      </c>
      <c r="J21" s="146" t="s">
        <v>253</v>
      </c>
      <c r="K21" s="146" t="s">
        <v>254</v>
      </c>
      <c r="L21" s="146" t="s">
        <v>284</v>
      </c>
      <c r="M21" s="146" t="s">
        <v>260</v>
      </c>
      <c r="N21" s="14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327</v>
      </c>
      <c r="E22" s="11" t="s">
        <v>327</v>
      </c>
      <c r="F22" s="11" t="s">
        <v>101</v>
      </c>
      <c r="G22" s="11" t="s">
        <v>327</v>
      </c>
      <c r="H22" s="11" t="s">
        <v>101</v>
      </c>
      <c r="I22" s="11" t="s">
        <v>101</v>
      </c>
      <c r="J22" s="11" t="s">
        <v>327</v>
      </c>
      <c r="K22" s="11" t="s">
        <v>327</v>
      </c>
      <c r="L22" s="11" t="s">
        <v>101</v>
      </c>
      <c r="M22" s="11" t="s">
        <v>101</v>
      </c>
      <c r="N22" s="14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14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236" t="s">
        <v>95</v>
      </c>
      <c r="E24" s="219" t="s">
        <v>95</v>
      </c>
      <c r="F24" s="236" t="s">
        <v>105</v>
      </c>
      <c r="G24" s="236" t="s">
        <v>95</v>
      </c>
      <c r="H24" s="236" t="s">
        <v>96</v>
      </c>
      <c r="I24" s="219">
        <v>70.000000000000014</v>
      </c>
      <c r="J24" s="236" t="s">
        <v>95</v>
      </c>
      <c r="K24" s="219">
        <v>100</v>
      </c>
      <c r="L24" s="236" t="s">
        <v>107</v>
      </c>
      <c r="M24" s="219">
        <v>89.999999999999986</v>
      </c>
      <c r="N24" s="220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1"/>
      <c r="AX24" s="221"/>
      <c r="AY24" s="221"/>
      <c r="AZ24" s="221"/>
      <c r="BA24" s="221"/>
      <c r="BB24" s="221"/>
      <c r="BC24" s="221"/>
      <c r="BD24" s="221"/>
      <c r="BE24" s="221"/>
      <c r="BF24" s="221"/>
      <c r="BG24" s="221"/>
      <c r="BH24" s="221"/>
      <c r="BI24" s="221"/>
      <c r="BJ24" s="221"/>
      <c r="BK24" s="221"/>
      <c r="BL24" s="221"/>
      <c r="BM24" s="222">
        <v>1</v>
      </c>
    </row>
    <row r="25" spans="1:65">
      <c r="A25" s="29"/>
      <c r="B25" s="19">
        <v>1</v>
      </c>
      <c r="C25" s="9">
        <v>2</v>
      </c>
      <c r="D25" s="237" t="s">
        <v>95</v>
      </c>
      <c r="E25" s="223" t="s">
        <v>95</v>
      </c>
      <c r="F25" s="237" t="s">
        <v>105</v>
      </c>
      <c r="G25" s="237" t="s">
        <v>95</v>
      </c>
      <c r="H25" s="237" t="s">
        <v>96</v>
      </c>
      <c r="I25" s="223">
        <v>70.000000000000014</v>
      </c>
      <c r="J25" s="237" t="s">
        <v>95</v>
      </c>
      <c r="K25" s="223" t="s">
        <v>95</v>
      </c>
      <c r="L25" s="237" t="s">
        <v>107</v>
      </c>
      <c r="M25" s="223">
        <v>89.999999999999986</v>
      </c>
      <c r="N25" s="220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  <c r="AW25" s="221"/>
      <c r="AX25" s="221"/>
      <c r="AY25" s="221"/>
      <c r="AZ25" s="221"/>
      <c r="BA25" s="221"/>
      <c r="BB25" s="221"/>
      <c r="BC25" s="221"/>
      <c r="BD25" s="221"/>
      <c r="BE25" s="221"/>
      <c r="BF25" s="221"/>
      <c r="BG25" s="221"/>
      <c r="BH25" s="221"/>
      <c r="BI25" s="221"/>
      <c r="BJ25" s="221"/>
      <c r="BK25" s="221"/>
      <c r="BL25" s="221"/>
      <c r="BM25" s="222">
        <v>14</v>
      </c>
    </row>
    <row r="26" spans="1:65">
      <c r="A26" s="29"/>
      <c r="B26" s="19">
        <v>1</v>
      </c>
      <c r="C26" s="9">
        <v>3</v>
      </c>
      <c r="D26" s="237" t="s">
        <v>95</v>
      </c>
      <c r="E26" s="223" t="s">
        <v>95</v>
      </c>
      <c r="F26" s="237" t="s">
        <v>105</v>
      </c>
      <c r="G26" s="237" t="s">
        <v>95</v>
      </c>
      <c r="H26" s="237" t="s">
        <v>96</v>
      </c>
      <c r="I26" s="223">
        <v>60</v>
      </c>
      <c r="J26" s="237" t="s">
        <v>95</v>
      </c>
      <c r="K26" s="223">
        <v>200</v>
      </c>
      <c r="L26" s="237" t="s">
        <v>107</v>
      </c>
      <c r="M26" s="223">
        <v>80</v>
      </c>
      <c r="N26" s="220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  <c r="AJ26" s="221"/>
      <c r="AK26" s="221"/>
      <c r="AL26" s="221"/>
      <c r="AM26" s="221"/>
      <c r="AN26" s="221"/>
      <c r="AO26" s="221"/>
      <c r="AP26" s="221"/>
      <c r="AQ26" s="221"/>
      <c r="AR26" s="221"/>
      <c r="AS26" s="221"/>
      <c r="AT26" s="221"/>
      <c r="AU26" s="221"/>
      <c r="AV26" s="221"/>
      <c r="AW26" s="221"/>
      <c r="AX26" s="221"/>
      <c r="AY26" s="221"/>
      <c r="AZ26" s="221"/>
      <c r="BA26" s="221"/>
      <c r="BB26" s="221"/>
      <c r="BC26" s="221"/>
      <c r="BD26" s="221"/>
      <c r="BE26" s="221"/>
      <c r="BF26" s="221"/>
      <c r="BG26" s="221"/>
      <c r="BH26" s="221"/>
      <c r="BI26" s="221"/>
      <c r="BJ26" s="221"/>
      <c r="BK26" s="221"/>
      <c r="BL26" s="221"/>
      <c r="BM26" s="222">
        <v>16</v>
      </c>
    </row>
    <row r="27" spans="1:65">
      <c r="A27" s="29"/>
      <c r="B27" s="19">
        <v>1</v>
      </c>
      <c r="C27" s="9">
        <v>4</v>
      </c>
      <c r="D27" s="237" t="s">
        <v>95</v>
      </c>
      <c r="E27" s="223">
        <v>100</v>
      </c>
      <c r="F27" s="237" t="s">
        <v>105</v>
      </c>
      <c r="G27" s="237" t="s">
        <v>95</v>
      </c>
      <c r="H27" s="237" t="s">
        <v>96</v>
      </c>
      <c r="I27" s="223">
        <v>60</v>
      </c>
      <c r="J27" s="237" t="s">
        <v>95</v>
      </c>
      <c r="K27" s="223" t="s">
        <v>95</v>
      </c>
      <c r="L27" s="237" t="s">
        <v>107</v>
      </c>
      <c r="M27" s="223">
        <v>89.999999999999986</v>
      </c>
      <c r="N27" s="220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  <c r="AJ27" s="221"/>
      <c r="AK27" s="221"/>
      <c r="AL27" s="221"/>
      <c r="AM27" s="221"/>
      <c r="AN27" s="221"/>
      <c r="AO27" s="221"/>
      <c r="AP27" s="221"/>
      <c r="AQ27" s="221"/>
      <c r="AR27" s="221"/>
      <c r="AS27" s="221"/>
      <c r="AT27" s="221"/>
      <c r="AU27" s="221"/>
      <c r="AV27" s="221"/>
      <c r="AW27" s="221"/>
      <c r="AX27" s="221"/>
      <c r="AY27" s="221"/>
      <c r="AZ27" s="221"/>
      <c r="BA27" s="221"/>
      <c r="BB27" s="221"/>
      <c r="BC27" s="221"/>
      <c r="BD27" s="221"/>
      <c r="BE27" s="221"/>
      <c r="BF27" s="221"/>
      <c r="BG27" s="221"/>
      <c r="BH27" s="221"/>
      <c r="BI27" s="221"/>
      <c r="BJ27" s="221"/>
      <c r="BK27" s="221"/>
      <c r="BL27" s="221"/>
      <c r="BM27" s="222">
        <v>84.1666666666667</v>
      </c>
    </row>
    <row r="28" spans="1:65">
      <c r="A28" s="29"/>
      <c r="B28" s="19">
        <v>1</v>
      </c>
      <c r="C28" s="9">
        <v>5</v>
      </c>
      <c r="D28" s="237" t="s">
        <v>95</v>
      </c>
      <c r="E28" s="223" t="s">
        <v>95</v>
      </c>
      <c r="F28" s="237" t="s">
        <v>105</v>
      </c>
      <c r="G28" s="237" t="s">
        <v>95</v>
      </c>
      <c r="H28" s="237" t="s">
        <v>96</v>
      </c>
      <c r="I28" s="223">
        <v>70.000000000000014</v>
      </c>
      <c r="J28" s="237" t="s">
        <v>95</v>
      </c>
      <c r="K28" s="223">
        <v>200</v>
      </c>
      <c r="L28" s="237" t="s">
        <v>107</v>
      </c>
      <c r="M28" s="223">
        <v>80</v>
      </c>
      <c r="N28" s="220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1"/>
      <c r="AQ28" s="221"/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21"/>
      <c r="BF28" s="221"/>
      <c r="BG28" s="221"/>
      <c r="BH28" s="221"/>
      <c r="BI28" s="221"/>
      <c r="BJ28" s="221"/>
      <c r="BK28" s="221"/>
      <c r="BL28" s="221"/>
      <c r="BM28" s="222">
        <v>20</v>
      </c>
    </row>
    <row r="29" spans="1:65">
      <c r="A29" s="29"/>
      <c r="B29" s="19">
        <v>1</v>
      </c>
      <c r="C29" s="9">
        <v>6</v>
      </c>
      <c r="D29" s="237" t="s">
        <v>95</v>
      </c>
      <c r="E29" s="223">
        <v>100</v>
      </c>
      <c r="F29" s="237" t="s">
        <v>105</v>
      </c>
      <c r="G29" s="237" t="s">
        <v>95</v>
      </c>
      <c r="H29" s="237" t="s">
        <v>96</v>
      </c>
      <c r="I29" s="223">
        <v>70.000000000000014</v>
      </c>
      <c r="J29" s="237" t="s">
        <v>95</v>
      </c>
      <c r="K29" s="223">
        <v>100</v>
      </c>
      <c r="L29" s="237" t="s">
        <v>107</v>
      </c>
      <c r="M29" s="223">
        <v>89.999999999999986</v>
      </c>
      <c r="N29" s="220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  <c r="AJ29" s="221"/>
      <c r="AK29" s="221"/>
      <c r="AL29" s="221"/>
      <c r="AM29" s="221"/>
      <c r="AN29" s="221"/>
      <c r="AO29" s="221"/>
      <c r="AP29" s="221"/>
      <c r="AQ29" s="221"/>
      <c r="AR29" s="221"/>
      <c r="AS29" s="221"/>
      <c r="AT29" s="221"/>
      <c r="AU29" s="221"/>
      <c r="AV29" s="221"/>
      <c r="AW29" s="221"/>
      <c r="AX29" s="221"/>
      <c r="AY29" s="221"/>
      <c r="AZ29" s="221"/>
      <c r="BA29" s="221"/>
      <c r="BB29" s="221"/>
      <c r="BC29" s="221"/>
      <c r="BD29" s="221"/>
      <c r="BE29" s="221"/>
      <c r="BF29" s="221"/>
      <c r="BG29" s="221"/>
      <c r="BH29" s="221"/>
      <c r="BI29" s="221"/>
      <c r="BJ29" s="221"/>
      <c r="BK29" s="221"/>
      <c r="BL29" s="221"/>
      <c r="BM29" s="224"/>
    </row>
    <row r="30" spans="1:65">
      <c r="A30" s="29"/>
      <c r="B30" s="20" t="s">
        <v>267</v>
      </c>
      <c r="C30" s="12"/>
      <c r="D30" s="225" t="s">
        <v>652</v>
      </c>
      <c r="E30" s="225">
        <v>100</v>
      </c>
      <c r="F30" s="225" t="s">
        <v>652</v>
      </c>
      <c r="G30" s="225" t="s">
        <v>652</v>
      </c>
      <c r="H30" s="225" t="s">
        <v>652</v>
      </c>
      <c r="I30" s="225">
        <v>66.666666666666671</v>
      </c>
      <c r="J30" s="225" t="s">
        <v>652</v>
      </c>
      <c r="K30" s="225">
        <v>150</v>
      </c>
      <c r="L30" s="225" t="s">
        <v>652</v>
      </c>
      <c r="M30" s="225">
        <v>86.666666666666671</v>
      </c>
      <c r="N30" s="220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1"/>
      <c r="BL30" s="221"/>
      <c r="BM30" s="224"/>
    </row>
    <row r="31" spans="1:65">
      <c r="A31" s="29"/>
      <c r="B31" s="3" t="s">
        <v>268</v>
      </c>
      <c r="C31" s="28"/>
      <c r="D31" s="223" t="s">
        <v>652</v>
      </c>
      <c r="E31" s="223">
        <v>100</v>
      </c>
      <c r="F31" s="223" t="s">
        <v>652</v>
      </c>
      <c r="G31" s="223" t="s">
        <v>652</v>
      </c>
      <c r="H31" s="223" t="s">
        <v>652</v>
      </c>
      <c r="I31" s="223">
        <v>70.000000000000014</v>
      </c>
      <c r="J31" s="223" t="s">
        <v>652</v>
      </c>
      <c r="K31" s="223">
        <v>150</v>
      </c>
      <c r="L31" s="223" t="s">
        <v>652</v>
      </c>
      <c r="M31" s="223">
        <v>89.999999999999986</v>
      </c>
      <c r="N31" s="220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  <c r="AJ31" s="221"/>
      <c r="AK31" s="221"/>
      <c r="AL31" s="221"/>
      <c r="AM31" s="221"/>
      <c r="AN31" s="221"/>
      <c r="AO31" s="221"/>
      <c r="AP31" s="221"/>
      <c r="AQ31" s="221"/>
      <c r="AR31" s="221"/>
      <c r="AS31" s="221"/>
      <c r="AT31" s="221"/>
      <c r="AU31" s="221"/>
      <c r="AV31" s="221"/>
      <c r="AW31" s="221"/>
      <c r="AX31" s="221"/>
      <c r="AY31" s="221"/>
      <c r="AZ31" s="221"/>
      <c r="BA31" s="221"/>
      <c r="BB31" s="221"/>
      <c r="BC31" s="221"/>
      <c r="BD31" s="221"/>
      <c r="BE31" s="221"/>
      <c r="BF31" s="221"/>
      <c r="BG31" s="221"/>
      <c r="BH31" s="221"/>
      <c r="BI31" s="221"/>
      <c r="BJ31" s="221"/>
      <c r="BK31" s="221"/>
      <c r="BL31" s="221"/>
      <c r="BM31" s="224"/>
    </row>
    <row r="32" spans="1:65">
      <c r="A32" s="29"/>
      <c r="B32" s="3" t="s">
        <v>269</v>
      </c>
      <c r="C32" s="28"/>
      <c r="D32" s="223" t="s">
        <v>652</v>
      </c>
      <c r="E32" s="223">
        <v>0</v>
      </c>
      <c r="F32" s="223" t="s">
        <v>652</v>
      </c>
      <c r="G32" s="223" t="s">
        <v>652</v>
      </c>
      <c r="H32" s="223" t="s">
        <v>652</v>
      </c>
      <c r="I32" s="223">
        <v>5.1639777949432295</v>
      </c>
      <c r="J32" s="223" t="s">
        <v>652</v>
      </c>
      <c r="K32" s="223">
        <v>57.735026918962575</v>
      </c>
      <c r="L32" s="223" t="s">
        <v>652</v>
      </c>
      <c r="M32" s="223">
        <v>5.1639777949432153</v>
      </c>
      <c r="N32" s="220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221"/>
      <c r="AN32" s="221"/>
      <c r="AO32" s="221"/>
      <c r="AP32" s="221"/>
      <c r="AQ32" s="221"/>
      <c r="AR32" s="221"/>
      <c r="AS32" s="221"/>
      <c r="AT32" s="221"/>
      <c r="AU32" s="221"/>
      <c r="AV32" s="221"/>
      <c r="AW32" s="221"/>
      <c r="AX32" s="221"/>
      <c r="AY32" s="221"/>
      <c r="AZ32" s="221"/>
      <c r="BA32" s="221"/>
      <c r="BB32" s="221"/>
      <c r="BC32" s="221"/>
      <c r="BD32" s="221"/>
      <c r="BE32" s="221"/>
      <c r="BF32" s="221"/>
      <c r="BG32" s="221"/>
      <c r="BH32" s="221"/>
      <c r="BI32" s="221"/>
      <c r="BJ32" s="221"/>
      <c r="BK32" s="221"/>
      <c r="BL32" s="221"/>
      <c r="BM32" s="224"/>
    </row>
    <row r="33" spans="1:65">
      <c r="A33" s="29"/>
      <c r="B33" s="3" t="s">
        <v>86</v>
      </c>
      <c r="C33" s="28"/>
      <c r="D33" s="13" t="s">
        <v>652</v>
      </c>
      <c r="E33" s="13">
        <v>0</v>
      </c>
      <c r="F33" s="13" t="s">
        <v>652</v>
      </c>
      <c r="G33" s="13" t="s">
        <v>652</v>
      </c>
      <c r="H33" s="13" t="s">
        <v>652</v>
      </c>
      <c r="I33" s="13">
        <v>7.7459666924148435E-2</v>
      </c>
      <c r="J33" s="13" t="s">
        <v>652</v>
      </c>
      <c r="K33" s="13">
        <v>0.38490017945975052</v>
      </c>
      <c r="L33" s="13" t="s">
        <v>652</v>
      </c>
      <c r="M33" s="13">
        <v>5.9584359172421712E-2</v>
      </c>
      <c r="N33" s="14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270</v>
      </c>
      <c r="C34" s="28"/>
      <c r="D34" s="13" t="s">
        <v>652</v>
      </c>
      <c r="E34" s="13">
        <v>0.18811881188118762</v>
      </c>
      <c r="F34" s="13" t="s">
        <v>652</v>
      </c>
      <c r="G34" s="13" t="s">
        <v>652</v>
      </c>
      <c r="H34" s="13" t="s">
        <v>652</v>
      </c>
      <c r="I34" s="13">
        <v>-0.20792079207920822</v>
      </c>
      <c r="J34" s="13" t="s">
        <v>652</v>
      </c>
      <c r="K34" s="13">
        <v>0.78217821782178154</v>
      </c>
      <c r="L34" s="13" t="s">
        <v>652</v>
      </c>
      <c r="M34" s="13">
        <v>2.9702970297029285E-2</v>
      </c>
      <c r="N34" s="14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271</v>
      </c>
      <c r="C35" s="46"/>
      <c r="D35" s="44">
        <v>0</v>
      </c>
      <c r="E35" s="44">
        <v>0.67</v>
      </c>
      <c r="F35" s="44">
        <v>0.49</v>
      </c>
      <c r="G35" s="44">
        <v>0</v>
      </c>
      <c r="H35" s="44">
        <v>1.82</v>
      </c>
      <c r="I35" s="44">
        <v>0.67</v>
      </c>
      <c r="J35" s="44">
        <v>0</v>
      </c>
      <c r="K35" s="44">
        <v>2.7</v>
      </c>
      <c r="L35" s="44">
        <v>1.01</v>
      </c>
      <c r="M35" s="44">
        <v>1.48</v>
      </c>
      <c r="N35" s="14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3"/>
    </row>
    <row r="37" spans="1:65" ht="15">
      <c r="B37" s="8" t="s">
        <v>619</v>
      </c>
      <c r="BM37" s="27" t="s">
        <v>66</v>
      </c>
    </row>
    <row r="38" spans="1:65" ht="15">
      <c r="A38" s="24" t="s">
        <v>114</v>
      </c>
      <c r="B38" s="18" t="s">
        <v>118</v>
      </c>
      <c r="C38" s="15" t="s">
        <v>119</v>
      </c>
      <c r="D38" s="16" t="s">
        <v>240</v>
      </c>
      <c r="E38" s="17" t="s">
        <v>240</v>
      </c>
      <c r="F38" s="17" t="s">
        <v>240</v>
      </c>
      <c r="G38" s="17" t="s">
        <v>240</v>
      </c>
      <c r="H38" s="17" t="s">
        <v>240</v>
      </c>
      <c r="I38" s="17" t="s">
        <v>240</v>
      </c>
      <c r="J38" s="17" t="s">
        <v>240</v>
      </c>
      <c r="K38" s="17" t="s">
        <v>240</v>
      </c>
      <c r="L38" s="17" t="s">
        <v>240</v>
      </c>
      <c r="M38" s="147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241</v>
      </c>
      <c r="C39" s="9" t="s">
        <v>241</v>
      </c>
      <c r="D39" s="145" t="s">
        <v>244</v>
      </c>
      <c r="E39" s="146" t="s">
        <v>246</v>
      </c>
      <c r="F39" s="146" t="s">
        <v>283</v>
      </c>
      <c r="G39" s="146" t="s">
        <v>249</v>
      </c>
      <c r="H39" s="146" t="s">
        <v>251</v>
      </c>
      <c r="I39" s="146" t="s">
        <v>254</v>
      </c>
      <c r="J39" s="146" t="s">
        <v>258</v>
      </c>
      <c r="K39" s="146" t="s">
        <v>284</v>
      </c>
      <c r="L39" s="146" t="s">
        <v>286</v>
      </c>
      <c r="M39" s="147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327</v>
      </c>
      <c r="E40" s="11" t="s">
        <v>327</v>
      </c>
      <c r="F40" s="11" t="s">
        <v>101</v>
      </c>
      <c r="G40" s="11" t="s">
        <v>327</v>
      </c>
      <c r="H40" s="11" t="s">
        <v>101</v>
      </c>
      <c r="I40" s="11" t="s">
        <v>327</v>
      </c>
      <c r="J40" s="11" t="s">
        <v>101</v>
      </c>
      <c r="K40" s="11" t="s">
        <v>101</v>
      </c>
      <c r="L40" s="11" t="s">
        <v>101</v>
      </c>
      <c r="M40" s="147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147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19">
        <v>500</v>
      </c>
      <c r="E42" s="219">
        <v>500</v>
      </c>
      <c r="F42" s="219">
        <v>400</v>
      </c>
      <c r="G42" s="219">
        <v>500</v>
      </c>
      <c r="H42" s="219">
        <v>547</v>
      </c>
      <c r="I42" s="219">
        <v>500</v>
      </c>
      <c r="J42" s="219">
        <v>448.1570650232203</v>
      </c>
      <c r="K42" s="219">
        <v>395.65786822486388</v>
      </c>
      <c r="L42" s="219">
        <v>500</v>
      </c>
      <c r="M42" s="220"/>
      <c r="N42" s="221"/>
      <c r="O42" s="221"/>
      <c r="P42" s="221"/>
      <c r="Q42" s="221"/>
      <c r="R42" s="221"/>
      <c r="S42" s="221"/>
      <c r="T42" s="221"/>
      <c r="U42" s="221"/>
      <c r="V42" s="221"/>
      <c r="W42" s="221"/>
      <c r="X42" s="221"/>
      <c r="Y42" s="221"/>
      <c r="Z42" s="221"/>
      <c r="AA42" s="221"/>
      <c r="AB42" s="221"/>
      <c r="AC42" s="221"/>
      <c r="AD42" s="221"/>
      <c r="AE42" s="221"/>
      <c r="AF42" s="221"/>
      <c r="AG42" s="221"/>
      <c r="AH42" s="221"/>
      <c r="AI42" s="221"/>
      <c r="AJ42" s="221"/>
      <c r="AK42" s="221"/>
      <c r="AL42" s="221"/>
      <c r="AM42" s="221"/>
      <c r="AN42" s="221"/>
      <c r="AO42" s="221"/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G42" s="221"/>
      <c r="BH42" s="221"/>
      <c r="BI42" s="221"/>
      <c r="BJ42" s="221"/>
      <c r="BK42" s="221"/>
      <c r="BL42" s="221"/>
      <c r="BM42" s="222">
        <v>1</v>
      </c>
    </row>
    <row r="43" spans="1:65">
      <c r="A43" s="29"/>
      <c r="B43" s="19">
        <v>1</v>
      </c>
      <c r="C43" s="9">
        <v>2</v>
      </c>
      <c r="D43" s="223">
        <v>500</v>
      </c>
      <c r="E43" s="223">
        <v>500</v>
      </c>
      <c r="F43" s="223">
        <v>400</v>
      </c>
      <c r="G43" s="223">
        <v>500</v>
      </c>
      <c r="H43" s="223">
        <v>547</v>
      </c>
      <c r="I43" s="223">
        <v>500</v>
      </c>
      <c r="J43" s="223">
        <v>451.56877534107207</v>
      </c>
      <c r="K43" s="223">
        <v>444.65022647206843</v>
      </c>
      <c r="L43" s="223">
        <v>500</v>
      </c>
      <c r="M43" s="220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1"/>
      <c r="AG43" s="221"/>
      <c r="AH43" s="221"/>
      <c r="AI43" s="221"/>
      <c r="AJ43" s="221"/>
      <c r="AK43" s="221"/>
      <c r="AL43" s="221"/>
      <c r="AM43" s="221"/>
      <c r="AN43" s="221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G43" s="221"/>
      <c r="BH43" s="221"/>
      <c r="BI43" s="221"/>
      <c r="BJ43" s="221"/>
      <c r="BK43" s="221"/>
      <c r="BL43" s="221"/>
      <c r="BM43" s="222" t="e">
        <v>#N/A</v>
      </c>
    </row>
    <row r="44" spans="1:65">
      <c r="A44" s="29"/>
      <c r="B44" s="19">
        <v>1</v>
      </c>
      <c r="C44" s="9">
        <v>3</v>
      </c>
      <c r="D44" s="223">
        <v>500</v>
      </c>
      <c r="E44" s="223">
        <v>500</v>
      </c>
      <c r="F44" s="223">
        <v>500</v>
      </c>
      <c r="G44" s="223">
        <v>500</v>
      </c>
      <c r="H44" s="223">
        <v>514</v>
      </c>
      <c r="I44" s="223">
        <v>500</v>
      </c>
      <c r="J44" s="223">
        <v>438.28130294903087</v>
      </c>
      <c r="K44" s="223">
        <v>442.08194905869323</v>
      </c>
      <c r="L44" s="223">
        <v>400</v>
      </c>
      <c r="M44" s="220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1"/>
      <c r="AC44" s="221"/>
      <c r="AD44" s="221"/>
      <c r="AE44" s="221"/>
      <c r="AF44" s="221"/>
      <c r="AG44" s="221"/>
      <c r="AH44" s="221"/>
      <c r="AI44" s="221"/>
      <c r="AJ44" s="221"/>
      <c r="AK44" s="221"/>
      <c r="AL44" s="221"/>
      <c r="AM44" s="221"/>
      <c r="AN44" s="221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G44" s="221"/>
      <c r="BH44" s="221"/>
      <c r="BI44" s="221"/>
      <c r="BJ44" s="221"/>
      <c r="BK44" s="221"/>
      <c r="BL44" s="221"/>
      <c r="BM44" s="222">
        <v>16</v>
      </c>
    </row>
    <row r="45" spans="1:65">
      <c r="A45" s="29"/>
      <c r="B45" s="19">
        <v>1</v>
      </c>
      <c r="C45" s="9">
        <v>4</v>
      </c>
      <c r="D45" s="223">
        <v>400</v>
      </c>
      <c r="E45" s="223">
        <v>600</v>
      </c>
      <c r="F45" s="238">
        <v>300</v>
      </c>
      <c r="G45" s="223">
        <v>400</v>
      </c>
      <c r="H45" s="223">
        <v>536</v>
      </c>
      <c r="I45" s="223">
        <v>500</v>
      </c>
      <c r="J45" s="223">
        <v>426.16243833354838</v>
      </c>
      <c r="K45" s="223">
        <v>396.21387574262411</v>
      </c>
      <c r="L45" s="223">
        <v>500</v>
      </c>
      <c r="M45" s="220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1"/>
      <c r="AF45" s="221"/>
      <c r="AG45" s="221"/>
      <c r="AH45" s="221"/>
      <c r="AI45" s="221"/>
      <c r="AJ45" s="221"/>
      <c r="AK45" s="221"/>
      <c r="AL45" s="221"/>
      <c r="AM45" s="221"/>
      <c r="AN45" s="221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G45" s="221"/>
      <c r="BH45" s="221"/>
      <c r="BI45" s="221"/>
      <c r="BJ45" s="221"/>
      <c r="BK45" s="221"/>
      <c r="BL45" s="221"/>
      <c r="BM45" s="222">
        <v>478.23399533560263</v>
      </c>
    </row>
    <row r="46" spans="1:65">
      <c r="A46" s="29"/>
      <c r="B46" s="19">
        <v>1</v>
      </c>
      <c r="C46" s="9">
        <v>5</v>
      </c>
      <c r="D46" s="223">
        <v>500</v>
      </c>
      <c r="E46" s="223">
        <v>500</v>
      </c>
      <c r="F46" s="223">
        <v>400</v>
      </c>
      <c r="G46" s="223">
        <v>500</v>
      </c>
      <c r="H46" s="223">
        <v>525</v>
      </c>
      <c r="I46" s="223">
        <v>500</v>
      </c>
      <c r="J46" s="223">
        <v>435.37542512763952</v>
      </c>
      <c r="K46" s="223">
        <v>459.10267387368543</v>
      </c>
      <c r="L46" s="223">
        <v>500</v>
      </c>
      <c r="M46" s="220"/>
      <c r="N46" s="221"/>
      <c r="O46" s="221"/>
      <c r="P46" s="221"/>
      <c r="Q46" s="221"/>
      <c r="R46" s="221"/>
      <c r="S46" s="221"/>
      <c r="T46" s="221"/>
      <c r="U46" s="221"/>
      <c r="V46" s="221"/>
      <c r="W46" s="221"/>
      <c r="X46" s="221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G46" s="221"/>
      <c r="BH46" s="221"/>
      <c r="BI46" s="221"/>
      <c r="BJ46" s="221"/>
      <c r="BK46" s="221"/>
      <c r="BL46" s="221"/>
      <c r="BM46" s="222">
        <v>133</v>
      </c>
    </row>
    <row r="47" spans="1:65">
      <c r="A47" s="29"/>
      <c r="B47" s="19">
        <v>1</v>
      </c>
      <c r="C47" s="9">
        <v>6</v>
      </c>
      <c r="D47" s="223">
        <v>500</v>
      </c>
      <c r="E47" s="223">
        <v>500</v>
      </c>
      <c r="F47" s="223">
        <v>500</v>
      </c>
      <c r="G47" s="223">
        <v>500</v>
      </c>
      <c r="H47" s="223">
        <v>514</v>
      </c>
      <c r="I47" s="223">
        <v>500</v>
      </c>
      <c r="J47" s="223">
        <v>430.29421291116267</v>
      </c>
      <c r="K47" s="223">
        <v>435.0649350649349</v>
      </c>
      <c r="L47" s="223">
        <v>500</v>
      </c>
      <c r="M47" s="220"/>
      <c r="N47" s="221"/>
      <c r="O47" s="221"/>
      <c r="P47" s="221"/>
      <c r="Q47" s="221"/>
      <c r="R47" s="221"/>
      <c r="S47" s="221"/>
      <c r="T47" s="221"/>
      <c r="U47" s="221"/>
      <c r="V47" s="221"/>
      <c r="W47" s="221"/>
      <c r="X47" s="221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1"/>
      <c r="AN47" s="221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G47" s="221"/>
      <c r="BH47" s="221"/>
      <c r="BI47" s="221"/>
      <c r="BJ47" s="221"/>
      <c r="BK47" s="221"/>
      <c r="BL47" s="221"/>
      <c r="BM47" s="224"/>
    </row>
    <row r="48" spans="1:65">
      <c r="A48" s="29"/>
      <c r="B48" s="20" t="s">
        <v>267</v>
      </c>
      <c r="C48" s="12"/>
      <c r="D48" s="225">
        <v>483.33333333333331</v>
      </c>
      <c r="E48" s="225">
        <v>516.66666666666663</v>
      </c>
      <c r="F48" s="225">
        <v>416.66666666666669</v>
      </c>
      <c r="G48" s="225">
        <v>483.33333333333331</v>
      </c>
      <c r="H48" s="225">
        <v>530.5</v>
      </c>
      <c r="I48" s="225">
        <v>500</v>
      </c>
      <c r="J48" s="225">
        <v>438.30653661427891</v>
      </c>
      <c r="K48" s="225">
        <v>428.79525473947837</v>
      </c>
      <c r="L48" s="225">
        <v>483.33333333333331</v>
      </c>
      <c r="M48" s="220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1"/>
      <c r="AN48" s="221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G48" s="221"/>
      <c r="BH48" s="221"/>
      <c r="BI48" s="221"/>
      <c r="BJ48" s="221"/>
      <c r="BK48" s="221"/>
      <c r="BL48" s="221"/>
      <c r="BM48" s="224"/>
    </row>
    <row r="49" spans="1:65">
      <c r="A49" s="29"/>
      <c r="B49" s="3" t="s">
        <v>268</v>
      </c>
      <c r="C49" s="28"/>
      <c r="D49" s="223">
        <v>500</v>
      </c>
      <c r="E49" s="223">
        <v>500</v>
      </c>
      <c r="F49" s="223">
        <v>400</v>
      </c>
      <c r="G49" s="223">
        <v>500</v>
      </c>
      <c r="H49" s="223">
        <v>530.5</v>
      </c>
      <c r="I49" s="223">
        <v>500</v>
      </c>
      <c r="J49" s="223">
        <v>436.82836403833517</v>
      </c>
      <c r="K49" s="223">
        <v>438.57344206181403</v>
      </c>
      <c r="L49" s="223">
        <v>500</v>
      </c>
      <c r="M49" s="220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221"/>
      <c r="Y49" s="221"/>
      <c r="Z49" s="221"/>
      <c r="AA49" s="221"/>
      <c r="AB49" s="221"/>
      <c r="AC49" s="221"/>
      <c r="AD49" s="221"/>
      <c r="AE49" s="221"/>
      <c r="AF49" s="221"/>
      <c r="AG49" s="221"/>
      <c r="AH49" s="221"/>
      <c r="AI49" s="221"/>
      <c r="AJ49" s="221"/>
      <c r="AK49" s="221"/>
      <c r="AL49" s="221"/>
      <c r="AM49" s="221"/>
      <c r="AN49" s="221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G49" s="221"/>
      <c r="BH49" s="221"/>
      <c r="BI49" s="221"/>
      <c r="BJ49" s="221"/>
      <c r="BK49" s="221"/>
      <c r="BL49" s="221"/>
      <c r="BM49" s="224"/>
    </row>
    <row r="50" spans="1:65">
      <c r="A50" s="29"/>
      <c r="B50" s="3" t="s">
        <v>269</v>
      </c>
      <c r="C50" s="28"/>
      <c r="D50" s="223">
        <v>40.824829046386306</v>
      </c>
      <c r="E50" s="223">
        <v>40.824829046386306</v>
      </c>
      <c r="F50" s="223">
        <v>75.277265270908146</v>
      </c>
      <c r="G50" s="223">
        <v>40.824829046386306</v>
      </c>
      <c r="H50" s="223">
        <v>15.162453627299245</v>
      </c>
      <c r="I50" s="223">
        <v>0</v>
      </c>
      <c r="J50" s="223">
        <v>9.9316503305578117</v>
      </c>
      <c r="K50" s="223">
        <v>26.628546948299725</v>
      </c>
      <c r="L50" s="223">
        <v>40.824829046386306</v>
      </c>
      <c r="M50" s="220"/>
      <c r="N50" s="221"/>
      <c r="O50" s="221"/>
      <c r="P50" s="221"/>
      <c r="Q50" s="221"/>
      <c r="R50" s="221"/>
      <c r="S50" s="221"/>
      <c r="T50" s="221"/>
      <c r="U50" s="221"/>
      <c r="V50" s="221"/>
      <c r="W50" s="221"/>
      <c r="X50" s="221"/>
      <c r="Y50" s="221"/>
      <c r="Z50" s="221"/>
      <c r="AA50" s="221"/>
      <c r="AB50" s="221"/>
      <c r="AC50" s="221"/>
      <c r="AD50" s="221"/>
      <c r="AE50" s="221"/>
      <c r="AF50" s="221"/>
      <c r="AG50" s="221"/>
      <c r="AH50" s="221"/>
      <c r="AI50" s="221"/>
      <c r="AJ50" s="221"/>
      <c r="AK50" s="221"/>
      <c r="AL50" s="221"/>
      <c r="AM50" s="221"/>
      <c r="AN50" s="221"/>
      <c r="AO50" s="221"/>
      <c r="AP50" s="221"/>
      <c r="AQ50" s="221"/>
      <c r="AR50" s="221"/>
      <c r="AS50" s="221"/>
      <c r="AT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G50" s="221"/>
      <c r="BH50" s="221"/>
      <c r="BI50" s="221"/>
      <c r="BJ50" s="221"/>
      <c r="BK50" s="221"/>
      <c r="BL50" s="221"/>
      <c r="BM50" s="224"/>
    </row>
    <row r="51" spans="1:65">
      <c r="A51" s="29"/>
      <c r="B51" s="3" t="s">
        <v>86</v>
      </c>
      <c r="C51" s="28"/>
      <c r="D51" s="13">
        <v>8.4465163544247532E-2</v>
      </c>
      <c r="E51" s="13">
        <v>7.9015798154296088E-2</v>
      </c>
      <c r="F51" s="13">
        <v>0.18066543665017953</v>
      </c>
      <c r="G51" s="13">
        <v>8.4465163544247532E-2</v>
      </c>
      <c r="H51" s="13">
        <v>2.8581439448254937E-2</v>
      </c>
      <c r="I51" s="13">
        <v>0</v>
      </c>
      <c r="J51" s="13">
        <v>2.2659142634000734E-2</v>
      </c>
      <c r="K51" s="13">
        <v>6.2100843360494595E-2</v>
      </c>
      <c r="L51" s="13">
        <v>8.4465163544247532E-2</v>
      </c>
      <c r="M51" s="147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9"/>
      <c r="B52" s="3" t="s">
        <v>270</v>
      </c>
      <c r="C52" s="28"/>
      <c r="D52" s="13">
        <v>1.0662851339441559E-2</v>
      </c>
      <c r="E52" s="13">
        <v>8.0363737638713184E-2</v>
      </c>
      <c r="F52" s="13">
        <v>-0.12873892125910213</v>
      </c>
      <c r="G52" s="13">
        <v>1.0662851339441559E-2</v>
      </c>
      <c r="H52" s="13">
        <v>0.10928960545291111</v>
      </c>
      <c r="I52" s="13">
        <v>4.5513294489077483E-2</v>
      </c>
      <c r="J52" s="13">
        <v>-8.3489377816615584E-2</v>
      </c>
      <c r="K52" s="13">
        <v>-0.10337772111208954</v>
      </c>
      <c r="L52" s="13">
        <v>1.0662851339441559E-2</v>
      </c>
      <c r="M52" s="147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9"/>
      <c r="B53" s="45" t="s">
        <v>271</v>
      </c>
      <c r="C53" s="46"/>
      <c r="D53" s="44">
        <v>0</v>
      </c>
      <c r="E53" s="44">
        <v>0.67</v>
      </c>
      <c r="F53" s="44">
        <v>1.35</v>
      </c>
      <c r="G53" s="44">
        <v>0</v>
      </c>
      <c r="H53" s="44">
        <v>0.95</v>
      </c>
      <c r="I53" s="44">
        <v>0.34</v>
      </c>
      <c r="J53" s="44">
        <v>0.91</v>
      </c>
      <c r="K53" s="44">
        <v>1.1000000000000001</v>
      </c>
      <c r="L53" s="44">
        <v>0</v>
      </c>
      <c r="M53" s="147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BM54" s="53"/>
    </row>
    <row r="55" spans="1:65" ht="15">
      <c r="B55" s="8" t="s">
        <v>620</v>
      </c>
      <c r="BM55" s="27" t="s">
        <v>274</v>
      </c>
    </row>
    <row r="56" spans="1:65" ht="15">
      <c r="A56" s="24" t="s">
        <v>16</v>
      </c>
      <c r="B56" s="18" t="s">
        <v>118</v>
      </c>
      <c r="C56" s="15" t="s">
        <v>119</v>
      </c>
      <c r="D56" s="16" t="s">
        <v>240</v>
      </c>
      <c r="E56" s="17" t="s">
        <v>240</v>
      </c>
      <c r="F56" s="17" t="s">
        <v>240</v>
      </c>
      <c r="G56" s="17" t="s">
        <v>240</v>
      </c>
      <c r="H56" s="14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241</v>
      </c>
      <c r="C57" s="9" t="s">
        <v>241</v>
      </c>
      <c r="D57" s="145" t="s">
        <v>244</v>
      </c>
      <c r="E57" s="146" t="s">
        <v>246</v>
      </c>
      <c r="F57" s="146" t="s">
        <v>249</v>
      </c>
      <c r="G57" s="146" t="s">
        <v>254</v>
      </c>
      <c r="H57" s="14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327</v>
      </c>
      <c r="E58" s="11" t="s">
        <v>327</v>
      </c>
      <c r="F58" s="11" t="s">
        <v>327</v>
      </c>
      <c r="G58" s="11" t="s">
        <v>327</v>
      </c>
      <c r="H58" s="14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5"/>
      <c r="E59" s="25"/>
      <c r="F59" s="25"/>
      <c r="G59" s="25"/>
      <c r="H59" s="147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236" t="s">
        <v>95</v>
      </c>
      <c r="E60" s="236" t="s">
        <v>95</v>
      </c>
      <c r="F60" s="236" t="s">
        <v>95</v>
      </c>
      <c r="G60" s="236" t="s">
        <v>95</v>
      </c>
      <c r="H60" s="220"/>
      <c r="I60" s="221"/>
      <c r="J60" s="221"/>
      <c r="K60" s="221"/>
      <c r="L60" s="221"/>
      <c r="M60" s="221"/>
      <c r="N60" s="221"/>
      <c r="O60" s="221"/>
      <c r="P60" s="221"/>
      <c r="Q60" s="221"/>
      <c r="R60" s="221"/>
      <c r="S60" s="221"/>
      <c r="T60" s="221"/>
      <c r="U60" s="221"/>
      <c r="V60" s="221"/>
      <c r="W60" s="221"/>
      <c r="X60" s="221"/>
      <c r="Y60" s="221"/>
      <c r="Z60" s="221"/>
      <c r="AA60" s="221"/>
      <c r="AB60" s="221"/>
      <c r="AC60" s="221"/>
      <c r="AD60" s="221"/>
      <c r="AE60" s="221"/>
      <c r="AF60" s="221"/>
      <c r="AG60" s="221"/>
      <c r="AH60" s="221"/>
      <c r="AI60" s="221"/>
      <c r="AJ60" s="221"/>
      <c r="AK60" s="221"/>
      <c r="AL60" s="221"/>
      <c r="AM60" s="221"/>
      <c r="AN60" s="221"/>
      <c r="AO60" s="221"/>
      <c r="AP60" s="221"/>
      <c r="AQ60" s="221"/>
      <c r="AR60" s="221"/>
      <c r="AS60" s="221"/>
      <c r="AT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G60" s="221"/>
      <c r="BH60" s="221"/>
      <c r="BI60" s="221"/>
      <c r="BJ60" s="221"/>
      <c r="BK60" s="221"/>
      <c r="BL60" s="221"/>
      <c r="BM60" s="222">
        <v>1</v>
      </c>
    </row>
    <row r="61" spans="1:65">
      <c r="A61" s="29"/>
      <c r="B61" s="19">
        <v>1</v>
      </c>
      <c r="C61" s="9">
        <v>2</v>
      </c>
      <c r="D61" s="237" t="s">
        <v>95</v>
      </c>
      <c r="E61" s="237" t="s">
        <v>95</v>
      </c>
      <c r="F61" s="237" t="s">
        <v>95</v>
      </c>
      <c r="G61" s="237" t="s">
        <v>95</v>
      </c>
      <c r="H61" s="220"/>
      <c r="I61" s="221"/>
      <c r="J61" s="221"/>
      <c r="K61" s="221"/>
      <c r="L61" s="221"/>
      <c r="M61" s="221"/>
      <c r="N61" s="221"/>
      <c r="O61" s="221"/>
      <c r="P61" s="221"/>
      <c r="Q61" s="221"/>
      <c r="R61" s="221"/>
      <c r="S61" s="221"/>
      <c r="T61" s="221"/>
      <c r="U61" s="221"/>
      <c r="V61" s="221"/>
      <c r="W61" s="221"/>
      <c r="X61" s="221"/>
      <c r="Y61" s="221"/>
      <c r="Z61" s="221"/>
      <c r="AA61" s="221"/>
      <c r="AB61" s="221"/>
      <c r="AC61" s="221"/>
      <c r="AD61" s="221"/>
      <c r="AE61" s="221"/>
      <c r="AF61" s="221"/>
      <c r="AG61" s="221"/>
      <c r="AH61" s="221"/>
      <c r="AI61" s="221"/>
      <c r="AJ61" s="221"/>
      <c r="AK61" s="221"/>
      <c r="AL61" s="221"/>
      <c r="AM61" s="221"/>
      <c r="AN61" s="221"/>
      <c r="AO61" s="221"/>
      <c r="AP61" s="221"/>
      <c r="AQ61" s="221"/>
      <c r="AR61" s="221"/>
      <c r="AS61" s="221"/>
      <c r="AT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G61" s="221"/>
      <c r="BH61" s="221"/>
      <c r="BI61" s="221"/>
      <c r="BJ61" s="221"/>
      <c r="BK61" s="221"/>
      <c r="BL61" s="221"/>
      <c r="BM61" s="222">
        <v>15</v>
      </c>
    </row>
    <row r="62" spans="1:65">
      <c r="A62" s="29"/>
      <c r="B62" s="19">
        <v>1</v>
      </c>
      <c r="C62" s="9">
        <v>3</v>
      </c>
      <c r="D62" s="237" t="s">
        <v>95</v>
      </c>
      <c r="E62" s="237" t="s">
        <v>95</v>
      </c>
      <c r="F62" s="237" t="s">
        <v>95</v>
      </c>
      <c r="G62" s="237" t="s">
        <v>95</v>
      </c>
      <c r="H62" s="220"/>
      <c r="I62" s="221"/>
      <c r="J62" s="221"/>
      <c r="K62" s="221"/>
      <c r="L62" s="221"/>
      <c r="M62" s="221"/>
      <c r="N62" s="221"/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  <c r="Z62" s="221"/>
      <c r="AA62" s="221"/>
      <c r="AB62" s="221"/>
      <c r="AC62" s="221"/>
      <c r="AD62" s="221"/>
      <c r="AE62" s="221"/>
      <c r="AF62" s="221"/>
      <c r="AG62" s="221"/>
      <c r="AH62" s="221"/>
      <c r="AI62" s="221"/>
      <c r="AJ62" s="221"/>
      <c r="AK62" s="221"/>
      <c r="AL62" s="221"/>
      <c r="AM62" s="221"/>
      <c r="AN62" s="221"/>
      <c r="AO62" s="221"/>
      <c r="AP62" s="221"/>
      <c r="AQ62" s="221"/>
      <c r="AR62" s="221"/>
      <c r="AS62" s="221"/>
      <c r="AT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G62" s="221"/>
      <c r="BH62" s="221"/>
      <c r="BI62" s="221"/>
      <c r="BJ62" s="221"/>
      <c r="BK62" s="221"/>
      <c r="BL62" s="221"/>
      <c r="BM62" s="222">
        <v>16</v>
      </c>
    </row>
    <row r="63" spans="1:65">
      <c r="A63" s="29"/>
      <c r="B63" s="19">
        <v>1</v>
      </c>
      <c r="C63" s="9">
        <v>4</v>
      </c>
      <c r="D63" s="237" t="s">
        <v>95</v>
      </c>
      <c r="E63" s="237" t="s">
        <v>95</v>
      </c>
      <c r="F63" s="237" t="s">
        <v>95</v>
      </c>
      <c r="G63" s="237" t="s">
        <v>95</v>
      </c>
      <c r="H63" s="220"/>
      <c r="I63" s="221"/>
      <c r="J63" s="221"/>
      <c r="K63" s="221"/>
      <c r="L63" s="221"/>
      <c r="M63" s="221"/>
      <c r="N63" s="221"/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  <c r="Z63" s="221"/>
      <c r="AA63" s="221"/>
      <c r="AB63" s="221"/>
      <c r="AC63" s="221"/>
      <c r="AD63" s="221"/>
      <c r="AE63" s="221"/>
      <c r="AF63" s="221"/>
      <c r="AG63" s="221"/>
      <c r="AH63" s="221"/>
      <c r="AI63" s="221"/>
      <c r="AJ63" s="221"/>
      <c r="AK63" s="221"/>
      <c r="AL63" s="221"/>
      <c r="AM63" s="221"/>
      <c r="AN63" s="221"/>
      <c r="AO63" s="221"/>
      <c r="AP63" s="221"/>
      <c r="AQ63" s="221"/>
      <c r="AR63" s="221"/>
      <c r="AS63" s="221"/>
      <c r="AT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G63" s="221"/>
      <c r="BH63" s="221"/>
      <c r="BI63" s="221"/>
      <c r="BJ63" s="221"/>
      <c r="BK63" s="221"/>
      <c r="BL63" s="221"/>
      <c r="BM63" s="222" t="s">
        <v>95</v>
      </c>
    </row>
    <row r="64" spans="1:65">
      <c r="A64" s="29"/>
      <c r="B64" s="19">
        <v>1</v>
      </c>
      <c r="C64" s="9">
        <v>5</v>
      </c>
      <c r="D64" s="237" t="s">
        <v>95</v>
      </c>
      <c r="E64" s="237" t="s">
        <v>95</v>
      </c>
      <c r="F64" s="237" t="s">
        <v>95</v>
      </c>
      <c r="G64" s="237" t="s">
        <v>95</v>
      </c>
      <c r="H64" s="220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21"/>
      <c r="AA64" s="221"/>
      <c r="AB64" s="221"/>
      <c r="AC64" s="221"/>
      <c r="AD64" s="221"/>
      <c r="AE64" s="221"/>
      <c r="AF64" s="221"/>
      <c r="AG64" s="221"/>
      <c r="AH64" s="221"/>
      <c r="AI64" s="221"/>
      <c r="AJ64" s="221"/>
      <c r="AK64" s="221"/>
      <c r="AL64" s="221"/>
      <c r="AM64" s="221"/>
      <c r="AN64" s="221"/>
      <c r="AO64" s="221"/>
      <c r="AP64" s="221"/>
      <c r="AQ64" s="221"/>
      <c r="AR64" s="221"/>
      <c r="AS64" s="221"/>
      <c r="AT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G64" s="221"/>
      <c r="BH64" s="221"/>
      <c r="BI64" s="221"/>
      <c r="BJ64" s="221"/>
      <c r="BK64" s="221"/>
      <c r="BL64" s="221"/>
      <c r="BM64" s="222">
        <v>21</v>
      </c>
    </row>
    <row r="65" spans="1:65">
      <c r="A65" s="29"/>
      <c r="B65" s="19">
        <v>1</v>
      </c>
      <c r="C65" s="9">
        <v>6</v>
      </c>
      <c r="D65" s="237" t="s">
        <v>95</v>
      </c>
      <c r="E65" s="237" t="s">
        <v>95</v>
      </c>
      <c r="F65" s="237" t="s">
        <v>95</v>
      </c>
      <c r="G65" s="237" t="s">
        <v>95</v>
      </c>
      <c r="H65" s="220"/>
      <c r="I65" s="221"/>
      <c r="J65" s="221"/>
      <c r="K65" s="221"/>
      <c r="L65" s="221"/>
      <c r="M65" s="221"/>
      <c r="N65" s="221"/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  <c r="Z65" s="221"/>
      <c r="AA65" s="221"/>
      <c r="AB65" s="221"/>
      <c r="AC65" s="221"/>
      <c r="AD65" s="221"/>
      <c r="AE65" s="221"/>
      <c r="AF65" s="221"/>
      <c r="AG65" s="221"/>
      <c r="AH65" s="221"/>
      <c r="AI65" s="221"/>
      <c r="AJ65" s="221"/>
      <c r="AK65" s="221"/>
      <c r="AL65" s="221"/>
      <c r="AM65" s="221"/>
      <c r="AN65" s="221"/>
      <c r="AO65" s="221"/>
      <c r="AP65" s="221"/>
      <c r="AQ65" s="221"/>
      <c r="AR65" s="221"/>
      <c r="AS65" s="221"/>
      <c r="AT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G65" s="221"/>
      <c r="BH65" s="221"/>
      <c r="BI65" s="221"/>
      <c r="BJ65" s="221"/>
      <c r="BK65" s="221"/>
      <c r="BL65" s="221"/>
      <c r="BM65" s="224"/>
    </row>
    <row r="66" spans="1:65">
      <c r="A66" s="29"/>
      <c r="B66" s="20" t="s">
        <v>267</v>
      </c>
      <c r="C66" s="12"/>
      <c r="D66" s="225" t="s">
        <v>652</v>
      </c>
      <c r="E66" s="225" t="s">
        <v>652</v>
      </c>
      <c r="F66" s="225" t="s">
        <v>652</v>
      </c>
      <c r="G66" s="225" t="s">
        <v>652</v>
      </c>
      <c r="H66" s="220"/>
      <c r="I66" s="221"/>
      <c r="J66" s="221"/>
      <c r="K66" s="221"/>
      <c r="L66" s="221"/>
      <c r="M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  <c r="AI66" s="221"/>
      <c r="AJ66" s="221"/>
      <c r="AK66" s="221"/>
      <c r="AL66" s="221"/>
      <c r="AM66" s="221"/>
      <c r="AN66" s="221"/>
      <c r="AO66" s="221"/>
      <c r="AP66" s="221"/>
      <c r="AQ66" s="221"/>
      <c r="AR66" s="221"/>
      <c r="AS66" s="221"/>
      <c r="AT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G66" s="221"/>
      <c r="BH66" s="221"/>
      <c r="BI66" s="221"/>
      <c r="BJ66" s="221"/>
      <c r="BK66" s="221"/>
      <c r="BL66" s="221"/>
      <c r="BM66" s="224"/>
    </row>
    <row r="67" spans="1:65">
      <c r="A67" s="29"/>
      <c r="B67" s="3" t="s">
        <v>268</v>
      </c>
      <c r="C67" s="28"/>
      <c r="D67" s="223" t="s">
        <v>652</v>
      </c>
      <c r="E67" s="223" t="s">
        <v>652</v>
      </c>
      <c r="F67" s="223" t="s">
        <v>652</v>
      </c>
      <c r="G67" s="223" t="s">
        <v>652</v>
      </c>
      <c r="H67" s="220"/>
      <c r="I67" s="221"/>
      <c r="J67" s="221"/>
      <c r="K67" s="221"/>
      <c r="L67" s="221"/>
      <c r="M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  <c r="AI67" s="221"/>
      <c r="AJ67" s="221"/>
      <c r="AK67" s="221"/>
      <c r="AL67" s="221"/>
      <c r="AM67" s="221"/>
      <c r="AN67" s="221"/>
      <c r="AO67" s="221"/>
      <c r="AP67" s="221"/>
      <c r="AQ67" s="221"/>
      <c r="AR67" s="221"/>
      <c r="AS67" s="221"/>
      <c r="AT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G67" s="221"/>
      <c r="BH67" s="221"/>
      <c r="BI67" s="221"/>
      <c r="BJ67" s="221"/>
      <c r="BK67" s="221"/>
      <c r="BL67" s="221"/>
      <c r="BM67" s="224"/>
    </row>
    <row r="68" spans="1:65">
      <c r="A68" s="29"/>
      <c r="B68" s="3" t="s">
        <v>269</v>
      </c>
      <c r="C68" s="28"/>
      <c r="D68" s="223" t="s">
        <v>652</v>
      </c>
      <c r="E68" s="223" t="s">
        <v>652</v>
      </c>
      <c r="F68" s="223" t="s">
        <v>652</v>
      </c>
      <c r="G68" s="223" t="s">
        <v>652</v>
      </c>
      <c r="H68" s="220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  <c r="AI68" s="221"/>
      <c r="AJ68" s="221"/>
      <c r="AK68" s="221"/>
      <c r="AL68" s="221"/>
      <c r="AM68" s="221"/>
      <c r="AN68" s="221"/>
      <c r="AO68" s="221"/>
      <c r="AP68" s="221"/>
      <c r="AQ68" s="221"/>
      <c r="AR68" s="221"/>
      <c r="AS68" s="221"/>
      <c r="AT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G68" s="221"/>
      <c r="BH68" s="221"/>
      <c r="BI68" s="221"/>
      <c r="BJ68" s="221"/>
      <c r="BK68" s="221"/>
      <c r="BL68" s="221"/>
      <c r="BM68" s="224"/>
    </row>
    <row r="69" spans="1:65">
      <c r="A69" s="29"/>
      <c r="B69" s="3" t="s">
        <v>86</v>
      </c>
      <c r="C69" s="28"/>
      <c r="D69" s="13" t="s">
        <v>652</v>
      </c>
      <c r="E69" s="13" t="s">
        <v>652</v>
      </c>
      <c r="F69" s="13" t="s">
        <v>652</v>
      </c>
      <c r="G69" s="13" t="s">
        <v>652</v>
      </c>
      <c r="H69" s="147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9"/>
      <c r="B70" s="3" t="s">
        <v>270</v>
      </c>
      <c r="C70" s="28"/>
      <c r="D70" s="13" t="s">
        <v>652</v>
      </c>
      <c r="E70" s="13" t="s">
        <v>652</v>
      </c>
      <c r="F70" s="13" t="s">
        <v>652</v>
      </c>
      <c r="G70" s="13" t="s">
        <v>652</v>
      </c>
      <c r="H70" s="147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9"/>
      <c r="B71" s="45" t="s">
        <v>271</v>
      </c>
      <c r="C71" s="46"/>
      <c r="D71" s="44" t="s">
        <v>272</v>
      </c>
      <c r="E71" s="44" t="s">
        <v>272</v>
      </c>
      <c r="F71" s="44" t="s">
        <v>272</v>
      </c>
      <c r="G71" s="44" t="s">
        <v>272</v>
      </c>
      <c r="H71" s="147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30"/>
      <c r="C72" s="20"/>
      <c r="D72" s="20"/>
      <c r="E72" s="20"/>
      <c r="F72" s="20"/>
      <c r="G72" s="20"/>
      <c r="BM72" s="53"/>
    </row>
    <row r="73" spans="1:65" ht="15">
      <c r="B73" s="8" t="s">
        <v>621</v>
      </c>
      <c r="BM73" s="27" t="s">
        <v>66</v>
      </c>
    </row>
    <row r="74" spans="1:65" ht="15">
      <c r="A74" s="24" t="s">
        <v>106</v>
      </c>
      <c r="B74" s="18" t="s">
        <v>118</v>
      </c>
      <c r="C74" s="15" t="s">
        <v>119</v>
      </c>
      <c r="D74" s="16" t="s">
        <v>240</v>
      </c>
      <c r="E74" s="17" t="s">
        <v>240</v>
      </c>
      <c r="F74" s="17" t="s">
        <v>240</v>
      </c>
      <c r="G74" s="17" t="s">
        <v>240</v>
      </c>
      <c r="H74" s="17" t="s">
        <v>240</v>
      </c>
      <c r="I74" s="17" t="s">
        <v>240</v>
      </c>
      <c r="J74" s="17" t="s">
        <v>240</v>
      </c>
      <c r="K74" s="17" t="s">
        <v>240</v>
      </c>
      <c r="L74" s="17" t="s">
        <v>240</v>
      </c>
      <c r="M74" s="17" t="s">
        <v>240</v>
      </c>
      <c r="N74" s="17" t="s">
        <v>240</v>
      </c>
      <c r="O74" s="17" t="s">
        <v>240</v>
      </c>
      <c r="P74" s="17" t="s">
        <v>240</v>
      </c>
      <c r="Q74" s="17" t="s">
        <v>240</v>
      </c>
      <c r="R74" s="17" t="s">
        <v>240</v>
      </c>
      <c r="S74" s="17" t="s">
        <v>240</v>
      </c>
      <c r="T74" s="17" t="s">
        <v>240</v>
      </c>
      <c r="U74" s="17" t="s">
        <v>240</v>
      </c>
      <c r="V74" s="17" t="s">
        <v>240</v>
      </c>
      <c r="W74" s="14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241</v>
      </c>
      <c r="C75" s="9" t="s">
        <v>241</v>
      </c>
      <c r="D75" s="145" t="s">
        <v>243</v>
      </c>
      <c r="E75" s="146" t="s">
        <v>244</v>
      </c>
      <c r="F75" s="146" t="s">
        <v>245</v>
      </c>
      <c r="G75" s="146" t="s">
        <v>246</v>
      </c>
      <c r="H75" s="146" t="s">
        <v>283</v>
      </c>
      <c r="I75" s="146" t="s">
        <v>247</v>
      </c>
      <c r="J75" s="146" t="s">
        <v>248</v>
      </c>
      <c r="K75" s="146" t="s">
        <v>249</v>
      </c>
      <c r="L75" s="146" t="s">
        <v>250</v>
      </c>
      <c r="M75" s="146" t="s">
        <v>251</v>
      </c>
      <c r="N75" s="146" t="s">
        <v>252</v>
      </c>
      <c r="O75" s="146" t="s">
        <v>253</v>
      </c>
      <c r="P75" s="146" t="s">
        <v>254</v>
      </c>
      <c r="Q75" s="146" t="s">
        <v>258</v>
      </c>
      <c r="R75" s="146" t="s">
        <v>284</v>
      </c>
      <c r="S75" s="146" t="s">
        <v>286</v>
      </c>
      <c r="T75" s="146" t="s">
        <v>275</v>
      </c>
      <c r="U75" s="146" t="s">
        <v>285</v>
      </c>
      <c r="V75" s="146" t="s">
        <v>260</v>
      </c>
      <c r="W75" s="147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9"/>
      <c r="C76" s="9"/>
      <c r="D76" s="10" t="s">
        <v>101</v>
      </c>
      <c r="E76" s="11" t="s">
        <v>327</v>
      </c>
      <c r="F76" s="11" t="s">
        <v>101</v>
      </c>
      <c r="G76" s="11" t="s">
        <v>327</v>
      </c>
      <c r="H76" s="11" t="s">
        <v>101</v>
      </c>
      <c r="I76" s="11" t="s">
        <v>101</v>
      </c>
      <c r="J76" s="11" t="s">
        <v>101</v>
      </c>
      <c r="K76" s="11" t="s">
        <v>327</v>
      </c>
      <c r="L76" s="11" t="s">
        <v>101</v>
      </c>
      <c r="M76" s="11" t="s">
        <v>101</v>
      </c>
      <c r="N76" s="11" t="s">
        <v>101</v>
      </c>
      <c r="O76" s="11" t="s">
        <v>327</v>
      </c>
      <c r="P76" s="11" t="s">
        <v>327</v>
      </c>
      <c r="Q76" s="11" t="s">
        <v>101</v>
      </c>
      <c r="R76" s="11" t="s">
        <v>101</v>
      </c>
      <c r="S76" s="11" t="s">
        <v>101</v>
      </c>
      <c r="T76" s="11" t="s">
        <v>101</v>
      </c>
      <c r="U76" s="11" t="s">
        <v>101</v>
      </c>
      <c r="V76" s="11" t="s">
        <v>101</v>
      </c>
      <c r="W76" s="147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147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141">
        <v>6.63</v>
      </c>
      <c r="E78" s="21">
        <v>6.76</v>
      </c>
      <c r="F78" s="21">
        <v>6.75</v>
      </c>
      <c r="G78" s="21">
        <v>6.74</v>
      </c>
      <c r="H78" s="21">
        <v>6.5700000000000012</v>
      </c>
      <c r="I78" s="21">
        <v>6.660000000000001</v>
      </c>
      <c r="J78" s="21">
        <v>6.74</v>
      </c>
      <c r="K78" s="21">
        <v>6.8199999999999994</v>
      </c>
      <c r="L78" s="143">
        <v>7.1800000000000006</v>
      </c>
      <c r="M78" s="21">
        <v>6.8000000000000007</v>
      </c>
      <c r="N78" s="21">
        <v>6.81</v>
      </c>
      <c r="O78" s="21">
        <v>6.6199999999999992</v>
      </c>
      <c r="P78" s="21">
        <v>6.9</v>
      </c>
      <c r="Q78" s="21">
        <v>6.8998426549427823</v>
      </c>
      <c r="R78" s="21">
        <v>6.8923600644771277</v>
      </c>
      <c r="S78" s="21">
        <v>6.75</v>
      </c>
      <c r="T78" s="21">
        <v>6.61</v>
      </c>
      <c r="U78" s="21">
        <v>6.6959999999999988</v>
      </c>
      <c r="V78" s="21">
        <v>6.58</v>
      </c>
      <c r="W78" s="147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42">
        <v>6.49</v>
      </c>
      <c r="E79" s="11">
        <v>6.78</v>
      </c>
      <c r="F79" s="11">
        <v>6.77</v>
      </c>
      <c r="G79" s="11">
        <v>6.7</v>
      </c>
      <c r="H79" s="11">
        <v>6.58</v>
      </c>
      <c r="I79" s="11">
        <v>6.7</v>
      </c>
      <c r="J79" s="11">
        <v>6.74</v>
      </c>
      <c r="K79" s="11">
        <v>6.8000000000000007</v>
      </c>
      <c r="L79" s="11">
        <v>6.8000000000000007</v>
      </c>
      <c r="M79" s="11">
        <v>6.79</v>
      </c>
      <c r="N79" s="11">
        <v>6.77</v>
      </c>
      <c r="O79" s="11">
        <v>6.58</v>
      </c>
      <c r="P79" s="11">
        <v>6.8000000000000007</v>
      </c>
      <c r="Q79" s="11">
        <v>6.8328714736829239</v>
      </c>
      <c r="R79" s="11">
        <v>6.8656016104680422</v>
      </c>
      <c r="S79" s="11">
        <v>6.74</v>
      </c>
      <c r="T79" s="11">
        <v>6.6000000000000005</v>
      </c>
      <c r="U79" s="11">
        <v>6.8310000000000013</v>
      </c>
      <c r="V79" s="11">
        <v>6.5099999999999989</v>
      </c>
      <c r="W79" s="147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 t="e">
        <v>#N/A</v>
      </c>
    </row>
    <row r="80" spans="1:65">
      <c r="A80" s="29"/>
      <c r="B80" s="19">
        <v>1</v>
      </c>
      <c r="C80" s="9">
        <v>3</v>
      </c>
      <c r="D80" s="142">
        <v>6.6000000000000005</v>
      </c>
      <c r="E80" s="11">
        <v>6.7299999999999995</v>
      </c>
      <c r="F80" s="11">
        <v>6.74</v>
      </c>
      <c r="G80" s="11">
        <v>6.660000000000001</v>
      </c>
      <c r="H80" s="11">
        <v>6.59</v>
      </c>
      <c r="I80" s="11">
        <v>6.72</v>
      </c>
      <c r="J80" s="11">
        <v>6.7099999999999991</v>
      </c>
      <c r="K80" s="11">
        <v>6.78</v>
      </c>
      <c r="L80" s="11">
        <v>6.8499999999999988</v>
      </c>
      <c r="M80" s="11">
        <v>6.79</v>
      </c>
      <c r="N80" s="11">
        <v>6.75</v>
      </c>
      <c r="O80" s="11">
        <v>6.63</v>
      </c>
      <c r="P80" s="11">
        <v>6.9</v>
      </c>
      <c r="Q80" s="11">
        <v>6.8521408402661592</v>
      </c>
      <c r="R80" s="11">
        <v>6.8562389006342501</v>
      </c>
      <c r="S80" s="11">
        <v>6.7099999999999991</v>
      </c>
      <c r="T80" s="11">
        <v>6.54</v>
      </c>
      <c r="U80" s="11">
        <v>6.7119999999999997</v>
      </c>
      <c r="V80" s="11">
        <v>6.58</v>
      </c>
      <c r="W80" s="147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42">
        <v>6.419999999999999</v>
      </c>
      <c r="E81" s="11">
        <v>6.75</v>
      </c>
      <c r="F81" s="11">
        <v>6.77</v>
      </c>
      <c r="G81" s="11">
        <v>6.76</v>
      </c>
      <c r="H81" s="11">
        <v>6.5700000000000012</v>
      </c>
      <c r="I81" s="11">
        <v>6.68</v>
      </c>
      <c r="J81" s="11">
        <v>6.77</v>
      </c>
      <c r="K81" s="11">
        <v>6.81</v>
      </c>
      <c r="L81" s="148">
        <v>7.16</v>
      </c>
      <c r="M81" s="11">
        <v>6.78</v>
      </c>
      <c r="N81" s="11">
        <v>6.77</v>
      </c>
      <c r="O81" s="11">
        <v>6.54</v>
      </c>
      <c r="P81" s="11">
        <v>6.87</v>
      </c>
      <c r="Q81" s="11">
        <v>6.8445650896051262</v>
      </c>
      <c r="R81" s="11">
        <v>6.8754993857617546</v>
      </c>
      <c r="S81" s="11">
        <v>6.77</v>
      </c>
      <c r="T81" s="11">
        <v>6.59</v>
      </c>
      <c r="U81" s="11">
        <v>6.75</v>
      </c>
      <c r="V81" s="11">
        <v>6.58</v>
      </c>
      <c r="W81" s="147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6.7376652597541833</v>
      </c>
    </row>
    <row r="82" spans="1:65">
      <c r="A82" s="29"/>
      <c r="B82" s="19">
        <v>1</v>
      </c>
      <c r="C82" s="9">
        <v>5</v>
      </c>
      <c r="D82" s="142">
        <v>6.4600000000000009</v>
      </c>
      <c r="E82" s="11">
        <v>6.75</v>
      </c>
      <c r="F82" s="11">
        <v>6.74</v>
      </c>
      <c r="G82" s="11">
        <v>6.75</v>
      </c>
      <c r="H82" s="11">
        <v>6.5700000000000012</v>
      </c>
      <c r="I82" s="11">
        <v>6.7</v>
      </c>
      <c r="J82" s="11">
        <v>6.7299999999999995</v>
      </c>
      <c r="K82" s="11">
        <v>6.77</v>
      </c>
      <c r="L82" s="11">
        <v>6.78</v>
      </c>
      <c r="M82" s="11">
        <v>6.77</v>
      </c>
      <c r="N82" s="11">
        <v>6.79</v>
      </c>
      <c r="O82" s="11">
        <v>6.59</v>
      </c>
      <c r="P82" s="11">
        <v>6.87</v>
      </c>
      <c r="Q82" s="11">
        <v>6.8947336182326264</v>
      </c>
      <c r="R82" s="11">
        <v>6.8827579265223937</v>
      </c>
      <c r="S82" s="11">
        <v>6.77</v>
      </c>
      <c r="T82" s="11">
        <v>6.59</v>
      </c>
      <c r="U82" s="11"/>
      <c r="V82" s="11">
        <v>6.5700000000000012</v>
      </c>
      <c r="W82" s="147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134</v>
      </c>
    </row>
    <row r="83" spans="1:65">
      <c r="A83" s="29"/>
      <c r="B83" s="19">
        <v>1</v>
      </c>
      <c r="C83" s="9">
        <v>6</v>
      </c>
      <c r="D83" s="142">
        <v>6.5</v>
      </c>
      <c r="E83" s="11">
        <v>6.76</v>
      </c>
      <c r="F83" s="11">
        <v>6.78</v>
      </c>
      <c r="G83" s="11">
        <v>6.7099999999999991</v>
      </c>
      <c r="H83" s="11">
        <v>6.5099999999999989</v>
      </c>
      <c r="I83" s="11">
        <v>6.68</v>
      </c>
      <c r="J83" s="11">
        <v>6.72</v>
      </c>
      <c r="K83" s="11">
        <v>6.8000000000000007</v>
      </c>
      <c r="L83" s="11">
        <v>6.93</v>
      </c>
      <c r="M83" s="11">
        <v>6.87</v>
      </c>
      <c r="N83" s="11">
        <v>6.8000000000000007</v>
      </c>
      <c r="O83" s="11">
        <v>6.61</v>
      </c>
      <c r="P83" s="11">
        <v>6.8000000000000007</v>
      </c>
      <c r="Q83" s="11">
        <v>6.8583169781367674</v>
      </c>
      <c r="R83" s="11">
        <v>6.8494195107218356</v>
      </c>
      <c r="S83" s="11">
        <v>6.74</v>
      </c>
      <c r="T83" s="11">
        <v>6.6199999999999992</v>
      </c>
      <c r="U83" s="11"/>
      <c r="V83" s="11">
        <v>6.5700000000000012</v>
      </c>
      <c r="W83" s="147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20" t="s">
        <v>267</v>
      </c>
      <c r="C84" s="12"/>
      <c r="D84" s="22">
        <v>6.5166666666666666</v>
      </c>
      <c r="E84" s="22">
        <v>6.754999999999999</v>
      </c>
      <c r="F84" s="22">
        <v>6.7583333333333329</v>
      </c>
      <c r="G84" s="22">
        <v>6.72</v>
      </c>
      <c r="H84" s="22">
        <v>6.5650000000000004</v>
      </c>
      <c r="I84" s="22">
        <v>6.69</v>
      </c>
      <c r="J84" s="22">
        <v>6.7349999999999994</v>
      </c>
      <c r="K84" s="22">
        <v>6.7966666666666669</v>
      </c>
      <c r="L84" s="22">
        <v>6.9499999999999993</v>
      </c>
      <c r="M84" s="22">
        <v>6.8</v>
      </c>
      <c r="N84" s="22">
        <v>6.7816666666666663</v>
      </c>
      <c r="O84" s="22">
        <v>6.5949999999999989</v>
      </c>
      <c r="P84" s="22">
        <v>6.8566666666666665</v>
      </c>
      <c r="Q84" s="22">
        <v>6.8637451091443973</v>
      </c>
      <c r="R84" s="22">
        <v>6.870312899764234</v>
      </c>
      <c r="S84" s="22">
        <v>6.7466666666666661</v>
      </c>
      <c r="T84" s="22">
        <v>6.5916666666666659</v>
      </c>
      <c r="U84" s="22">
        <v>6.7472500000000002</v>
      </c>
      <c r="V84" s="22">
        <v>6.5650000000000004</v>
      </c>
      <c r="W84" s="147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3" t="s">
        <v>268</v>
      </c>
      <c r="C85" s="28"/>
      <c r="D85" s="11">
        <v>6.4950000000000001</v>
      </c>
      <c r="E85" s="11">
        <v>6.7549999999999999</v>
      </c>
      <c r="F85" s="11">
        <v>6.76</v>
      </c>
      <c r="G85" s="11">
        <v>6.7249999999999996</v>
      </c>
      <c r="H85" s="11">
        <v>6.5700000000000012</v>
      </c>
      <c r="I85" s="11">
        <v>6.6899999999999995</v>
      </c>
      <c r="J85" s="11">
        <v>6.7349999999999994</v>
      </c>
      <c r="K85" s="11">
        <v>6.8000000000000007</v>
      </c>
      <c r="L85" s="11">
        <v>6.8899999999999988</v>
      </c>
      <c r="M85" s="11">
        <v>6.79</v>
      </c>
      <c r="N85" s="11">
        <v>6.7799999999999994</v>
      </c>
      <c r="O85" s="11">
        <v>6.6</v>
      </c>
      <c r="P85" s="11">
        <v>6.87</v>
      </c>
      <c r="Q85" s="11">
        <v>6.8552289092014629</v>
      </c>
      <c r="R85" s="11">
        <v>6.8705504981148984</v>
      </c>
      <c r="S85" s="11">
        <v>6.7450000000000001</v>
      </c>
      <c r="T85" s="11">
        <v>6.5950000000000006</v>
      </c>
      <c r="U85" s="11">
        <v>6.7309999999999999</v>
      </c>
      <c r="V85" s="11">
        <v>6.5750000000000011</v>
      </c>
      <c r="W85" s="147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9"/>
      <c r="B86" s="3" t="s">
        <v>269</v>
      </c>
      <c r="C86" s="28"/>
      <c r="D86" s="23">
        <v>8.1649658092772776E-2</v>
      </c>
      <c r="E86" s="23">
        <v>1.6431676725155175E-2</v>
      </c>
      <c r="F86" s="23">
        <v>1.7224014243684943E-2</v>
      </c>
      <c r="G86" s="23">
        <v>3.741657386773909E-2</v>
      </c>
      <c r="H86" s="23">
        <v>2.8106938645110931E-2</v>
      </c>
      <c r="I86" s="23">
        <v>2.0976176963402756E-2</v>
      </c>
      <c r="J86" s="23">
        <v>2.0736441353327879E-2</v>
      </c>
      <c r="K86" s="23">
        <v>1.8618986725025179E-2</v>
      </c>
      <c r="L86" s="23">
        <v>0.17821335527956389</v>
      </c>
      <c r="M86" s="23">
        <v>3.5777087639996714E-2</v>
      </c>
      <c r="N86" s="23">
        <v>2.2286019533929148E-2</v>
      </c>
      <c r="O86" s="23">
        <v>3.2710854467592129E-2</v>
      </c>
      <c r="P86" s="23">
        <v>4.5898438608155817E-2</v>
      </c>
      <c r="Q86" s="23">
        <v>2.7380645305569277E-2</v>
      </c>
      <c r="R86" s="23">
        <v>1.627675154268482E-2</v>
      </c>
      <c r="S86" s="23">
        <v>2.2509257354845609E-2</v>
      </c>
      <c r="T86" s="23">
        <v>2.7868739954771213E-2</v>
      </c>
      <c r="U86" s="23">
        <v>6.0251555996506161E-2</v>
      </c>
      <c r="V86" s="23">
        <v>2.7386127875258855E-2</v>
      </c>
      <c r="W86" s="228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  <c r="AQ86" s="229"/>
      <c r="AR86" s="229"/>
      <c r="AS86" s="229"/>
      <c r="AT86" s="229"/>
      <c r="AU86" s="229"/>
      <c r="AV86" s="229"/>
      <c r="AW86" s="229"/>
      <c r="AX86" s="229"/>
      <c r="AY86" s="229"/>
      <c r="AZ86" s="229"/>
      <c r="BA86" s="229"/>
      <c r="BB86" s="229"/>
      <c r="BC86" s="229"/>
      <c r="BD86" s="229"/>
      <c r="BE86" s="229"/>
      <c r="BF86" s="229"/>
      <c r="BG86" s="229"/>
      <c r="BH86" s="229"/>
      <c r="BI86" s="229"/>
      <c r="BJ86" s="229"/>
      <c r="BK86" s="229"/>
      <c r="BL86" s="229"/>
      <c r="BM86" s="54"/>
    </row>
    <row r="87" spans="1:65">
      <c r="A87" s="29"/>
      <c r="B87" s="3" t="s">
        <v>86</v>
      </c>
      <c r="C87" s="28"/>
      <c r="D87" s="13">
        <v>1.25293592981237E-2</v>
      </c>
      <c r="E87" s="13">
        <v>2.4325206106817435E-3</v>
      </c>
      <c r="F87" s="13">
        <v>2.5485594441950594E-3</v>
      </c>
      <c r="G87" s="13">
        <v>5.5679425398421269E-3</v>
      </c>
      <c r="H87" s="13">
        <v>4.2813310959803393E-3</v>
      </c>
      <c r="I87" s="13">
        <v>3.135452460897273E-3</v>
      </c>
      <c r="J87" s="13">
        <v>3.0789074021273766E-3</v>
      </c>
      <c r="K87" s="13">
        <v>2.7394291405137584E-3</v>
      </c>
      <c r="L87" s="13">
        <v>2.5642209392743007E-2</v>
      </c>
      <c r="M87" s="13">
        <v>5.2613364176465754E-3</v>
      </c>
      <c r="N87" s="13">
        <v>3.2862157091072719E-3</v>
      </c>
      <c r="O87" s="13">
        <v>4.9599476069131362E-3</v>
      </c>
      <c r="P87" s="13">
        <v>6.6939871572419766E-3</v>
      </c>
      <c r="Q87" s="13">
        <v>3.9891698876012632E-3</v>
      </c>
      <c r="R87" s="13">
        <v>2.3691426839152234E-3</v>
      </c>
      <c r="S87" s="13">
        <v>3.3363523747300806E-3</v>
      </c>
      <c r="T87" s="13">
        <v>4.2278745822661766E-3</v>
      </c>
      <c r="U87" s="13">
        <v>8.9297945083561692E-3</v>
      </c>
      <c r="V87" s="13">
        <v>4.1715350914331836E-3</v>
      </c>
      <c r="W87" s="147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9"/>
      <c r="B88" s="3" t="s">
        <v>270</v>
      </c>
      <c r="C88" s="28"/>
      <c r="D88" s="13">
        <v>-3.2800470870465781E-2</v>
      </c>
      <c r="E88" s="13">
        <v>2.5728111411769117E-3</v>
      </c>
      <c r="F88" s="13">
        <v>3.0675423581230099E-3</v>
      </c>
      <c r="G88" s="13">
        <v>-2.6218666367565646E-3</v>
      </c>
      <c r="H88" s="13">
        <v>-2.5626868224748023E-2</v>
      </c>
      <c r="I88" s="13">
        <v>-7.0744475892710046E-3</v>
      </c>
      <c r="J88" s="13">
        <v>-3.9557616049945565E-4</v>
      </c>
      <c r="K88" s="13">
        <v>8.7569513530025844E-3</v>
      </c>
      <c r="L88" s="13">
        <v>3.1514587332521105E-2</v>
      </c>
      <c r="M88" s="13">
        <v>9.2516825699486827E-3</v>
      </c>
      <c r="N88" s="13">
        <v>6.5306608767452534E-3</v>
      </c>
      <c r="O88" s="13">
        <v>-2.1174287272233694E-2</v>
      </c>
      <c r="P88" s="13">
        <v>1.7662113258031686E-2</v>
      </c>
      <c r="Q88" s="13">
        <v>1.8712691196358655E-2</v>
      </c>
      <c r="R88" s="13">
        <v>1.9687478510158396E-2</v>
      </c>
      <c r="S88" s="13">
        <v>1.3359830988117771E-3</v>
      </c>
      <c r="T88" s="13">
        <v>-2.1669018489179792E-2</v>
      </c>
      <c r="U88" s="13">
        <v>1.4225610617775164E-3</v>
      </c>
      <c r="V88" s="13">
        <v>-2.5626868224748023E-2</v>
      </c>
      <c r="W88" s="147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9"/>
      <c r="B89" s="45" t="s">
        <v>271</v>
      </c>
      <c r="C89" s="46"/>
      <c r="D89" s="44">
        <v>2.72</v>
      </c>
      <c r="E89" s="44">
        <v>0.09</v>
      </c>
      <c r="F89" s="44">
        <v>0.13</v>
      </c>
      <c r="G89" s="44">
        <v>0.32</v>
      </c>
      <c r="H89" s="44">
        <v>2.15</v>
      </c>
      <c r="I89" s="44">
        <v>0.67</v>
      </c>
      <c r="J89" s="44">
        <v>0.14000000000000001</v>
      </c>
      <c r="K89" s="44">
        <v>0.57999999999999996</v>
      </c>
      <c r="L89" s="44">
        <v>2.39</v>
      </c>
      <c r="M89" s="44">
        <v>0.62</v>
      </c>
      <c r="N89" s="44">
        <v>0.41</v>
      </c>
      <c r="O89" s="44">
        <v>1.79</v>
      </c>
      <c r="P89" s="44">
        <v>1.29</v>
      </c>
      <c r="Q89" s="44">
        <v>1.37</v>
      </c>
      <c r="R89" s="44">
        <v>1.45</v>
      </c>
      <c r="S89" s="44">
        <v>0.01</v>
      </c>
      <c r="T89" s="44">
        <v>1.83</v>
      </c>
      <c r="U89" s="44">
        <v>0</v>
      </c>
      <c r="V89" s="44">
        <v>2.15</v>
      </c>
      <c r="W89" s="147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3"/>
    </row>
    <row r="91" spans="1:65" ht="15">
      <c r="B91" s="8" t="s">
        <v>622</v>
      </c>
      <c r="BM91" s="27" t="s">
        <v>274</v>
      </c>
    </row>
    <row r="92" spans="1:65" ht="15">
      <c r="A92" s="24" t="s">
        <v>22</v>
      </c>
      <c r="B92" s="18" t="s">
        <v>118</v>
      </c>
      <c r="C92" s="15" t="s">
        <v>119</v>
      </c>
      <c r="D92" s="16" t="s">
        <v>240</v>
      </c>
      <c r="E92" s="17" t="s">
        <v>240</v>
      </c>
      <c r="F92" s="17" t="s">
        <v>240</v>
      </c>
      <c r="G92" s="17" t="s">
        <v>240</v>
      </c>
      <c r="H92" s="147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241</v>
      </c>
      <c r="C93" s="9" t="s">
        <v>241</v>
      </c>
      <c r="D93" s="145" t="s">
        <v>244</v>
      </c>
      <c r="E93" s="146" t="s">
        <v>246</v>
      </c>
      <c r="F93" s="146" t="s">
        <v>249</v>
      </c>
      <c r="G93" s="146" t="s">
        <v>254</v>
      </c>
      <c r="H93" s="147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327</v>
      </c>
      <c r="E94" s="11" t="s">
        <v>327</v>
      </c>
      <c r="F94" s="11" t="s">
        <v>327</v>
      </c>
      <c r="G94" s="11" t="s">
        <v>327</v>
      </c>
      <c r="H94" s="147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5"/>
      <c r="E95" s="25"/>
      <c r="F95" s="25"/>
      <c r="G95" s="25"/>
      <c r="H95" s="147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236" t="s">
        <v>105</v>
      </c>
      <c r="E96" s="219" t="s">
        <v>105</v>
      </c>
      <c r="F96" s="219">
        <v>80</v>
      </c>
      <c r="G96" s="219">
        <v>80</v>
      </c>
      <c r="H96" s="220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  <c r="AJ96" s="221"/>
      <c r="AK96" s="221"/>
      <c r="AL96" s="221"/>
      <c r="AM96" s="221"/>
      <c r="AN96" s="221"/>
      <c r="AO96" s="221"/>
      <c r="AP96" s="221"/>
      <c r="AQ96" s="221"/>
      <c r="AR96" s="221"/>
      <c r="AS96" s="221"/>
      <c r="AT96" s="221"/>
      <c r="AU96" s="221"/>
      <c r="AV96" s="221"/>
      <c r="AW96" s="221"/>
      <c r="AX96" s="221"/>
      <c r="AY96" s="221"/>
      <c r="AZ96" s="221"/>
      <c r="BA96" s="221"/>
      <c r="BB96" s="221"/>
      <c r="BC96" s="221"/>
      <c r="BD96" s="221"/>
      <c r="BE96" s="221"/>
      <c r="BF96" s="221"/>
      <c r="BG96" s="221"/>
      <c r="BH96" s="221"/>
      <c r="BI96" s="221"/>
      <c r="BJ96" s="221"/>
      <c r="BK96" s="221"/>
      <c r="BL96" s="221"/>
      <c r="BM96" s="222">
        <v>1</v>
      </c>
    </row>
    <row r="97" spans="1:65">
      <c r="A97" s="29"/>
      <c r="B97" s="19">
        <v>1</v>
      </c>
      <c r="C97" s="9">
        <v>2</v>
      </c>
      <c r="D97" s="237" t="s">
        <v>105</v>
      </c>
      <c r="E97" s="223">
        <v>80</v>
      </c>
      <c r="F97" s="223">
        <v>80</v>
      </c>
      <c r="G97" s="223">
        <v>80</v>
      </c>
      <c r="H97" s="220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21"/>
      <c r="AN97" s="221"/>
      <c r="AO97" s="221"/>
      <c r="AP97" s="221"/>
      <c r="AQ97" s="221"/>
      <c r="AR97" s="221"/>
      <c r="AS97" s="221"/>
      <c r="AT97" s="221"/>
      <c r="AU97" s="221"/>
      <c r="AV97" s="221"/>
      <c r="AW97" s="221"/>
      <c r="AX97" s="221"/>
      <c r="AY97" s="221"/>
      <c r="AZ97" s="221"/>
      <c r="BA97" s="221"/>
      <c r="BB97" s="221"/>
      <c r="BC97" s="221"/>
      <c r="BD97" s="221"/>
      <c r="BE97" s="221"/>
      <c r="BF97" s="221"/>
      <c r="BG97" s="221"/>
      <c r="BH97" s="221"/>
      <c r="BI97" s="221"/>
      <c r="BJ97" s="221"/>
      <c r="BK97" s="221"/>
      <c r="BL97" s="221"/>
      <c r="BM97" s="222">
        <v>16</v>
      </c>
    </row>
    <row r="98" spans="1:65">
      <c r="A98" s="29"/>
      <c r="B98" s="19">
        <v>1</v>
      </c>
      <c r="C98" s="9">
        <v>3</v>
      </c>
      <c r="D98" s="237" t="s">
        <v>105</v>
      </c>
      <c r="E98" s="223">
        <v>80</v>
      </c>
      <c r="F98" s="223" t="s">
        <v>105</v>
      </c>
      <c r="G98" s="223">
        <v>80</v>
      </c>
      <c r="H98" s="220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  <c r="AJ98" s="221"/>
      <c r="AK98" s="221"/>
      <c r="AL98" s="221"/>
      <c r="AM98" s="221"/>
      <c r="AN98" s="221"/>
      <c r="AO98" s="221"/>
      <c r="AP98" s="221"/>
      <c r="AQ98" s="221"/>
      <c r="AR98" s="221"/>
      <c r="AS98" s="221"/>
      <c r="AT98" s="221"/>
      <c r="AU98" s="221"/>
      <c r="AV98" s="221"/>
      <c r="AW98" s="221"/>
      <c r="AX98" s="221"/>
      <c r="AY98" s="221"/>
      <c r="AZ98" s="221"/>
      <c r="BA98" s="221"/>
      <c r="BB98" s="221"/>
      <c r="BC98" s="221"/>
      <c r="BD98" s="221"/>
      <c r="BE98" s="221"/>
      <c r="BF98" s="221"/>
      <c r="BG98" s="221"/>
      <c r="BH98" s="221"/>
      <c r="BI98" s="221"/>
      <c r="BJ98" s="221"/>
      <c r="BK98" s="221"/>
      <c r="BL98" s="221"/>
      <c r="BM98" s="222">
        <v>16</v>
      </c>
    </row>
    <row r="99" spans="1:65">
      <c r="A99" s="29"/>
      <c r="B99" s="19">
        <v>1</v>
      </c>
      <c r="C99" s="9">
        <v>4</v>
      </c>
      <c r="D99" s="237" t="s">
        <v>105</v>
      </c>
      <c r="E99" s="223" t="s">
        <v>105</v>
      </c>
      <c r="F99" s="223" t="s">
        <v>105</v>
      </c>
      <c r="G99" s="223">
        <v>80</v>
      </c>
      <c r="H99" s="220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221"/>
      <c r="AM99" s="221"/>
      <c r="AN99" s="221"/>
      <c r="AO99" s="221"/>
      <c r="AP99" s="221"/>
      <c r="AQ99" s="221"/>
      <c r="AR99" s="221"/>
      <c r="AS99" s="221"/>
      <c r="AT99" s="221"/>
      <c r="AU99" s="221"/>
      <c r="AV99" s="221"/>
      <c r="AW99" s="221"/>
      <c r="AX99" s="221"/>
      <c r="AY99" s="221"/>
      <c r="AZ99" s="221"/>
      <c r="BA99" s="221"/>
      <c r="BB99" s="221"/>
      <c r="BC99" s="221"/>
      <c r="BD99" s="221"/>
      <c r="BE99" s="221"/>
      <c r="BF99" s="221"/>
      <c r="BG99" s="221"/>
      <c r="BH99" s="221"/>
      <c r="BI99" s="221"/>
      <c r="BJ99" s="221"/>
      <c r="BK99" s="221"/>
      <c r="BL99" s="221"/>
      <c r="BM99" s="222">
        <v>63.316328376569302</v>
      </c>
    </row>
    <row r="100" spans="1:65">
      <c r="A100" s="29"/>
      <c r="B100" s="19">
        <v>1</v>
      </c>
      <c r="C100" s="9">
        <v>5</v>
      </c>
      <c r="D100" s="237" t="s">
        <v>105</v>
      </c>
      <c r="E100" s="223" t="s">
        <v>105</v>
      </c>
      <c r="F100" s="223" t="s">
        <v>105</v>
      </c>
      <c r="G100" s="223">
        <v>80</v>
      </c>
      <c r="H100" s="220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21"/>
      <c r="AN100" s="221"/>
      <c r="AO100" s="221"/>
      <c r="AP100" s="221"/>
      <c r="AQ100" s="221"/>
      <c r="AR100" s="221"/>
      <c r="AS100" s="221"/>
      <c r="AT100" s="221"/>
      <c r="AU100" s="221"/>
      <c r="AV100" s="221"/>
      <c r="AW100" s="221"/>
      <c r="AX100" s="221"/>
      <c r="AY100" s="221"/>
      <c r="AZ100" s="221"/>
      <c r="BA100" s="221"/>
      <c r="BB100" s="221"/>
      <c r="BC100" s="221"/>
      <c r="BD100" s="221"/>
      <c r="BE100" s="221"/>
      <c r="BF100" s="221"/>
      <c r="BG100" s="221"/>
      <c r="BH100" s="221"/>
      <c r="BI100" s="221"/>
      <c r="BJ100" s="221"/>
      <c r="BK100" s="221"/>
      <c r="BL100" s="221"/>
      <c r="BM100" s="222">
        <v>22</v>
      </c>
    </row>
    <row r="101" spans="1:65">
      <c r="A101" s="29"/>
      <c r="B101" s="19">
        <v>1</v>
      </c>
      <c r="C101" s="9">
        <v>6</v>
      </c>
      <c r="D101" s="237" t="s">
        <v>105</v>
      </c>
      <c r="E101" s="223" t="s">
        <v>105</v>
      </c>
      <c r="F101" s="223" t="s">
        <v>105</v>
      </c>
      <c r="G101" s="223">
        <v>80</v>
      </c>
      <c r="H101" s="220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  <c r="AQ101" s="221"/>
      <c r="AR101" s="221"/>
      <c r="AS101" s="221"/>
      <c r="AT101" s="221"/>
      <c r="AU101" s="221"/>
      <c r="AV101" s="221"/>
      <c r="AW101" s="221"/>
      <c r="AX101" s="221"/>
      <c r="AY101" s="221"/>
      <c r="AZ101" s="221"/>
      <c r="BA101" s="221"/>
      <c r="BB101" s="221"/>
      <c r="BC101" s="221"/>
      <c r="BD101" s="221"/>
      <c r="BE101" s="221"/>
      <c r="BF101" s="221"/>
      <c r="BG101" s="221"/>
      <c r="BH101" s="221"/>
      <c r="BI101" s="221"/>
      <c r="BJ101" s="221"/>
      <c r="BK101" s="221"/>
      <c r="BL101" s="221"/>
      <c r="BM101" s="224"/>
    </row>
    <row r="102" spans="1:65">
      <c r="A102" s="29"/>
      <c r="B102" s="20" t="s">
        <v>267</v>
      </c>
      <c r="C102" s="12"/>
      <c r="D102" s="225" t="s">
        <v>652</v>
      </c>
      <c r="E102" s="225">
        <v>80</v>
      </c>
      <c r="F102" s="225">
        <v>80</v>
      </c>
      <c r="G102" s="225">
        <v>80</v>
      </c>
      <c r="H102" s="220"/>
      <c r="I102" s="221"/>
      <c r="J102" s="221"/>
      <c r="K102" s="221"/>
      <c r="L102" s="221"/>
      <c r="M102" s="221"/>
      <c r="N102" s="221"/>
      <c r="O102" s="221"/>
      <c r="P102" s="221"/>
      <c r="Q102" s="221"/>
      <c r="R102" s="221"/>
      <c r="S102" s="221"/>
      <c r="T102" s="221"/>
      <c r="U102" s="221"/>
      <c r="V102" s="221"/>
      <c r="W102" s="221"/>
      <c r="X102" s="221"/>
      <c r="Y102" s="221"/>
      <c r="Z102" s="221"/>
      <c r="AA102" s="221"/>
      <c r="AB102" s="221"/>
      <c r="AC102" s="221"/>
      <c r="AD102" s="221"/>
      <c r="AE102" s="221"/>
      <c r="AF102" s="221"/>
      <c r="AG102" s="221"/>
      <c r="AH102" s="221"/>
      <c r="AI102" s="221"/>
      <c r="AJ102" s="221"/>
      <c r="AK102" s="221"/>
      <c r="AL102" s="221"/>
      <c r="AM102" s="221"/>
      <c r="AN102" s="221"/>
      <c r="AO102" s="221"/>
      <c r="AP102" s="221"/>
      <c r="AQ102" s="221"/>
      <c r="AR102" s="221"/>
      <c r="AS102" s="221"/>
      <c r="AT102" s="221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G102" s="221"/>
      <c r="BH102" s="221"/>
      <c r="BI102" s="221"/>
      <c r="BJ102" s="221"/>
      <c r="BK102" s="221"/>
      <c r="BL102" s="221"/>
      <c r="BM102" s="224"/>
    </row>
    <row r="103" spans="1:65">
      <c r="A103" s="29"/>
      <c r="B103" s="3" t="s">
        <v>268</v>
      </c>
      <c r="C103" s="28"/>
      <c r="D103" s="223" t="s">
        <v>652</v>
      </c>
      <c r="E103" s="223">
        <v>80</v>
      </c>
      <c r="F103" s="223">
        <v>80</v>
      </c>
      <c r="G103" s="223">
        <v>80</v>
      </c>
      <c r="H103" s="220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221"/>
      <c r="AD103" s="221"/>
      <c r="AE103" s="221"/>
      <c r="AF103" s="221"/>
      <c r="AG103" s="221"/>
      <c r="AH103" s="221"/>
      <c r="AI103" s="221"/>
      <c r="AJ103" s="221"/>
      <c r="AK103" s="221"/>
      <c r="AL103" s="221"/>
      <c r="AM103" s="221"/>
      <c r="AN103" s="221"/>
      <c r="AO103" s="221"/>
      <c r="AP103" s="221"/>
      <c r="AQ103" s="221"/>
      <c r="AR103" s="221"/>
      <c r="AS103" s="221"/>
      <c r="AT103" s="221"/>
      <c r="AU103" s="221"/>
      <c r="AV103" s="221"/>
      <c r="AW103" s="221"/>
      <c r="AX103" s="221"/>
      <c r="AY103" s="221"/>
      <c r="AZ103" s="221"/>
      <c r="BA103" s="221"/>
      <c r="BB103" s="221"/>
      <c r="BC103" s="221"/>
      <c r="BD103" s="221"/>
      <c r="BE103" s="221"/>
      <c r="BF103" s="221"/>
      <c r="BG103" s="221"/>
      <c r="BH103" s="221"/>
      <c r="BI103" s="221"/>
      <c r="BJ103" s="221"/>
      <c r="BK103" s="221"/>
      <c r="BL103" s="221"/>
      <c r="BM103" s="224"/>
    </row>
    <row r="104" spans="1:65">
      <c r="A104" s="29"/>
      <c r="B104" s="3" t="s">
        <v>269</v>
      </c>
      <c r="C104" s="28"/>
      <c r="D104" s="223" t="s">
        <v>652</v>
      </c>
      <c r="E104" s="223">
        <v>0</v>
      </c>
      <c r="F104" s="223">
        <v>0</v>
      </c>
      <c r="G104" s="223">
        <v>0</v>
      </c>
      <c r="H104" s="220"/>
      <c r="I104" s="221"/>
      <c r="J104" s="221"/>
      <c r="K104" s="221"/>
      <c r="L104" s="221"/>
      <c r="M104" s="221"/>
      <c r="N104" s="221"/>
      <c r="O104" s="221"/>
      <c r="P104" s="221"/>
      <c r="Q104" s="221"/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221"/>
      <c r="AH104" s="221"/>
      <c r="AI104" s="221"/>
      <c r="AJ104" s="221"/>
      <c r="AK104" s="221"/>
      <c r="AL104" s="221"/>
      <c r="AM104" s="221"/>
      <c r="AN104" s="221"/>
      <c r="AO104" s="221"/>
      <c r="AP104" s="221"/>
      <c r="AQ104" s="221"/>
      <c r="AR104" s="221"/>
      <c r="AS104" s="221"/>
      <c r="AT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G104" s="221"/>
      <c r="BH104" s="221"/>
      <c r="BI104" s="221"/>
      <c r="BJ104" s="221"/>
      <c r="BK104" s="221"/>
      <c r="BL104" s="221"/>
      <c r="BM104" s="224"/>
    </row>
    <row r="105" spans="1:65">
      <c r="A105" s="29"/>
      <c r="B105" s="3" t="s">
        <v>86</v>
      </c>
      <c r="C105" s="28"/>
      <c r="D105" s="13" t="s">
        <v>652</v>
      </c>
      <c r="E105" s="13">
        <v>0</v>
      </c>
      <c r="F105" s="13">
        <v>0</v>
      </c>
      <c r="G105" s="13">
        <v>0</v>
      </c>
      <c r="H105" s="147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9"/>
      <c r="B106" s="3" t="s">
        <v>270</v>
      </c>
      <c r="C106" s="28"/>
      <c r="D106" s="13" t="s">
        <v>652</v>
      </c>
      <c r="E106" s="13">
        <v>0.26349714285714354</v>
      </c>
      <c r="F106" s="13">
        <v>0.26349714285714354</v>
      </c>
      <c r="G106" s="13">
        <v>0.26349714285714354</v>
      </c>
      <c r="H106" s="147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9"/>
      <c r="B107" s="45" t="s">
        <v>271</v>
      </c>
      <c r="C107" s="46"/>
      <c r="D107" s="44">
        <v>1.35</v>
      </c>
      <c r="E107" s="44">
        <v>0</v>
      </c>
      <c r="F107" s="44">
        <v>0</v>
      </c>
      <c r="G107" s="44">
        <v>2.7</v>
      </c>
      <c r="H107" s="147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30"/>
      <c r="C108" s="20"/>
      <c r="D108" s="20"/>
      <c r="E108" s="20"/>
      <c r="F108" s="20"/>
      <c r="G108" s="20"/>
      <c r="BM108" s="53"/>
    </row>
    <row r="109" spans="1:65" ht="15">
      <c r="B109" s="8" t="s">
        <v>623</v>
      </c>
      <c r="BM109" s="27" t="s">
        <v>274</v>
      </c>
    </row>
    <row r="110" spans="1:65" ht="15">
      <c r="A110" s="24" t="s">
        <v>219</v>
      </c>
      <c r="B110" s="18" t="s">
        <v>118</v>
      </c>
      <c r="C110" s="15" t="s">
        <v>119</v>
      </c>
      <c r="D110" s="16" t="s">
        <v>240</v>
      </c>
      <c r="E110" s="17" t="s">
        <v>240</v>
      </c>
      <c r="F110" s="147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241</v>
      </c>
      <c r="C111" s="9" t="s">
        <v>241</v>
      </c>
      <c r="D111" s="145" t="s">
        <v>251</v>
      </c>
      <c r="E111" s="146" t="s">
        <v>284</v>
      </c>
      <c r="F111" s="147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101</v>
      </c>
      <c r="E112" s="11" t="s">
        <v>101</v>
      </c>
      <c r="F112" s="14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0</v>
      </c>
    </row>
    <row r="113" spans="1:65">
      <c r="A113" s="29"/>
      <c r="B113" s="19"/>
      <c r="C113" s="9"/>
      <c r="D113" s="25"/>
      <c r="E113" s="25"/>
      <c r="F113" s="147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8">
        <v>1</v>
      </c>
      <c r="C114" s="14">
        <v>1</v>
      </c>
      <c r="D114" s="219">
        <v>1500</v>
      </c>
      <c r="E114" s="219">
        <v>1095.6679427765466</v>
      </c>
      <c r="F114" s="220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1"/>
      <c r="AH114" s="221"/>
      <c r="AI114" s="221"/>
      <c r="AJ114" s="221"/>
      <c r="AK114" s="221"/>
      <c r="AL114" s="221"/>
      <c r="AM114" s="221"/>
      <c r="AN114" s="221"/>
      <c r="AO114" s="221"/>
      <c r="AP114" s="221"/>
      <c r="AQ114" s="221"/>
      <c r="AR114" s="221"/>
      <c r="AS114" s="221"/>
      <c r="AT114" s="221"/>
      <c r="AU114" s="221"/>
      <c r="AV114" s="221"/>
      <c r="AW114" s="221"/>
      <c r="AX114" s="221"/>
      <c r="AY114" s="221"/>
      <c r="AZ114" s="221"/>
      <c r="BA114" s="221"/>
      <c r="BB114" s="221"/>
      <c r="BC114" s="221"/>
      <c r="BD114" s="221"/>
      <c r="BE114" s="221"/>
      <c r="BF114" s="221"/>
      <c r="BG114" s="221"/>
      <c r="BH114" s="221"/>
      <c r="BI114" s="221"/>
      <c r="BJ114" s="221"/>
      <c r="BK114" s="221"/>
      <c r="BL114" s="221"/>
      <c r="BM114" s="222">
        <v>1</v>
      </c>
    </row>
    <row r="115" spans="1:65">
      <c r="A115" s="29"/>
      <c r="B115" s="19">
        <v>1</v>
      </c>
      <c r="C115" s="9">
        <v>2</v>
      </c>
      <c r="D115" s="223">
        <v>1729.9999999999998</v>
      </c>
      <c r="E115" s="223">
        <v>1182.3653749370912</v>
      </c>
      <c r="F115" s="220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  <c r="AJ115" s="221"/>
      <c r="AK115" s="221"/>
      <c r="AL115" s="221"/>
      <c r="AM115" s="221"/>
      <c r="AN115" s="221"/>
      <c r="AO115" s="221"/>
      <c r="AP115" s="221"/>
      <c r="AQ115" s="221"/>
      <c r="AR115" s="221"/>
      <c r="AS115" s="221"/>
      <c r="AT115" s="221"/>
      <c r="AU115" s="221"/>
      <c r="AV115" s="221"/>
      <c r="AW115" s="221"/>
      <c r="AX115" s="221"/>
      <c r="AY115" s="221"/>
      <c r="AZ115" s="221"/>
      <c r="BA115" s="221"/>
      <c r="BB115" s="221"/>
      <c r="BC115" s="221"/>
      <c r="BD115" s="221"/>
      <c r="BE115" s="221"/>
      <c r="BF115" s="221"/>
      <c r="BG115" s="221"/>
      <c r="BH115" s="221"/>
      <c r="BI115" s="221"/>
      <c r="BJ115" s="221"/>
      <c r="BK115" s="221"/>
      <c r="BL115" s="221"/>
      <c r="BM115" s="222">
        <v>17</v>
      </c>
    </row>
    <row r="116" spans="1:65">
      <c r="A116" s="29"/>
      <c r="B116" s="19">
        <v>1</v>
      </c>
      <c r="C116" s="9">
        <v>3</v>
      </c>
      <c r="D116" s="223">
        <v>1450</v>
      </c>
      <c r="E116" s="223">
        <v>1195.6307258632835</v>
      </c>
      <c r="F116" s="220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K116" s="221"/>
      <c r="AL116" s="221"/>
      <c r="AM116" s="221"/>
      <c r="AN116" s="221"/>
      <c r="AO116" s="221"/>
      <c r="AP116" s="221"/>
      <c r="AQ116" s="221"/>
      <c r="AR116" s="221"/>
      <c r="AS116" s="221"/>
      <c r="AT116" s="221"/>
      <c r="AU116" s="221"/>
      <c r="AV116" s="221"/>
      <c r="AW116" s="221"/>
      <c r="AX116" s="221"/>
      <c r="AY116" s="221"/>
      <c r="AZ116" s="221"/>
      <c r="BA116" s="221"/>
      <c r="BB116" s="221"/>
      <c r="BC116" s="221"/>
      <c r="BD116" s="221"/>
      <c r="BE116" s="221"/>
      <c r="BF116" s="221"/>
      <c r="BG116" s="221"/>
      <c r="BH116" s="221"/>
      <c r="BI116" s="221"/>
      <c r="BJ116" s="221"/>
      <c r="BK116" s="221"/>
      <c r="BL116" s="221"/>
      <c r="BM116" s="222">
        <v>16</v>
      </c>
    </row>
    <row r="117" spans="1:65">
      <c r="A117" s="29"/>
      <c r="B117" s="19">
        <v>1</v>
      </c>
      <c r="C117" s="9">
        <v>4</v>
      </c>
      <c r="D117" s="223">
        <v>1419.9999999999998</v>
      </c>
      <c r="E117" s="223">
        <v>1122.6059812707681</v>
      </c>
      <c r="F117" s="220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K117" s="221"/>
      <c r="AL117" s="221"/>
      <c r="AM117" s="221"/>
      <c r="AN117" s="221"/>
      <c r="AO117" s="221"/>
      <c r="AP117" s="221"/>
      <c r="AQ117" s="221"/>
      <c r="AR117" s="221"/>
      <c r="AS117" s="221"/>
      <c r="AT117" s="221"/>
      <c r="AU117" s="221"/>
      <c r="AV117" s="221"/>
      <c r="AW117" s="221"/>
      <c r="AX117" s="221"/>
      <c r="AY117" s="221"/>
      <c r="AZ117" s="221"/>
      <c r="BA117" s="221"/>
      <c r="BB117" s="221"/>
      <c r="BC117" s="221"/>
      <c r="BD117" s="221"/>
      <c r="BE117" s="221"/>
      <c r="BF117" s="221"/>
      <c r="BG117" s="221"/>
      <c r="BH117" s="221"/>
      <c r="BI117" s="221"/>
      <c r="BJ117" s="221"/>
      <c r="BK117" s="221"/>
      <c r="BL117" s="221"/>
      <c r="BM117" s="222">
        <v>1342.24885993659</v>
      </c>
    </row>
    <row r="118" spans="1:65">
      <c r="A118" s="29"/>
      <c r="B118" s="19">
        <v>1</v>
      </c>
      <c r="C118" s="9">
        <v>5</v>
      </c>
      <c r="D118" s="223">
        <v>1400.0000000000002</v>
      </c>
      <c r="E118" s="223">
        <v>1157.5239053850025</v>
      </c>
      <c r="F118" s="220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2">
        <v>23</v>
      </c>
    </row>
    <row r="119" spans="1:65">
      <c r="A119" s="29"/>
      <c r="B119" s="19">
        <v>1</v>
      </c>
      <c r="C119" s="9">
        <v>6</v>
      </c>
      <c r="D119" s="223">
        <v>1720</v>
      </c>
      <c r="E119" s="223">
        <v>1133.1923890063424</v>
      </c>
      <c r="F119" s="220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4"/>
    </row>
    <row r="120" spans="1:65">
      <c r="A120" s="29"/>
      <c r="B120" s="20" t="s">
        <v>267</v>
      </c>
      <c r="C120" s="12"/>
      <c r="D120" s="225">
        <v>1536.6666666666667</v>
      </c>
      <c r="E120" s="225">
        <v>1147.8310532065059</v>
      </c>
      <c r="F120" s="220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  <c r="R120" s="221"/>
      <c r="S120" s="221"/>
      <c r="T120" s="221"/>
      <c r="U120" s="221"/>
      <c r="V120" s="221"/>
      <c r="W120" s="221"/>
      <c r="X120" s="221"/>
      <c r="Y120" s="221"/>
      <c r="Z120" s="221"/>
      <c r="AA120" s="221"/>
      <c r="AB120" s="221"/>
      <c r="AC120" s="221"/>
      <c r="AD120" s="221"/>
      <c r="AE120" s="221"/>
      <c r="AF120" s="221"/>
      <c r="AG120" s="221"/>
      <c r="AH120" s="221"/>
      <c r="AI120" s="221"/>
      <c r="AJ120" s="221"/>
      <c r="AK120" s="221"/>
      <c r="AL120" s="221"/>
      <c r="AM120" s="221"/>
      <c r="AN120" s="221"/>
      <c r="AO120" s="221"/>
      <c r="AP120" s="221"/>
      <c r="AQ120" s="221"/>
      <c r="AR120" s="221"/>
      <c r="AS120" s="221"/>
      <c r="AT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G120" s="221"/>
      <c r="BH120" s="221"/>
      <c r="BI120" s="221"/>
      <c r="BJ120" s="221"/>
      <c r="BK120" s="221"/>
      <c r="BL120" s="221"/>
      <c r="BM120" s="224"/>
    </row>
    <row r="121" spans="1:65">
      <c r="A121" s="29"/>
      <c r="B121" s="3" t="s">
        <v>268</v>
      </c>
      <c r="C121" s="28"/>
      <c r="D121" s="223">
        <v>1475</v>
      </c>
      <c r="E121" s="223">
        <v>1145.3581471956725</v>
      </c>
      <c r="F121" s="220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  <c r="R121" s="221"/>
      <c r="S121" s="221"/>
      <c r="T121" s="221"/>
      <c r="U121" s="221"/>
      <c r="V121" s="221"/>
      <c r="W121" s="221"/>
      <c r="X121" s="221"/>
      <c r="Y121" s="221"/>
      <c r="Z121" s="221"/>
      <c r="AA121" s="221"/>
      <c r="AB121" s="221"/>
      <c r="AC121" s="221"/>
      <c r="AD121" s="221"/>
      <c r="AE121" s="221"/>
      <c r="AF121" s="221"/>
      <c r="AG121" s="221"/>
      <c r="AH121" s="221"/>
      <c r="AI121" s="221"/>
      <c r="AJ121" s="221"/>
      <c r="AK121" s="221"/>
      <c r="AL121" s="221"/>
      <c r="AM121" s="221"/>
      <c r="AN121" s="221"/>
      <c r="AO121" s="221"/>
      <c r="AP121" s="221"/>
      <c r="AQ121" s="221"/>
      <c r="AR121" s="221"/>
      <c r="AS121" s="221"/>
      <c r="AT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1"/>
      <c r="BL121" s="221"/>
      <c r="BM121" s="224"/>
    </row>
    <row r="122" spans="1:65">
      <c r="A122" s="29"/>
      <c r="B122" s="3" t="s">
        <v>269</v>
      </c>
      <c r="C122" s="28"/>
      <c r="D122" s="223">
        <v>149.75535605335341</v>
      </c>
      <c r="E122" s="223">
        <v>37.796730811797147</v>
      </c>
      <c r="F122" s="220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  <c r="R122" s="221"/>
      <c r="S122" s="221"/>
      <c r="T122" s="221"/>
      <c r="U122" s="221"/>
      <c r="V122" s="221"/>
      <c r="W122" s="221"/>
      <c r="X122" s="221"/>
      <c r="Y122" s="221"/>
      <c r="Z122" s="221"/>
      <c r="AA122" s="221"/>
      <c r="AB122" s="221"/>
      <c r="AC122" s="221"/>
      <c r="AD122" s="221"/>
      <c r="AE122" s="221"/>
      <c r="AF122" s="221"/>
      <c r="AG122" s="221"/>
      <c r="AH122" s="221"/>
      <c r="AI122" s="221"/>
      <c r="AJ122" s="221"/>
      <c r="AK122" s="221"/>
      <c r="AL122" s="221"/>
      <c r="AM122" s="221"/>
      <c r="AN122" s="221"/>
      <c r="AO122" s="221"/>
      <c r="AP122" s="221"/>
      <c r="AQ122" s="221"/>
      <c r="AR122" s="221"/>
      <c r="AS122" s="221"/>
      <c r="AT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1"/>
      <c r="BL122" s="221"/>
      <c r="BM122" s="224"/>
    </row>
    <row r="123" spans="1:65">
      <c r="A123" s="29"/>
      <c r="B123" s="3" t="s">
        <v>86</v>
      </c>
      <c r="C123" s="28"/>
      <c r="D123" s="13">
        <v>9.7454678559665983E-2</v>
      </c>
      <c r="E123" s="13">
        <v>3.2928827553681067E-2</v>
      </c>
      <c r="F123" s="147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9"/>
      <c r="B124" s="3" t="s">
        <v>270</v>
      </c>
      <c r="C124" s="28"/>
      <c r="D124" s="13">
        <v>0.14484482910215424</v>
      </c>
      <c r="E124" s="13">
        <v>-0.14484482910215968</v>
      </c>
      <c r="F124" s="147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9"/>
      <c r="B125" s="45" t="s">
        <v>271</v>
      </c>
      <c r="C125" s="46"/>
      <c r="D125" s="44">
        <v>0.67</v>
      </c>
      <c r="E125" s="44">
        <v>0.67</v>
      </c>
      <c r="F125" s="147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30"/>
      <c r="C126" s="20"/>
      <c r="D126" s="20"/>
      <c r="E126" s="20"/>
      <c r="BM126" s="53"/>
    </row>
    <row r="127" spans="1:65" ht="15">
      <c r="B127" s="8" t="s">
        <v>624</v>
      </c>
      <c r="BM127" s="27" t="s">
        <v>66</v>
      </c>
    </row>
    <row r="128" spans="1:65" ht="15">
      <c r="A128" s="24" t="s">
        <v>25</v>
      </c>
      <c r="B128" s="18" t="s">
        <v>118</v>
      </c>
      <c r="C128" s="15" t="s">
        <v>119</v>
      </c>
      <c r="D128" s="16" t="s">
        <v>240</v>
      </c>
      <c r="E128" s="17" t="s">
        <v>240</v>
      </c>
      <c r="F128" s="17" t="s">
        <v>240</v>
      </c>
      <c r="G128" s="17" t="s">
        <v>240</v>
      </c>
      <c r="H128" s="17" t="s">
        <v>240</v>
      </c>
      <c r="I128" s="17" t="s">
        <v>240</v>
      </c>
      <c r="J128" s="17" t="s">
        <v>240</v>
      </c>
      <c r="K128" s="17" t="s">
        <v>240</v>
      </c>
      <c r="L128" s="17" t="s">
        <v>240</v>
      </c>
      <c r="M128" s="17" t="s">
        <v>240</v>
      </c>
      <c r="N128" s="17" t="s">
        <v>240</v>
      </c>
      <c r="O128" s="17" t="s">
        <v>240</v>
      </c>
      <c r="P128" s="17" t="s">
        <v>240</v>
      </c>
      <c r="Q128" s="17" t="s">
        <v>240</v>
      </c>
      <c r="R128" s="147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241</v>
      </c>
      <c r="C129" s="9" t="s">
        <v>241</v>
      </c>
      <c r="D129" s="145" t="s">
        <v>243</v>
      </c>
      <c r="E129" s="146" t="s">
        <v>244</v>
      </c>
      <c r="F129" s="146" t="s">
        <v>245</v>
      </c>
      <c r="G129" s="146" t="s">
        <v>246</v>
      </c>
      <c r="H129" s="146" t="s">
        <v>283</v>
      </c>
      <c r="I129" s="146" t="s">
        <v>248</v>
      </c>
      <c r="J129" s="146" t="s">
        <v>249</v>
      </c>
      <c r="K129" s="146" t="s">
        <v>250</v>
      </c>
      <c r="L129" s="146" t="s">
        <v>251</v>
      </c>
      <c r="M129" s="146" t="s">
        <v>252</v>
      </c>
      <c r="N129" s="146" t="s">
        <v>253</v>
      </c>
      <c r="O129" s="146" t="s">
        <v>254</v>
      </c>
      <c r="P129" s="146" t="s">
        <v>284</v>
      </c>
      <c r="Q129" s="146" t="s">
        <v>260</v>
      </c>
      <c r="R129" s="147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101</v>
      </c>
      <c r="E130" s="11" t="s">
        <v>327</v>
      </c>
      <c r="F130" s="11" t="s">
        <v>101</v>
      </c>
      <c r="G130" s="11" t="s">
        <v>327</v>
      </c>
      <c r="H130" s="11" t="s">
        <v>101</v>
      </c>
      <c r="I130" s="11" t="s">
        <v>101</v>
      </c>
      <c r="J130" s="11" t="s">
        <v>327</v>
      </c>
      <c r="K130" s="11" t="s">
        <v>101</v>
      </c>
      <c r="L130" s="11" t="s">
        <v>101</v>
      </c>
      <c r="M130" s="11" t="s">
        <v>101</v>
      </c>
      <c r="N130" s="11" t="s">
        <v>327</v>
      </c>
      <c r="O130" s="11" t="s">
        <v>327</v>
      </c>
      <c r="P130" s="11" t="s">
        <v>101</v>
      </c>
      <c r="Q130" s="11" t="s">
        <v>101</v>
      </c>
      <c r="R130" s="147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0</v>
      </c>
    </row>
    <row r="131" spans="1:65">
      <c r="A131" s="29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147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8">
        <v>1</v>
      </c>
      <c r="C132" s="14">
        <v>1</v>
      </c>
      <c r="D132" s="219">
        <v>150</v>
      </c>
      <c r="E132" s="236">
        <v>200</v>
      </c>
      <c r="F132" s="219">
        <v>109.99999999999999</v>
      </c>
      <c r="G132" s="236">
        <v>100</v>
      </c>
      <c r="H132" s="219">
        <v>80</v>
      </c>
      <c r="I132" s="236" t="s">
        <v>95</v>
      </c>
      <c r="J132" s="236">
        <v>200</v>
      </c>
      <c r="K132" s="219">
        <v>100</v>
      </c>
      <c r="L132" s="219">
        <v>150</v>
      </c>
      <c r="M132" s="219">
        <v>140.00000000000003</v>
      </c>
      <c r="N132" s="236">
        <v>100</v>
      </c>
      <c r="O132" s="236">
        <v>100</v>
      </c>
      <c r="P132" s="219">
        <v>121.74088253072735</v>
      </c>
      <c r="Q132" s="219">
        <v>130</v>
      </c>
      <c r="R132" s="220"/>
      <c r="S132" s="221"/>
      <c r="T132" s="221"/>
      <c r="U132" s="221"/>
      <c r="V132" s="221"/>
      <c r="W132" s="221"/>
      <c r="X132" s="221"/>
      <c r="Y132" s="221"/>
      <c r="Z132" s="221"/>
      <c r="AA132" s="221"/>
      <c r="AB132" s="221"/>
      <c r="AC132" s="221"/>
      <c r="AD132" s="221"/>
      <c r="AE132" s="221"/>
      <c r="AF132" s="221"/>
      <c r="AG132" s="221"/>
      <c r="AH132" s="221"/>
      <c r="AI132" s="221"/>
      <c r="AJ132" s="221"/>
      <c r="AK132" s="221"/>
      <c r="AL132" s="221"/>
      <c r="AM132" s="221"/>
      <c r="AN132" s="221"/>
      <c r="AO132" s="221"/>
      <c r="AP132" s="221"/>
      <c r="AQ132" s="221"/>
      <c r="AR132" s="221"/>
      <c r="AS132" s="221"/>
      <c r="AT132" s="221"/>
      <c r="AU132" s="221"/>
      <c r="AV132" s="221"/>
      <c r="AW132" s="221"/>
      <c r="AX132" s="221"/>
      <c r="AY132" s="221"/>
      <c r="AZ132" s="221"/>
      <c r="BA132" s="221"/>
      <c r="BB132" s="221"/>
      <c r="BC132" s="221"/>
      <c r="BD132" s="221"/>
      <c r="BE132" s="221"/>
      <c r="BF132" s="221"/>
      <c r="BG132" s="221"/>
      <c r="BH132" s="221"/>
      <c r="BI132" s="221"/>
      <c r="BJ132" s="221"/>
      <c r="BK132" s="221"/>
      <c r="BL132" s="221"/>
      <c r="BM132" s="222">
        <v>1</v>
      </c>
    </row>
    <row r="133" spans="1:65">
      <c r="A133" s="29"/>
      <c r="B133" s="19">
        <v>1</v>
      </c>
      <c r="C133" s="9">
        <v>2</v>
      </c>
      <c r="D133" s="223">
        <v>150</v>
      </c>
      <c r="E133" s="237">
        <v>200</v>
      </c>
      <c r="F133" s="223">
        <v>120</v>
      </c>
      <c r="G133" s="237">
        <v>100</v>
      </c>
      <c r="H133" s="223">
        <v>80</v>
      </c>
      <c r="I133" s="237" t="s">
        <v>95</v>
      </c>
      <c r="J133" s="237">
        <v>100</v>
      </c>
      <c r="K133" s="223">
        <v>70.000000000000014</v>
      </c>
      <c r="L133" s="223">
        <v>140.00000000000003</v>
      </c>
      <c r="M133" s="223">
        <v>140.00000000000003</v>
      </c>
      <c r="N133" s="237">
        <v>100</v>
      </c>
      <c r="O133" s="237">
        <v>100</v>
      </c>
      <c r="P133" s="223">
        <v>116.45171957437223</v>
      </c>
      <c r="Q133" s="223">
        <v>140.00000000000003</v>
      </c>
      <c r="R133" s="220"/>
      <c r="S133" s="221"/>
      <c r="T133" s="221"/>
      <c r="U133" s="221"/>
      <c r="V133" s="221"/>
      <c r="W133" s="221"/>
      <c r="X133" s="221"/>
      <c r="Y133" s="221"/>
      <c r="Z133" s="221"/>
      <c r="AA133" s="221"/>
      <c r="AB133" s="221"/>
      <c r="AC133" s="221"/>
      <c r="AD133" s="221"/>
      <c r="AE133" s="221"/>
      <c r="AF133" s="221"/>
      <c r="AG133" s="221"/>
      <c r="AH133" s="221"/>
      <c r="AI133" s="221"/>
      <c r="AJ133" s="221"/>
      <c r="AK133" s="221"/>
      <c r="AL133" s="221"/>
      <c r="AM133" s="221"/>
      <c r="AN133" s="221"/>
      <c r="AO133" s="221"/>
      <c r="AP133" s="221"/>
      <c r="AQ133" s="221"/>
      <c r="AR133" s="221"/>
      <c r="AS133" s="221"/>
      <c r="AT133" s="221"/>
      <c r="AU133" s="221"/>
      <c r="AV133" s="221"/>
      <c r="AW133" s="221"/>
      <c r="AX133" s="221"/>
      <c r="AY133" s="221"/>
      <c r="AZ133" s="221"/>
      <c r="BA133" s="221"/>
      <c r="BB133" s="221"/>
      <c r="BC133" s="221"/>
      <c r="BD133" s="221"/>
      <c r="BE133" s="221"/>
      <c r="BF133" s="221"/>
      <c r="BG133" s="221"/>
      <c r="BH133" s="221"/>
      <c r="BI133" s="221"/>
      <c r="BJ133" s="221"/>
      <c r="BK133" s="221"/>
      <c r="BL133" s="221"/>
      <c r="BM133" s="222" t="e">
        <v>#N/A</v>
      </c>
    </row>
    <row r="134" spans="1:65">
      <c r="A134" s="29"/>
      <c r="B134" s="19">
        <v>1</v>
      </c>
      <c r="C134" s="9">
        <v>3</v>
      </c>
      <c r="D134" s="223">
        <v>150</v>
      </c>
      <c r="E134" s="237">
        <v>200</v>
      </c>
      <c r="F134" s="223">
        <v>109.99999999999999</v>
      </c>
      <c r="G134" s="237">
        <v>100</v>
      </c>
      <c r="H134" s="237" t="s">
        <v>105</v>
      </c>
      <c r="I134" s="237" t="s">
        <v>95</v>
      </c>
      <c r="J134" s="237">
        <v>100</v>
      </c>
      <c r="K134" s="223">
        <v>100</v>
      </c>
      <c r="L134" s="223">
        <v>150</v>
      </c>
      <c r="M134" s="223">
        <v>140.00000000000003</v>
      </c>
      <c r="N134" s="237" t="s">
        <v>95</v>
      </c>
      <c r="O134" s="237">
        <v>100</v>
      </c>
      <c r="P134" s="223">
        <v>120.56780428873452</v>
      </c>
      <c r="Q134" s="223">
        <v>120</v>
      </c>
      <c r="R134" s="220"/>
      <c r="S134" s="221"/>
      <c r="T134" s="221"/>
      <c r="U134" s="221"/>
      <c r="V134" s="221"/>
      <c r="W134" s="221"/>
      <c r="X134" s="221"/>
      <c r="Y134" s="221"/>
      <c r="Z134" s="221"/>
      <c r="AA134" s="221"/>
      <c r="AB134" s="221"/>
      <c r="AC134" s="221"/>
      <c r="AD134" s="221"/>
      <c r="AE134" s="221"/>
      <c r="AF134" s="221"/>
      <c r="AG134" s="221"/>
      <c r="AH134" s="221"/>
      <c r="AI134" s="221"/>
      <c r="AJ134" s="221"/>
      <c r="AK134" s="221"/>
      <c r="AL134" s="221"/>
      <c r="AM134" s="221"/>
      <c r="AN134" s="221"/>
      <c r="AO134" s="221"/>
      <c r="AP134" s="221"/>
      <c r="AQ134" s="221"/>
      <c r="AR134" s="221"/>
      <c r="AS134" s="221"/>
      <c r="AT134" s="221"/>
      <c r="AU134" s="221"/>
      <c r="AV134" s="221"/>
      <c r="AW134" s="221"/>
      <c r="AX134" s="221"/>
      <c r="AY134" s="221"/>
      <c r="AZ134" s="221"/>
      <c r="BA134" s="221"/>
      <c r="BB134" s="221"/>
      <c r="BC134" s="221"/>
      <c r="BD134" s="221"/>
      <c r="BE134" s="221"/>
      <c r="BF134" s="221"/>
      <c r="BG134" s="221"/>
      <c r="BH134" s="221"/>
      <c r="BI134" s="221"/>
      <c r="BJ134" s="221"/>
      <c r="BK134" s="221"/>
      <c r="BL134" s="221"/>
      <c r="BM134" s="222">
        <v>16</v>
      </c>
    </row>
    <row r="135" spans="1:65">
      <c r="A135" s="29"/>
      <c r="B135" s="19">
        <v>1</v>
      </c>
      <c r="C135" s="9">
        <v>4</v>
      </c>
      <c r="D135" s="223">
        <v>140.00000000000003</v>
      </c>
      <c r="E135" s="237">
        <v>200</v>
      </c>
      <c r="F135" s="223">
        <v>109.99999999999999</v>
      </c>
      <c r="G135" s="237">
        <v>100</v>
      </c>
      <c r="H135" s="223">
        <v>80</v>
      </c>
      <c r="I135" s="237" t="s">
        <v>95</v>
      </c>
      <c r="J135" s="237">
        <v>100</v>
      </c>
      <c r="K135" s="223">
        <v>130</v>
      </c>
      <c r="L135" s="223">
        <v>150</v>
      </c>
      <c r="M135" s="223">
        <v>140.00000000000003</v>
      </c>
      <c r="N135" s="237">
        <v>100</v>
      </c>
      <c r="O135" s="237">
        <v>100</v>
      </c>
      <c r="P135" s="223">
        <v>121.06535092135734</v>
      </c>
      <c r="Q135" s="223">
        <v>120</v>
      </c>
      <c r="R135" s="220"/>
      <c r="S135" s="221"/>
      <c r="T135" s="221"/>
      <c r="U135" s="221"/>
      <c r="V135" s="221"/>
      <c r="W135" s="221"/>
      <c r="X135" s="221"/>
      <c r="Y135" s="221"/>
      <c r="Z135" s="221"/>
      <c r="AA135" s="221"/>
      <c r="AB135" s="221"/>
      <c r="AC135" s="221"/>
      <c r="AD135" s="221"/>
      <c r="AE135" s="221"/>
      <c r="AF135" s="221"/>
      <c r="AG135" s="221"/>
      <c r="AH135" s="221"/>
      <c r="AI135" s="221"/>
      <c r="AJ135" s="221"/>
      <c r="AK135" s="221"/>
      <c r="AL135" s="221"/>
      <c r="AM135" s="221"/>
      <c r="AN135" s="221"/>
      <c r="AO135" s="221"/>
      <c r="AP135" s="221"/>
      <c r="AQ135" s="221"/>
      <c r="AR135" s="221"/>
      <c r="AS135" s="221"/>
      <c r="AT135" s="221"/>
      <c r="AU135" s="221"/>
      <c r="AV135" s="221"/>
      <c r="AW135" s="221"/>
      <c r="AX135" s="221"/>
      <c r="AY135" s="221"/>
      <c r="AZ135" s="221"/>
      <c r="BA135" s="221"/>
      <c r="BB135" s="221"/>
      <c r="BC135" s="221"/>
      <c r="BD135" s="221"/>
      <c r="BE135" s="221"/>
      <c r="BF135" s="221"/>
      <c r="BG135" s="221"/>
      <c r="BH135" s="221"/>
      <c r="BI135" s="221"/>
      <c r="BJ135" s="221"/>
      <c r="BK135" s="221"/>
      <c r="BL135" s="221"/>
      <c r="BM135" s="222">
        <v>123.4148750469712</v>
      </c>
    </row>
    <row r="136" spans="1:65">
      <c r="A136" s="29"/>
      <c r="B136" s="19">
        <v>1</v>
      </c>
      <c r="C136" s="9">
        <v>5</v>
      </c>
      <c r="D136" s="223">
        <v>140.00000000000003</v>
      </c>
      <c r="E136" s="237">
        <v>200</v>
      </c>
      <c r="F136" s="223">
        <v>130</v>
      </c>
      <c r="G136" s="237">
        <v>100</v>
      </c>
      <c r="H136" s="223">
        <v>80</v>
      </c>
      <c r="I136" s="237" t="s">
        <v>95</v>
      </c>
      <c r="J136" s="237">
        <v>200</v>
      </c>
      <c r="K136" s="223">
        <v>140.00000000000003</v>
      </c>
      <c r="L136" s="223">
        <v>150</v>
      </c>
      <c r="M136" s="223">
        <v>140.00000000000003</v>
      </c>
      <c r="N136" s="237">
        <v>100</v>
      </c>
      <c r="O136" s="237">
        <v>100</v>
      </c>
      <c r="P136" s="223">
        <v>120.78510317060896</v>
      </c>
      <c r="Q136" s="223">
        <v>120</v>
      </c>
      <c r="R136" s="220"/>
      <c r="S136" s="221"/>
      <c r="T136" s="221"/>
      <c r="U136" s="221"/>
      <c r="V136" s="221"/>
      <c r="W136" s="221"/>
      <c r="X136" s="221"/>
      <c r="Y136" s="221"/>
      <c r="Z136" s="221"/>
      <c r="AA136" s="221"/>
      <c r="AB136" s="221"/>
      <c r="AC136" s="221"/>
      <c r="AD136" s="221"/>
      <c r="AE136" s="221"/>
      <c r="AF136" s="221"/>
      <c r="AG136" s="221"/>
      <c r="AH136" s="221"/>
      <c r="AI136" s="221"/>
      <c r="AJ136" s="221"/>
      <c r="AK136" s="221"/>
      <c r="AL136" s="221"/>
      <c r="AM136" s="221"/>
      <c r="AN136" s="221"/>
      <c r="AO136" s="221"/>
      <c r="AP136" s="221"/>
      <c r="AQ136" s="221"/>
      <c r="AR136" s="221"/>
      <c r="AS136" s="221"/>
      <c r="AT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G136" s="221"/>
      <c r="BH136" s="221"/>
      <c r="BI136" s="221"/>
      <c r="BJ136" s="221"/>
      <c r="BK136" s="221"/>
      <c r="BL136" s="221"/>
      <c r="BM136" s="222">
        <v>135</v>
      </c>
    </row>
    <row r="137" spans="1:65">
      <c r="A137" s="29"/>
      <c r="B137" s="19">
        <v>1</v>
      </c>
      <c r="C137" s="9">
        <v>6</v>
      </c>
      <c r="D137" s="223">
        <v>150</v>
      </c>
      <c r="E137" s="237">
        <v>200</v>
      </c>
      <c r="F137" s="223">
        <v>120</v>
      </c>
      <c r="G137" s="237">
        <v>200</v>
      </c>
      <c r="H137" s="237" t="s">
        <v>105</v>
      </c>
      <c r="I137" s="237" t="s">
        <v>95</v>
      </c>
      <c r="J137" s="237">
        <v>200</v>
      </c>
      <c r="K137" s="223">
        <v>130</v>
      </c>
      <c r="L137" s="223">
        <v>150</v>
      </c>
      <c r="M137" s="223">
        <v>140.00000000000003</v>
      </c>
      <c r="N137" s="237">
        <v>100</v>
      </c>
      <c r="O137" s="237">
        <v>100</v>
      </c>
      <c r="P137" s="223">
        <v>121.41347025067955</v>
      </c>
      <c r="Q137" s="223">
        <v>120</v>
      </c>
      <c r="R137" s="220"/>
      <c r="S137" s="221"/>
      <c r="T137" s="221"/>
      <c r="U137" s="221"/>
      <c r="V137" s="221"/>
      <c r="W137" s="221"/>
      <c r="X137" s="221"/>
      <c r="Y137" s="221"/>
      <c r="Z137" s="221"/>
      <c r="AA137" s="221"/>
      <c r="AB137" s="221"/>
      <c r="AC137" s="221"/>
      <c r="AD137" s="221"/>
      <c r="AE137" s="221"/>
      <c r="AF137" s="221"/>
      <c r="AG137" s="221"/>
      <c r="AH137" s="221"/>
      <c r="AI137" s="221"/>
      <c r="AJ137" s="221"/>
      <c r="AK137" s="221"/>
      <c r="AL137" s="221"/>
      <c r="AM137" s="221"/>
      <c r="AN137" s="221"/>
      <c r="AO137" s="221"/>
      <c r="AP137" s="221"/>
      <c r="AQ137" s="221"/>
      <c r="AR137" s="221"/>
      <c r="AS137" s="221"/>
      <c r="AT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G137" s="221"/>
      <c r="BH137" s="221"/>
      <c r="BI137" s="221"/>
      <c r="BJ137" s="221"/>
      <c r="BK137" s="221"/>
      <c r="BL137" s="221"/>
      <c r="BM137" s="224"/>
    </row>
    <row r="138" spans="1:65">
      <c r="A138" s="29"/>
      <c r="B138" s="20" t="s">
        <v>267</v>
      </c>
      <c r="C138" s="12"/>
      <c r="D138" s="225">
        <v>146.66666666666666</v>
      </c>
      <c r="E138" s="225">
        <v>200</v>
      </c>
      <c r="F138" s="225">
        <v>116.66666666666667</v>
      </c>
      <c r="G138" s="225">
        <v>116.66666666666667</v>
      </c>
      <c r="H138" s="225">
        <v>80</v>
      </c>
      <c r="I138" s="225" t="s">
        <v>652</v>
      </c>
      <c r="J138" s="225">
        <v>150</v>
      </c>
      <c r="K138" s="225">
        <v>111.66666666666667</v>
      </c>
      <c r="L138" s="225">
        <v>148.33333333333334</v>
      </c>
      <c r="M138" s="225">
        <v>140.00000000000003</v>
      </c>
      <c r="N138" s="225">
        <v>100</v>
      </c>
      <c r="O138" s="225">
        <v>100</v>
      </c>
      <c r="P138" s="225">
        <v>120.33738845607998</v>
      </c>
      <c r="Q138" s="225">
        <v>125</v>
      </c>
      <c r="R138" s="220"/>
      <c r="S138" s="221"/>
      <c r="T138" s="221"/>
      <c r="U138" s="221"/>
      <c r="V138" s="221"/>
      <c r="W138" s="221"/>
      <c r="X138" s="221"/>
      <c r="Y138" s="221"/>
      <c r="Z138" s="221"/>
      <c r="AA138" s="221"/>
      <c r="AB138" s="221"/>
      <c r="AC138" s="221"/>
      <c r="AD138" s="221"/>
      <c r="AE138" s="221"/>
      <c r="AF138" s="221"/>
      <c r="AG138" s="221"/>
      <c r="AH138" s="221"/>
      <c r="AI138" s="221"/>
      <c r="AJ138" s="221"/>
      <c r="AK138" s="221"/>
      <c r="AL138" s="221"/>
      <c r="AM138" s="221"/>
      <c r="AN138" s="221"/>
      <c r="AO138" s="221"/>
      <c r="AP138" s="221"/>
      <c r="AQ138" s="221"/>
      <c r="AR138" s="221"/>
      <c r="AS138" s="221"/>
      <c r="AT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G138" s="221"/>
      <c r="BH138" s="221"/>
      <c r="BI138" s="221"/>
      <c r="BJ138" s="221"/>
      <c r="BK138" s="221"/>
      <c r="BL138" s="221"/>
      <c r="BM138" s="224"/>
    </row>
    <row r="139" spans="1:65">
      <c r="A139" s="29"/>
      <c r="B139" s="3" t="s">
        <v>268</v>
      </c>
      <c r="C139" s="28"/>
      <c r="D139" s="223">
        <v>150</v>
      </c>
      <c r="E139" s="223">
        <v>200</v>
      </c>
      <c r="F139" s="223">
        <v>115</v>
      </c>
      <c r="G139" s="223">
        <v>100</v>
      </c>
      <c r="H139" s="223">
        <v>80</v>
      </c>
      <c r="I139" s="223" t="s">
        <v>652</v>
      </c>
      <c r="J139" s="223">
        <v>150</v>
      </c>
      <c r="K139" s="223">
        <v>115</v>
      </c>
      <c r="L139" s="223">
        <v>150</v>
      </c>
      <c r="M139" s="223">
        <v>140.00000000000003</v>
      </c>
      <c r="N139" s="223">
        <v>100</v>
      </c>
      <c r="O139" s="223">
        <v>100</v>
      </c>
      <c r="P139" s="223">
        <v>120.92522704598315</v>
      </c>
      <c r="Q139" s="223">
        <v>120</v>
      </c>
      <c r="R139" s="220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21"/>
      <c r="AG139" s="221"/>
      <c r="AH139" s="221"/>
      <c r="AI139" s="221"/>
      <c r="AJ139" s="221"/>
      <c r="AK139" s="221"/>
      <c r="AL139" s="221"/>
      <c r="AM139" s="221"/>
      <c r="AN139" s="221"/>
      <c r="AO139" s="221"/>
      <c r="AP139" s="221"/>
      <c r="AQ139" s="221"/>
      <c r="AR139" s="221"/>
      <c r="AS139" s="221"/>
      <c r="AT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G139" s="221"/>
      <c r="BH139" s="221"/>
      <c r="BI139" s="221"/>
      <c r="BJ139" s="221"/>
      <c r="BK139" s="221"/>
      <c r="BL139" s="221"/>
      <c r="BM139" s="224"/>
    </row>
    <row r="140" spans="1:65">
      <c r="A140" s="29"/>
      <c r="B140" s="3" t="s">
        <v>269</v>
      </c>
      <c r="C140" s="28"/>
      <c r="D140" s="223">
        <v>5.1639777949432082</v>
      </c>
      <c r="E140" s="223">
        <v>0</v>
      </c>
      <c r="F140" s="223">
        <v>8.1649658092772679</v>
      </c>
      <c r="G140" s="223">
        <v>40.824829046386292</v>
      </c>
      <c r="H140" s="223">
        <v>0</v>
      </c>
      <c r="I140" s="223" t="s">
        <v>652</v>
      </c>
      <c r="J140" s="223">
        <v>54.772255750516614</v>
      </c>
      <c r="K140" s="223">
        <v>26.394443859772188</v>
      </c>
      <c r="L140" s="223">
        <v>4.082482904638618</v>
      </c>
      <c r="M140" s="223">
        <v>0</v>
      </c>
      <c r="N140" s="223">
        <v>0</v>
      </c>
      <c r="O140" s="223">
        <v>0</v>
      </c>
      <c r="P140" s="223">
        <v>1.9498533061185488</v>
      </c>
      <c r="Q140" s="223">
        <v>8.3666002653407663</v>
      </c>
      <c r="R140" s="220"/>
      <c r="S140" s="221"/>
      <c r="T140" s="221"/>
      <c r="U140" s="221"/>
      <c r="V140" s="221"/>
      <c r="W140" s="221"/>
      <c r="X140" s="221"/>
      <c r="Y140" s="221"/>
      <c r="Z140" s="221"/>
      <c r="AA140" s="221"/>
      <c r="AB140" s="221"/>
      <c r="AC140" s="221"/>
      <c r="AD140" s="221"/>
      <c r="AE140" s="221"/>
      <c r="AF140" s="221"/>
      <c r="AG140" s="221"/>
      <c r="AH140" s="221"/>
      <c r="AI140" s="221"/>
      <c r="AJ140" s="221"/>
      <c r="AK140" s="221"/>
      <c r="AL140" s="221"/>
      <c r="AM140" s="221"/>
      <c r="AN140" s="221"/>
      <c r="AO140" s="221"/>
      <c r="AP140" s="221"/>
      <c r="AQ140" s="221"/>
      <c r="AR140" s="221"/>
      <c r="AS140" s="221"/>
      <c r="AT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G140" s="221"/>
      <c r="BH140" s="221"/>
      <c r="BI140" s="221"/>
      <c r="BJ140" s="221"/>
      <c r="BK140" s="221"/>
      <c r="BL140" s="221"/>
      <c r="BM140" s="224"/>
    </row>
    <row r="141" spans="1:65">
      <c r="A141" s="29"/>
      <c r="B141" s="3" t="s">
        <v>86</v>
      </c>
      <c r="C141" s="28"/>
      <c r="D141" s="13">
        <v>3.5208939510976422E-2</v>
      </c>
      <c r="E141" s="13">
        <v>0</v>
      </c>
      <c r="F141" s="13">
        <v>6.9985421222376581E-2</v>
      </c>
      <c r="G141" s="13">
        <v>0.34992710611188249</v>
      </c>
      <c r="H141" s="13">
        <v>0</v>
      </c>
      <c r="I141" s="13" t="s">
        <v>652</v>
      </c>
      <c r="J141" s="13">
        <v>0.36514837167011077</v>
      </c>
      <c r="K141" s="13">
        <v>0.23636815396810915</v>
      </c>
      <c r="L141" s="13">
        <v>2.7522356660485064E-2</v>
      </c>
      <c r="M141" s="13">
        <v>0</v>
      </c>
      <c r="N141" s="13">
        <v>0</v>
      </c>
      <c r="O141" s="13">
        <v>0</v>
      </c>
      <c r="P141" s="13">
        <v>1.620322105319906E-2</v>
      </c>
      <c r="Q141" s="13">
        <v>6.6932802122726134E-2</v>
      </c>
      <c r="R141" s="147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9"/>
      <c r="B142" s="3" t="s">
        <v>270</v>
      </c>
      <c r="C142" s="28"/>
      <c r="D142" s="13">
        <v>0.18840347738346708</v>
      </c>
      <c r="E142" s="13">
        <v>0.6205501964320006</v>
      </c>
      <c r="F142" s="13">
        <v>-5.4679052081332946E-2</v>
      </c>
      <c r="G142" s="13">
        <v>-5.4679052081332946E-2</v>
      </c>
      <c r="H142" s="13">
        <v>-0.35177992142719972</v>
      </c>
      <c r="I142" s="13" t="s">
        <v>652</v>
      </c>
      <c r="J142" s="13">
        <v>0.21541264732400056</v>
      </c>
      <c r="K142" s="13">
        <v>-9.519280699213295E-2</v>
      </c>
      <c r="L142" s="13">
        <v>0.20190806235373393</v>
      </c>
      <c r="M142" s="13">
        <v>0.13438513750240078</v>
      </c>
      <c r="N142" s="13">
        <v>-0.1897249017839997</v>
      </c>
      <c r="O142" s="13">
        <v>-0.1897249017839997</v>
      </c>
      <c r="P142" s="13">
        <v>-2.4936107496928095E-2</v>
      </c>
      <c r="Q142" s="13">
        <v>1.2843872770000431E-2</v>
      </c>
      <c r="R142" s="147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9"/>
      <c r="B143" s="45" t="s">
        <v>271</v>
      </c>
      <c r="C143" s="46"/>
      <c r="D143" s="44">
        <v>0.9</v>
      </c>
      <c r="E143" s="44" t="s">
        <v>272</v>
      </c>
      <c r="F143" s="44">
        <v>0.13</v>
      </c>
      <c r="G143" s="44" t="s">
        <v>272</v>
      </c>
      <c r="H143" s="44">
        <v>1.88</v>
      </c>
      <c r="I143" s="44">
        <v>2.41</v>
      </c>
      <c r="J143" s="44" t="s">
        <v>272</v>
      </c>
      <c r="K143" s="44">
        <v>0.3</v>
      </c>
      <c r="L143" s="44">
        <v>0.96</v>
      </c>
      <c r="M143" s="44">
        <v>0.67</v>
      </c>
      <c r="N143" s="44" t="s">
        <v>272</v>
      </c>
      <c r="O143" s="44" t="s">
        <v>272</v>
      </c>
      <c r="P143" s="44">
        <v>0</v>
      </c>
      <c r="Q143" s="44">
        <v>0.16</v>
      </c>
      <c r="R143" s="147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30" t="s">
        <v>328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BM144" s="53"/>
    </row>
    <row r="145" spans="1:65">
      <c r="BM145" s="53"/>
    </row>
    <row r="146" spans="1:65" ht="19.5">
      <c r="B146" s="8" t="s">
        <v>625</v>
      </c>
      <c r="BM146" s="27" t="s">
        <v>66</v>
      </c>
    </row>
    <row r="147" spans="1:65" ht="19.5">
      <c r="A147" s="24" t="s">
        <v>340</v>
      </c>
      <c r="B147" s="18" t="s">
        <v>118</v>
      </c>
      <c r="C147" s="15" t="s">
        <v>119</v>
      </c>
      <c r="D147" s="16" t="s">
        <v>240</v>
      </c>
      <c r="E147" s="17" t="s">
        <v>240</v>
      </c>
      <c r="F147" s="17" t="s">
        <v>240</v>
      </c>
      <c r="G147" s="17" t="s">
        <v>240</v>
      </c>
      <c r="H147" s="17" t="s">
        <v>240</v>
      </c>
      <c r="I147" s="17" t="s">
        <v>240</v>
      </c>
      <c r="J147" s="17" t="s">
        <v>240</v>
      </c>
      <c r="K147" s="17" t="s">
        <v>240</v>
      </c>
      <c r="L147" s="17" t="s">
        <v>240</v>
      </c>
      <c r="M147" s="17" t="s">
        <v>240</v>
      </c>
      <c r="N147" s="17" t="s">
        <v>240</v>
      </c>
      <c r="O147" s="17" t="s">
        <v>240</v>
      </c>
      <c r="P147" s="17" t="s">
        <v>240</v>
      </c>
      <c r="Q147" s="17" t="s">
        <v>240</v>
      </c>
      <c r="R147" s="17" t="s">
        <v>240</v>
      </c>
      <c r="S147" s="17" t="s">
        <v>240</v>
      </c>
      <c r="T147" s="17" t="s">
        <v>240</v>
      </c>
      <c r="U147" s="147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241</v>
      </c>
      <c r="C148" s="9" t="s">
        <v>241</v>
      </c>
      <c r="D148" s="145" t="s">
        <v>243</v>
      </c>
      <c r="E148" s="146" t="s">
        <v>244</v>
      </c>
      <c r="F148" s="146" t="s">
        <v>245</v>
      </c>
      <c r="G148" s="146" t="s">
        <v>246</v>
      </c>
      <c r="H148" s="146" t="s">
        <v>283</v>
      </c>
      <c r="I148" s="146" t="s">
        <v>247</v>
      </c>
      <c r="J148" s="146" t="s">
        <v>248</v>
      </c>
      <c r="K148" s="146" t="s">
        <v>249</v>
      </c>
      <c r="L148" s="146" t="s">
        <v>250</v>
      </c>
      <c r="M148" s="146" t="s">
        <v>251</v>
      </c>
      <c r="N148" s="146" t="s">
        <v>252</v>
      </c>
      <c r="O148" s="146" t="s">
        <v>253</v>
      </c>
      <c r="P148" s="146" t="s">
        <v>254</v>
      </c>
      <c r="Q148" s="146" t="s">
        <v>258</v>
      </c>
      <c r="R148" s="146" t="s">
        <v>284</v>
      </c>
      <c r="S148" s="146" t="s">
        <v>286</v>
      </c>
      <c r="T148" s="146" t="s">
        <v>260</v>
      </c>
      <c r="U148" s="147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101</v>
      </c>
      <c r="E149" s="11" t="s">
        <v>327</v>
      </c>
      <c r="F149" s="11" t="s">
        <v>101</v>
      </c>
      <c r="G149" s="11" t="s">
        <v>327</v>
      </c>
      <c r="H149" s="11" t="s">
        <v>101</v>
      </c>
      <c r="I149" s="11" t="s">
        <v>101</v>
      </c>
      <c r="J149" s="11" t="s">
        <v>101</v>
      </c>
      <c r="K149" s="11" t="s">
        <v>327</v>
      </c>
      <c r="L149" s="11" t="s">
        <v>101</v>
      </c>
      <c r="M149" s="11" t="s">
        <v>101</v>
      </c>
      <c r="N149" s="11" t="s">
        <v>101</v>
      </c>
      <c r="O149" s="11" t="s">
        <v>327</v>
      </c>
      <c r="P149" s="11" t="s">
        <v>327</v>
      </c>
      <c r="Q149" s="11" t="s">
        <v>101</v>
      </c>
      <c r="R149" s="11" t="s">
        <v>101</v>
      </c>
      <c r="S149" s="11" t="s">
        <v>101</v>
      </c>
      <c r="T149" s="11" t="s">
        <v>101</v>
      </c>
      <c r="U149" s="147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147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0</v>
      </c>
    </row>
    <row r="151" spans="1:65">
      <c r="A151" s="29"/>
      <c r="B151" s="18">
        <v>1</v>
      </c>
      <c r="C151" s="14">
        <v>1</v>
      </c>
      <c r="D151" s="219">
        <v>3800</v>
      </c>
      <c r="E151" s="219">
        <v>3950</v>
      </c>
      <c r="F151" s="219">
        <v>3960</v>
      </c>
      <c r="G151" s="219">
        <v>3950</v>
      </c>
      <c r="H151" s="219">
        <v>3800</v>
      </c>
      <c r="I151" s="219">
        <v>4099.9999999999991</v>
      </c>
      <c r="J151" s="219">
        <v>4099.9999999999991</v>
      </c>
      <c r="K151" s="219">
        <v>3950</v>
      </c>
      <c r="L151" s="219">
        <v>3900.0000000000005</v>
      </c>
      <c r="M151" s="219">
        <v>4030.0000000000005</v>
      </c>
      <c r="N151" s="219">
        <v>3990.0000000000005</v>
      </c>
      <c r="O151" s="219">
        <v>4090</v>
      </c>
      <c r="P151" s="219">
        <v>3950</v>
      </c>
      <c r="Q151" s="219">
        <v>4025.6992870153367</v>
      </c>
      <c r="R151" s="219">
        <v>3830.5768688293356</v>
      </c>
      <c r="S151" s="219">
        <v>3900.0000000000005</v>
      </c>
      <c r="T151" s="236">
        <v>3522.2</v>
      </c>
      <c r="U151" s="220"/>
      <c r="V151" s="221"/>
      <c r="W151" s="221"/>
      <c r="X151" s="221"/>
      <c r="Y151" s="221"/>
      <c r="Z151" s="221"/>
      <c r="AA151" s="221"/>
      <c r="AB151" s="221"/>
      <c r="AC151" s="221"/>
      <c r="AD151" s="221"/>
      <c r="AE151" s="221"/>
      <c r="AF151" s="221"/>
      <c r="AG151" s="221"/>
      <c r="AH151" s="221"/>
      <c r="AI151" s="221"/>
      <c r="AJ151" s="221"/>
      <c r="AK151" s="221"/>
      <c r="AL151" s="221"/>
      <c r="AM151" s="221"/>
      <c r="AN151" s="221"/>
      <c r="AO151" s="221"/>
      <c r="AP151" s="221"/>
      <c r="AQ151" s="221"/>
      <c r="AR151" s="221"/>
      <c r="AS151" s="221"/>
      <c r="AT151" s="221"/>
      <c r="AU151" s="221"/>
      <c r="AV151" s="221"/>
      <c r="AW151" s="221"/>
      <c r="AX151" s="221"/>
      <c r="AY151" s="221"/>
      <c r="AZ151" s="221"/>
      <c r="BA151" s="221"/>
      <c r="BB151" s="221"/>
      <c r="BC151" s="221"/>
      <c r="BD151" s="221"/>
      <c r="BE151" s="221"/>
      <c r="BF151" s="221"/>
      <c r="BG151" s="221"/>
      <c r="BH151" s="221"/>
      <c r="BI151" s="221"/>
      <c r="BJ151" s="221"/>
      <c r="BK151" s="221"/>
      <c r="BL151" s="221"/>
      <c r="BM151" s="222">
        <v>1</v>
      </c>
    </row>
    <row r="152" spans="1:65">
      <c r="A152" s="29"/>
      <c r="B152" s="19">
        <v>1</v>
      </c>
      <c r="C152" s="9">
        <v>2</v>
      </c>
      <c r="D152" s="223">
        <v>3950</v>
      </c>
      <c r="E152" s="223">
        <v>3950</v>
      </c>
      <c r="F152" s="223">
        <v>3940</v>
      </c>
      <c r="G152" s="223">
        <v>3950</v>
      </c>
      <c r="H152" s="223">
        <v>3820</v>
      </c>
      <c r="I152" s="223">
        <v>3900.0000000000005</v>
      </c>
      <c r="J152" s="223">
        <v>4099.9999999999991</v>
      </c>
      <c r="K152" s="223">
        <v>4090</v>
      </c>
      <c r="L152" s="223">
        <v>4000</v>
      </c>
      <c r="M152" s="223">
        <v>4090</v>
      </c>
      <c r="N152" s="223">
        <v>3910.0000000000005</v>
      </c>
      <c r="O152" s="223">
        <v>4090</v>
      </c>
      <c r="P152" s="223">
        <v>3800</v>
      </c>
      <c r="Q152" s="223">
        <v>4032.3703289710834</v>
      </c>
      <c r="R152" s="223">
        <v>3825.1035732259693</v>
      </c>
      <c r="S152" s="223">
        <v>3900.0000000000005</v>
      </c>
      <c r="T152" s="238">
        <v>3595.3</v>
      </c>
      <c r="U152" s="220"/>
      <c r="V152" s="221"/>
      <c r="W152" s="221"/>
      <c r="X152" s="221"/>
      <c r="Y152" s="221"/>
      <c r="Z152" s="221"/>
      <c r="AA152" s="221"/>
      <c r="AB152" s="221"/>
      <c r="AC152" s="221"/>
      <c r="AD152" s="221"/>
      <c r="AE152" s="221"/>
      <c r="AF152" s="221"/>
      <c r="AG152" s="221"/>
      <c r="AH152" s="221"/>
      <c r="AI152" s="221"/>
      <c r="AJ152" s="221"/>
      <c r="AK152" s="221"/>
      <c r="AL152" s="221"/>
      <c r="AM152" s="221"/>
      <c r="AN152" s="221"/>
      <c r="AO152" s="221"/>
      <c r="AP152" s="221"/>
      <c r="AQ152" s="221"/>
      <c r="AR152" s="221"/>
      <c r="AS152" s="221"/>
      <c r="AT152" s="221"/>
      <c r="AU152" s="221"/>
      <c r="AV152" s="221"/>
      <c r="AW152" s="221"/>
      <c r="AX152" s="221"/>
      <c r="AY152" s="221"/>
      <c r="AZ152" s="221"/>
      <c r="BA152" s="221"/>
      <c r="BB152" s="221"/>
      <c r="BC152" s="221"/>
      <c r="BD152" s="221"/>
      <c r="BE152" s="221"/>
      <c r="BF152" s="221"/>
      <c r="BG152" s="221"/>
      <c r="BH152" s="221"/>
      <c r="BI152" s="221"/>
      <c r="BJ152" s="221"/>
      <c r="BK152" s="221"/>
      <c r="BL152" s="221"/>
      <c r="BM152" s="222" t="e">
        <v>#N/A</v>
      </c>
    </row>
    <row r="153" spans="1:65">
      <c r="A153" s="29"/>
      <c r="B153" s="19">
        <v>1</v>
      </c>
      <c r="C153" s="9">
        <v>3</v>
      </c>
      <c r="D153" s="223">
        <v>3800</v>
      </c>
      <c r="E153" s="223">
        <v>3950</v>
      </c>
      <c r="F153" s="223">
        <v>3980</v>
      </c>
      <c r="G153" s="223">
        <v>3950</v>
      </c>
      <c r="H153" s="223">
        <v>3800</v>
      </c>
      <c r="I153" s="223">
        <v>4000</v>
      </c>
      <c r="J153" s="223">
        <v>4099.9999999999991</v>
      </c>
      <c r="K153" s="223">
        <v>3950</v>
      </c>
      <c r="L153" s="223">
        <v>3900.0000000000005</v>
      </c>
      <c r="M153" s="223">
        <v>4030.0000000000005</v>
      </c>
      <c r="N153" s="223">
        <v>3850</v>
      </c>
      <c r="O153" s="223">
        <v>4090</v>
      </c>
      <c r="P153" s="223">
        <v>3800</v>
      </c>
      <c r="Q153" s="223">
        <v>4034.5142479405017</v>
      </c>
      <c r="R153" s="223">
        <v>3672.1938991241323</v>
      </c>
      <c r="S153" s="223">
        <v>3900.0000000000005</v>
      </c>
      <c r="T153" s="237">
        <v>3522.2</v>
      </c>
      <c r="U153" s="220"/>
      <c r="V153" s="221"/>
      <c r="W153" s="221"/>
      <c r="X153" s="221"/>
      <c r="Y153" s="221"/>
      <c r="Z153" s="221"/>
      <c r="AA153" s="221"/>
      <c r="AB153" s="221"/>
      <c r="AC153" s="221"/>
      <c r="AD153" s="221"/>
      <c r="AE153" s="221"/>
      <c r="AF153" s="221"/>
      <c r="AG153" s="221"/>
      <c r="AH153" s="221"/>
      <c r="AI153" s="221"/>
      <c r="AJ153" s="221"/>
      <c r="AK153" s="221"/>
      <c r="AL153" s="221"/>
      <c r="AM153" s="221"/>
      <c r="AN153" s="221"/>
      <c r="AO153" s="221"/>
      <c r="AP153" s="221"/>
      <c r="AQ153" s="221"/>
      <c r="AR153" s="221"/>
      <c r="AS153" s="221"/>
      <c r="AT153" s="221"/>
      <c r="AU153" s="221"/>
      <c r="AV153" s="221"/>
      <c r="AW153" s="221"/>
      <c r="AX153" s="221"/>
      <c r="AY153" s="221"/>
      <c r="AZ153" s="221"/>
      <c r="BA153" s="221"/>
      <c r="BB153" s="221"/>
      <c r="BC153" s="221"/>
      <c r="BD153" s="221"/>
      <c r="BE153" s="221"/>
      <c r="BF153" s="221"/>
      <c r="BG153" s="221"/>
      <c r="BH153" s="221"/>
      <c r="BI153" s="221"/>
      <c r="BJ153" s="221"/>
      <c r="BK153" s="221"/>
      <c r="BL153" s="221"/>
      <c r="BM153" s="222">
        <v>16</v>
      </c>
    </row>
    <row r="154" spans="1:65">
      <c r="A154" s="29"/>
      <c r="B154" s="19">
        <v>1</v>
      </c>
      <c r="C154" s="9">
        <v>4</v>
      </c>
      <c r="D154" s="223">
        <v>3800</v>
      </c>
      <c r="E154" s="223">
        <v>4090</v>
      </c>
      <c r="F154" s="223">
        <v>3960</v>
      </c>
      <c r="G154" s="223">
        <v>3950</v>
      </c>
      <c r="H154" s="223">
        <v>3790</v>
      </c>
      <c r="I154" s="223">
        <v>4099.9999999999991</v>
      </c>
      <c r="J154" s="223">
        <v>4099.9999999999991</v>
      </c>
      <c r="K154" s="223">
        <v>3950</v>
      </c>
      <c r="L154" s="223">
        <v>4099.9999999999991</v>
      </c>
      <c r="M154" s="223">
        <v>4040</v>
      </c>
      <c r="N154" s="223">
        <v>3900.0000000000005</v>
      </c>
      <c r="O154" s="223">
        <v>4090</v>
      </c>
      <c r="P154" s="223">
        <v>3800</v>
      </c>
      <c r="Q154" s="223">
        <v>3984.7771582184523</v>
      </c>
      <c r="R154" s="223">
        <v>3623.3758936662962</v>
      </c>
      <c r="S154" s="223">
        <v>3900.0000000000005</v>
      </c>
      <c r="T154" s="237">
        <v>3551.4</v>
      </c>
      <c r="U154" s="220"/>
      <c r="V154" s="221"/>
      <c r="W154" s="221"/>
      <c r="X154" s="221"/>
      <c r="Y154" s="221"/>
      <c r="Z154" s="221"/>
      <c r="AA154" s="221"/>
      <c r="AB154" s="221"/>
      <c r="AC154" s="221"/>
      <c r="AD154" s="221"/>
      <c r="AE154" s="221"/>
      <c r="AF154" s="221"/>
      <c r="AG154" s="221"/>
      <c r="AH154" s="221"/>
      <c r="AI154" s="221"/>
      <c r="AJ154" s="221"/>
      <c r="AK154" s="221"/>
      <c r="AL154" s="221"/>
      <c r="AM154" s="221"/>
      <c r="AN154" s="221"/>
      <c r="AO154" s="221"/>
      <c r="AP154" s="221"/>
      <c r="AQ154" s="221"/>
      <c r="AR154" s="221"/>
      <c r="AS154" s="221"/>
      <c r="AT154" s="221"/>
      <c r="AU154" s="221"/>
      <c r="AV154" s="221"/>
      <c r="AW154" s="221"/>
      <c r="AX154" s="221"/>
      <c r="AY154" s="221"/>
      <c r="AZ154" s="221"/>
      <c r="BA154" s="221"/>
      <c r="BB154" s="221"/>
      <c r="BC154" s="221"/>
      <c r="BD154" s="221"/>
      <c r="BE154" s="221"/>
      <c r="BF154" s="221"/>
      <c r="BG154" s="221"/>
      <c r="BH154" s="221"/>
      <c r="BI154" s="221"/>
      <c r="BJ154" s="221"/>
      <c r="BK154" s="221"/>
      <c r="BL154" s="221"/>
      <c r="BM154" s="222">
        <v>3945.4311166878429</v>
      </c>
    </row>
    <row r="155" spans="1:65">
      <c r="A155" s="29"/>
      <c r="B155" s="19">
        <v>1</v>
      </c>
      <c r="C155" s="9">
        <v>5</v>
      </c>
      <c r="D155" s="223">
        <v>3800</v>
      </c>
      <c r="E155" s="223">
        <v>3950</v>
      </c>
      <c r="F155" s="223">
        <v>3930.0000000000005</v>
      </c>
      <c r="G155" s="223">
        <v>4090</v>
      </c>
      <c r="H155" s="223">
        <v>3800</v>
      </c>
      <c r="I155" s="223">
        <v>3900.0000000000005</v>
      </c>
      <c r="J155" s="223">
        <v>4099.9999999999991</v>
      </c>
      <c r="K155" s="223">
        <v>3950</v>
      </c>
      <c r="L155" s="223">
        <v>4000</v>
      </c>
      <c r="M155" s="223">
        <v>4030.0000000000005</v>
      </c>
      <c r="N155" s="223">
        <v>3970.0000000000005</v>
      </c>
      <c r="O155" s="223">
        <v>4090</v>
      </c>
      <c r="P155" s="223">
        <v>3800</v>
      </c>
      <c r="Q155" s="223">
        <v>4057.9021545096934</v>
      </c>
      <c r="R155" s="223">
        <v>3669.4514343231017</v>
      </c>
      <c r="S155" s="223">
        <v>3900.0000000000005</v>
      </c>
      <c r="T155" s="237">
        <v>3522.2</v>
      </c>
      <c r="U155" s="220"/>
      <c r="V155" s="221"/>
      <c r="W155" s="221"/>
      <c r="X155" s="221"/>
      <c r="Y155" s="221"/>
      <c r="Z155" s="221"/>
      <c r="AA155" s="221"/>
      <c r="AB155" s="221"/>
      <c r="AC155" s="221"/>
      <c r="AD155" s="221"/>
      <c r="AE155" s="221"/>
      <c r="AF155" s="221"/>
      <c r="AG155" s="221"/>
      <c r="AH155" s="221"/>
      <c r="AI155" s="221"/>
      <c r="AJ155" s="221"/>
      <c r="AK155" s="221"/>
      <c r="AL155" s="221"/>
      <c r="AM155" s="221"/>
      <c r="AN155" s="221"/>
      <c r="AO155" s="221"/>
      <c r="AP155" s="221"/>
      <c r="AQ155" s="221"/>
      <c r="AR155" s="221"/>
      <c r="AS155" s="221"/>
      <c r="AT155" s="221"/>
      <c r="AU155" s="221"/>
      <c r="AV155" s="221"/>
      <c r="AW155" s="221"/>
      <c r="AX155" s="221"/>
      <c r="AY155" s="221"/>
      <c r="AZ155" s="221"/>
      <c r="BA155" s="221"/>
      <c r="BB155" s="221"/>
      <c r="BC155" s="221"/>
      <c r="BD155" s="221"/>
      <c r="BE155" s="221"/>
      <c r="BF155" s="221"/>
      <c r="BG155" s="221"/>
      <c r="BH155" s="221"/>
      <c r="BI155" s="221"/>
      <c r="BJ155" s="221"/>
      <c r="BK155" s="221"/>
      <c r="BL155" s="221"/>
      <c r="BM155" s="222">
        <v>136</v>
      </c>
    </row>
    <row r="156" spans="1:65">
      <c r="A156" s="29"/>
      <c r="B156" s="19">
        <v>1</v>
      </c>
      <c r="C156" s="9">
        <v>6</v>
      </c>
      <c r="D156" s="223">
        <v>3800</v>
      </c>
      <c r="E156" s="223">
        <v>3950</v>
      </c>
      <c r="F156" s="223">
        <v>3970.0000000000005</v>
      </c>
      <c r="G156" s="223">
        <v>4090</v>
      </c>
      <c r="H156" s="238">
        <v>3740</v>
      </c>
      <c r="I156" s="223">
        <v>4000</v>
      </c>
      <c r="J156" s="223">
        <v>4000</v>
      </c>
      <c r="K156" s="223">
        <v>3950</v>
      </c>
      <c r="L156" s="223">
        <v>4099.9999999999991</v>
      </c>
      <c r="M156" s="223">
        <v>4010.0000000000005</v>
      </c>
      <c r="N156" s="223">
        <v>4000</v>
      </c>
      <c r="O156" s="223">
        <v>3950</v>
      </c>
      <c r="P156" s="223">
        <v>3800</v>
      </c>
      <c r="Q156" s="223">
        <v>3990.3166026602489</v>
      </c>
      <c r="R156" s="223">
        <v>3801.455753548777</v>
      </c>
      <c r="S156" s="223">
        <v>3900.0000000000005</v>
      </c>
      <c r="T156" s="237">
        <v>3536.8</v>
      </c>
      <c r="U156" s="220"/>
      <c r="V156" s="221"/>
      <c r="W156" s="221"/>
      <c r="X156" s="221"/>
      <c r="Y156" s="221"/>
      <c r="Z156" s="221"/>
      <c r="AA156" s="221"/>
      <c r="AB156" s="221"/>
      <c r="AC156" s="221"/>
      <c r="AD156" s="221"/>
      <c r="AE156" s="221"/>
      <c r="AF156" s="221"/>
      <c r="AG156" s="221"/>
      <c r="AH156" s="221"/>
      <c r="AI156" s="221"/>
      <c r="AJ156" s="221"/>
      <c r="AK156" s="221"/>
      <c r="AL156" s="221"/>
      <c r="AM156" s="221"/>
      <c r="AN156" s="221"/>
      <c r="AO156" s="221"/>
      <c r="AP156" s="221"/>
      <c r="AQ156" s="221"/>
      <c r="AR156" s="221"/>
      <c r="AS156" s="221"/>
      <c r="AT156" s="221"/>
      <c r="AU156" s="221"/>
      <c r="AV156" s="221"/>
      <c r="AW156" s="221"/>
      <c r="AX156" s="221"/>
      <c r="AY156" s="221"/>
      <c r="AZ156" s="221"/>
      <c r="BA156" s="221"/>
      <c r="BB156" s="221"/>
      <c r="BC156" s="221"/>
      <c r="BD156" s="221"/>
      <c r="BE156" s="221"/>
      <c r="BF156" s="221"/>
      <c r="BG156" s="221"/>
      <c r="BH156" s="221"/>
      <c r="BI156" s="221"/>
      <c r="BJ156" s="221"/>
      <c r="BK156" s="221"/>
      <c r="BL156" s="221"/>
      <c r="BM156" s="224"/>
    </row>
    <row r="157" spans="1:65">
      <c r="A157" s="29"/>
      <c r="B157" s="20" t="s">
        <v>267</v>
      </c>
      <c r="C157" s="12"/>
      <c r="D157" s="225">
        <v>3825</v>
      </c>
      <c r="E157" s="225">
        <v>3973.3333333333335</v>
      </c>
      <c r="F157" s="225">
        <v>3956.6666666666665</v>
      </c>
      <c r="G157" s="225">
        <v>3996.6666666666665</v>
      </c>
      <c r="H157" s="225">
        <v>3791.6666666666665</v>
      </c>
      <c r="I157" s="225">
        <v>4000</v>
      </c>
      <c r="J157" s="225">
        <v>4083.3333333333326</v>
      </c>
      <c r="K157" s="225">
        <v>3973.3333333333335</v>
      </c>
      <c r="L157" s="225">
        <v>4000</v>
      </c>
      <c r="M157" s="225">
        <v>4038.3333333333335</v>
      </c>
      <c r="N157" s="225">
        <v>3936.6666666666665</v>
      </c>
      <c r="O157" s="225">
        <v>4066.6666666666665</v>
      </c>
      <c r="P157" s="225">
        <v>3825</v>
      </c>
      <c r="Q157" s="225">
        <v>4020.9299632192196</v>
      </c>
      <c r="R157" s="225">
        <v>3737.0262371196022</v>
      </c>
      <c r="S157" s="225">
        <v>3900.0000000000005</v>
      </c>
      <c r="T157" s="225">
        <v>3541.6833333333329</v>
      </c>
      <c r="U157" s="220"/>
      <c r="V157" s="221"/>
      <c r="W157" s="221"/>
      <c r="X157" s="221"/>
      <c r="Y157" s="221"/>
      <c r="Z157" s="221"/>
      <c r="AA157" s="221"/>
      <c r="AB157" s="221"/>
      <c r="AC157" s="221"/>
      <c r="AD157" s="221"/>
      <c r="AE157" s="221"/>
      <c r="AF157" s="221"/>
      <c r="AG157" s="221"/>
      <c r="AH157" s="221"/>
      <c r="AI157" s="221"/>
      <c r="AJ157" s="221"/>
      <c r="AK157" s="221"/>
      <c r="AL157" s="221"/>
      <c r="AM157" s="221"/>
      <c r="AN157" s="221"/>
      <c r="AO157" s="221"/>
      <c r="AP157" s="221"/>
      <c r="AQ157" s="221"/>
      <c r="AR157" s="221"/>
      <c r="AS157" s="221"/>
      <c r="AT157" s="221"/>
      <c r="AU157" s="221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1"/>
      <c r="BF157" s="221"/>
      <c r="BG157" s="221"/>
      <c r="BH157" s="221"/>
      <c r="BI157" s="221"/>
      <c r="BJ157" s="221"/>
      <c r="BK157" s="221"/>
      <c r="BL157" s="221"/>
      <c r="BM157" s="224"/>
    </row>
    <row r="158" spans="1:65">
      <c r="A158" s="29"/>
      <c r="B158" s="3" t="s">
        <v>268</v>
      </c>
      <c r="C158" s="28"/>
      <c r="D158" s="223">
        <v>3800</v>
      </c>
      <c r="E158" s="223">
        <v>3950</v>
      </c>
      <c r="F158" s="223">
        <v>3960</v>
      </c>
      <c r="G158" s="223">
        <v>3950</v>
      </c>
      <c r="H158" s="223">
        <v>3800</v>
      </c>
      <c r="I158" s="223">
        <v>4000</v>
      </c>
      <c r="J158" s="223">
        <v>4099.9999999999991</v>
      </c>
      <c r="K158" s="223">
        <v>3950</v>
      </c>
      <c r="L158" s="223">
        <v>4000</v>
      </c>
      <c r="M158" s="223">
        <v>4030.0000000000005</v>
      </c>
      <c r="N158" s="223">
        <v>3940.0000000000005</v>
      </c>
      <c r="O158" s="223">
        <v>4090</v>
      </c>
      <c r="P158" s="223">
        <v>3800</v>
      </c>
      <c r="Q158" s="223">
        <v>4029.0348079932101</v>
      </c>
      <c r="R158" s="223">
        <v>3736.8248263364549</v>
      </c>
      <c r="S158" s="223">
        <v>3900.0000000000005</v>
      </c>
      <c r="T158" s="223">
        <v>3529.5</v>
      </c>
      <c r="U158" s="220"/>
      <c r="V158" s="221"/>
      <c r="W158" s="221"/>
      <c r="X158" s="221"/>
      <c r="Y158" s="221"/>
      <c r="Z158" s="221"/>
      <c r="AA158" s="221"/>
      <c r="AB158" s="221"/>
      <c r="AC158" s="221"/>
      <c r="AD158" s="221"/>
      <c r="AE158" s="221"/>
      <c r="AF158" s="221"/>
      <c r="AG158" s="221"/>
      <c r="AH158" s="221"/>
      <c r="AI158" s="221"/>
      <c r="AJ158" s="221"/>
      <c r="AK158" s="221"/>
      <c r="AL158" s="221"/>
      <c r="AM158" s="221"/>
      <c r="AN158" s="221"/>
      <c r="AO158" s="221"/>
      <c r="AP158" s="221"/>
      <c r="AQ158" s="221"/>
      <c r="AR158" s="221"/>
      <c r="AS158" s="221"/>
      <c r="AT158" s="221"/>
      <c r="AU158" s="221"/>
      <c r="AV158" s="221"/>
      <c r="AW158" s="221"/>
      <c r="AX158" s="221"/>
      <c r="AY158" s="221"/>
      <c r="AZ158" s="221"/>
      <c r="BA158" s="221"/>
      <c r="BB158" s="221"/>
      <c r="BC158" s="221"/>
      <c r="BD158" s="221"/>
      <c r="BE158" s="221"/>
      <c r="BF158" s="221"/>
      <c r="BG158" s="221"/>
      <c r="BH158" s="221"/>
      <c r="BI158" s="221"/>
      <c r="BJ158" s="221"/>
      <c r="BK158" s="221"/>
      <c r="BL158" s="221"/>
      <c r="BM158" s="224"/>
    </row>
    <row r="159" spans="1:65">
      <c r="A159" s="29"/>
      <c r="B159" s="3" t="s">
        <v>269</v>
      </c>
      <c r="C159" s="28"/>
      <c r="D159" s="223">
        <v>61.237243569579455</v>
      </c>
      <c r="E159" s="223">
        <v>57.154760664940817</v>
      </c>
      <c r="F159" s="223">
        <v>18.618986725025191</v>
      </c>
      <c r="G159" s="223">
        <v>72.295689129205115</v>
      </c>
      <c r="H159" s="223">
        <v>27.141603981096377</v>
      </c>
      <c r="I159" s="223">
        <v>89.442719099990981</v>
      </c>
      <c r="J159" s="223">
        <v>40.824829046385929</v>
      </c>
      <c r="K159" s="223">
        <v>57.15476066494081</v>
      </c>
      <c r="L159" s="223">
        <v>89.442719099990981</v>
      </c>
      <c r="M159" s="223">
        <v>27.141603981096196</v>
      </c>
      <c r="N159" s="223">
        <v>59.217114643206578</v>
      </c>
      <c r="O159" s="223">
        <v>57.154760664940824</v>
      </c>
      <c r="P159" s="223">
        <v>61.237243569579455</v>
      </c>
      <c r="Q159" s="223">
        <v>28.104473993846323</v>
      </c>
      <c r="R159" s="223">
        <v>92.028785720752211</v>
      </c>
      <c r="S159" s="223">
        <v>0</v>
      </c>
      <c r="T159" s="223">
        <v>28.746507034188951</v>
      </c>
      <c r="U159" s="220"/>
      <c r="V159" s="221"/>
      <c r="W159" s="221"/>
      <c r="X159" s="221"/>
      <c r="Y159" s="221"/>
      <c r="Z159" s="221"/>
      <c r="AA159" s="221"/>
      <c r="AB159" s="221"/>
      <c r="AC159" s="221"/>
      <c r="AD159" s="221"/>
      <c r="AE159" s="221"/>
      <c r="AF159" s="221"/>
      <c r="AG159" s="221"/>
      <c r="AH159" s="221"/>
      <c r="AI159" s="221"/>
      <c r="AJ159" s="221"/>
      <c r="AK159" s="221"/>
      <c r="AL159" s="221"/>
      <c r="AM159" s="221"/>
      <c r="AN159" s="221"/>
      <c r="AO159" s="221"/>
      <c r="AP159" s="221"/>
      <c r="AQ159" s="221"/>
      <c r="AR159" s="221"/>
      <c r="AS159" s="221"/>
      <c r="AT159" s="221"/>
      <c r="AU159" s="221"/>
      <c r="AV159" s="221"/>
      <c r="AW159" s="221"/>
      <c r="AX159" s="221"/>
      <c r="AY159" s="221"/>
      <c r="AZ159" s="221"/>
      <c r="BA159" s="221"/>
      <c r="BB159" s="221"/>
      <c r="BC159" s="221"/>
      <c r="BD159" s="221"/>
      <c r="BE159" s="221"/>
      <c r="BF159" s="221"/>
      <c r="BG159" s="221"/>
      <c r="BH159" s="221"/>
      <c r="BI159" s="221"/>
      <c r="BJ159" s="221"/>
      <c r="BK159" s="221"/>
      <c r="BL159" s="221"/>
      <c r="BM159" s="224"/>
    </row>
    <row r="160" spans="1:65">
      <c r="A160" s="29"/>
      <c r="B160" s="3" t="s">
        <v>86</v>
      </c>
      <c r="C160" s="28"/>
      <c r="D160" s="13">
        <v>1.6009736880935804E-2</v>
      </c>
      <c r="E160" s="13">
        <v>1.4384587415673025E-2</v>
      </c>
      <c r="F160" s="13">
        <v>4.7057253727949095E-3</v>
      </c>
      <c r="G160" s="13">
        <v>1.8088996446006284E-2</v>
      </c>
      <c r="H160" s="13">
        <v>7.1582252257836598E-3</v>
      </c>
      <c r="I160" s="13">
        <v>2.2360679774997744E-2</v>
      </c>
      <c r="J160" s="13">
        <v>9.9979173174822699E-3</v>
      </c>
      <c r="K160" s="13">
        <v>1.4384587415673023E-2</v>
      </c>
      <c r="L160" s="13">
        <v>2.2360679774997744E-2</v>
      </c>
      <c r="M160" s="13">
        <v>6.7209914934617072E-3</v>
      </c>
      <c r="N160" s="13">
        <v>1.5042450798443669E-2</v>
      </c>
      <c r="O160" s="13">
        <v>1.4054449343837908E-2</v>
      </c>
      <c r="P160" s="13">
        <v>1.6009736880935804E-2</v>
      </c>
      <c r="Q160" s="13">
        <v>6.9895457645189722E-3</v>
      </c>
      <c r="R160" s="13">
        <v>2.4626208081344778E-2</v>
      </c>
      <c r="S160" s="13">
        <v>0</v>
      </c>
      <c r="T160" s="13">
        <v>8.1166226137822286E-3</v>
      </c>
      <c r="U160" s="147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9"/>
      <c r="B161" s="3" t="s">
        <v>270</v>
      </c>
      <c r="C161" s="28"/>
      <c r="D161" s="13">
        <v>-3.0524197008144349E-2</v>
      </c>
      <c r="E161" s="13">
        <v>7.0720323889255088E-3</v>
      </c>
      <c r="F161" s="13">
        <v>2.8477369510522266E-3</v>
      </c>
      <c r="G161" s="13">
        <v>1.2986046001947527E-2</v>
      </c>
      <c r="H161" s="13">
        <v>-3.897278788389047E-2</v>
      </c>
      <c r="I161" s="13">
        <v>1.3830905089522227E-2</v>
      </c>
      <c r="J161" s="13">
        <v>3.4952382278887084E-2</v>
      </c>
      <c r="K161" s="13">
        <v>7.0720323889255088E-3</v>
      </c>
      <c r="L161" s="13">
        <v>1.3830905089522227E-2</v>
      </c>
      <c r="M161" s="13">
        <v>2.3546784596630177E-2</v>
      </c>
      <c r="N161" s="13">
        <v>-2.2214175743953124E-3</v>
      </c>
      <c r="O161" s="13">
        <v>3.0728086841014246E-2</v>
      </c>
      <c r="P161" s="13">
        <v>-3.0524197008144349E-2</v>
      </c>
      <c r="Q161" s="13">
        <v>1.9135765978030239E-2</v>
      </c>
      <c r="R161" s="13">
        <v>-5.2821826919435599E-2</v>
      </c>
      <c r="S161" s="13">
        <v>-1.1514867537715689E-2</v>
      </c>
      <c r="T161" s="13">
        <v>-0.10233299515654781</v>
      </c>
      <c r="U161" s="147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9"/>
      <c r="B162" s="45" t="s">
        <v>271</v>
      </c>
      <c r="C162" s="46"/>
      <c r="D162" s="44">
        <v>1.45</v>
      </c>
      <c r="E162" s="44">
        <v>0</v>
      </c>
      <c r="F162" s="44">
        <v>0.14000000000000001</v>
      </c>
      <c r="G162" s="44">
        <v>0.24</v>
      </c>
      <c r="H162" s="44">
        <v>1.77</v>
      </c>
      <c r="I162" s="44">
        <v>0.28999999999999998</v>
      </c>
      <c r="J162" s="44">
        <v>1.1200000000000001</v>
      </c>
      <c r="K162" s="44">
        <v>0</v>
      </c>
      <c r="L162" s="44">
        <v>0.28999999999999998</v>
      </c>
      <c r="M162" s="44">
        <v>0.67</v>
      </c>
      <c r="N162" s="44">
        <v>0.33</v>
      </c>
      <c r="O162" s="44">
        <v>0.97</v>
      </c>
      <c r="P162" s="44">
        <v>1.45</v>
      </c>
      <c r="Q162" s="44">
        <v>0.5</v>
      </c>
      <c r="R162" s="44">
        <v>2.3199999999999998</v>
      </c>
      <c r="S162" s="44">
        <v>0.7</v>
      </c>
      <c r="T162" s="44">
        <v>4.26</v>
      </c>
      <c r="U162" s="147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BM163" s="53"/>
    </row>
    <row r="164" spans="1:65" ht="15">
      <c r="B164" s="8" t="s">
        <v>626</v>
      </c>
      <c r="BM164" s="27" t="s">
        <v>66</v>
      </c>
    </row>
    <row r="165" spans="1:65" ht="15">
      <c r="A165" s="24" t="s">
        <v>0</v>
      </c>
      <c r="B165" s="18" t="s">
        <v>118</v>
      </c>
      <c r="C165" s="15" t="s">
        <v>119</v>
      </c>
      <c r="D165" s="16" t="s">
        <v>240</v>
      </c>
      <c r="E165" s="17" t="s">
        <v>240</v>
      </c>
      <c r="F165" s="17" t="s">
        <v>240</v>
      </c>
      <c r="G165" s="17" t="s">
        <v>240</v>
      </c>
      <c r="H165" s="17" t="s">
        <v>240</v>
      </c>
      <c r="I165" s="17" t="s">
        <v>240</v>
      </c>
      <c r="J165" s="17" t="s">
        <v>240</v>
      </c>
      <c r="K165" s="17" t="s">
        <v>240</v>
      </c>
      <c r="L165" s="17" t="s">
        <v>240</v>
      </c>
      <c r="M165" s="17" t="s">
        <v>240</v>
      </c>
      <c r="N165" s="17" t="s">
        <v>240</v>
      </c>
      <c r="O165" s="17" t="s">
        <v>240</v>
      </c>
      <c r="P165" s="17" t="s">
        <v>240</v>
      </c>
      <c r="Q165" s="17" t="s">
        <v>240</v>
      </c>
      <c r="R165" s="17" t="s">
        <v>240</v>
      </c>
      <c r="S165" s="17" t="s">
        <v>240</v>
      </c>
      <c r="T165" s="147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241</v>
      </c>
      <c r="C166" s="9" t="s">
        <v>241</v>
      </c>
      <c r="D166" s="145" t="s">
        <v>243</v>
      </c>
      <c r="E166" s="146" t="s">
        <v>244</v>
      </c>
      <c r="F166" s="146" t="s">
        <v>245</v>
      </c>
      <c r="G166" s="146" t="s">
        <v>246</v>
      </c>
      <c r="H166" s="146" t="s">
        <v>283</v>
      </c>
      <c r="I166" s="146" t="s">
        <v>248</v>
      </c>
      <c r="J166" s="146" t="s">
        <v>249</v>
      </c>
      <c r="K166" s="146" t="s">
        <v>250</v>
      </c>
      <c r="L166" s="146" t="s">
        <v>251</v>
      </c>
      <c r="M166" s="146" t="s">
        <v>252</v>
      </c>
      <c r="N166" s="146" t="s">
        <v>253</v>
      </c>
      <c r="O166" s="146" t="s">
        <v>254</v>
      </c>
      <c r="P166" s="146" t="s">
        <v>258</v>
      </c>
      <c r="Q166" s="146" t="s">
        <v>284</v>
      </c>
      <c r="R166" s="146" t="s">
        <v>286</v>
      </c>
      <c r="S166" s="146" t="s">
        <v>260</v>
      </c>
      <c r="T166" s="147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101</v>
      </c>
      <c r="E167" s="11" t="s">
        <v>327</v>
      </c>
      <c r="F167" s="11" t="s">
        <v>101</v>
      </c>
      <c r="G167" s="11" t="s">
        <v>327</v>
      </c>
      <c r="H167" s="11" t="s">
        <v>101</v>
      </c>
      <c r="I167" s="11" t="s">
        <v>101</v>
      </c>
      <c r="J167" s="11" t="s">
        <v>327</v>
      </c>
      <c r="K167" s="11" t="s">
        <v>101</v>
      </c>
      <c r="L167" s="11" t="s">
        <v>101</v>
      </c>
      <c r="M167" s="11" t="s">
        <v>101</v>
      </c>
      <c r="N167" s="11" t="s">
        <v>327</v>
      </c>
      <c r="O167" s="11" t="s">
        <v>327</v>
      </c>
      <c r="P167" s="11" t="s">
        <v>101</v>
      </c>
      <c r="Q167" s="11" t="s">
        <v>101</v>
      </c>
      <c r="R167" s="11" t="s">
        <v>101</v>
      </c>
      <c r="S167" s="11" t="s">
        <v>101</v>
      </c>
      <c r="T167" s="147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147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8">
        <v>1</v>
      </c>
      <c r="C169" s="14">
        <v>1</v>
      </c>
      <c r="D169" s="219">
        <v>260</v>
      </c>
      <c r="E169" s="219">
        <v>280.00000000000006</v>
      </c>
      <c r="F169" s="219">
        <v>250</v>
      </c>
      <c r="G169" s="219">
        <v>250</v>
      </c>
      <c r="H169" s="219">
        <v>272</v>
      </c>
      <c r="I169" s="236">
        <v>200</v>
      </c>
      <c r="J169" s="219">
        <v>260</v>
      </c>
      <c r="K169" s="236">
        <v>300</v>
      </c>
      <c r="L169" s="219">
        <v>270</v>
      </c>
      <c r="M169" s="219">
        <v>260</v>
      </c>
      <c r="N169" s="236">
        <v>400</v>
      </c>
      <c r="O169" s="219">
        <v>260</v>
      </c>
      <c r="P169" s="219">
        <v>296.70455500000003</v>
      </c>
      <c r="Q169" s="219">
        <v>233.33669151722742</v>
      </c>
      <c r="R169" s="236">
        <v>320</v>
      </c>
      <c r="S169" s="236">
        <v>160</v>
      </c>
      <c r="T169" s="220"/>
      <c r="U169" s="221"/>
      <c r="V169" s="221"/>
      <c r="W169" s="221"/>
      <c r="X169" s="221"/>
      <c r="Y169" s="221"/>
      <c r="Z169" s="221"/>
      <c r="AA169" s="221"/>
      <c r="AB169" s="221"/>
      <c r="AC169" s="221"/>
      <c r="AD169" s="221"/>
      <c r="AE169" s="221"/>
      <c r="AF169" s="221"/>
      <c r="AG169" s="221"/>
      <c r="AH169" s="221"/>
      <c r="AI169" s="221"/>
      <c r="AJ169" s="221"/>
      <c r="AK169" s="221"/>
      <c r="AL169" s="221"/>
      <c r="AM169" s="221"/>
      <c r="AN169" s="221"/>
      <c r="AO169" s="221"/>
      <c r="AP169" s="221"/>
      <c r="AQ169" s="221"/>
      <c r="AR169" s="221"/>
      <c r="AS169" s="221"/>
      <c r="AT169" s="221"/>
      <c r="AU169" s="221"/>
      <c r="AV169" s="221"/>
      <c r="AW169" s="221"/>
      <c r="AX169" s="221"/>
      <c r="AY169" s="221"/>
      <c r="AZ169" s="221"/>
      <c r="BA169" s="221"/>
      <c r="BB169" s="221"/>
      <c r="BC169" s="221"/>
      <c r="BD169" s="221"/>
      <c r="BE169" s="221"/>
      <c r="BF169" s="221"/>
      <c r="BG169" s="221"/>
      <c r="BH169" s="221"/>
      <c r="BI169" s="221"/>
      <c r="BJ169" s="221"/>
      <c r="BK169" s="221"/>
      <c r="BL169" s="221"/>
      <c r="BM169" s="222">
        <v>1</v>
      </c>
    </row>
    <row r="170" spans="1:65">
      <c r="A170" s="29"/>
      <c r="B170" s="19">
        <v>1</v>
      </c>
      <c r="C170" s="9">
        <v>2</v>
      </c>
      <c r="D170" s="223">
        <v>260</v>
      </c>
      <c r="E170" s="223">
        <v>280.00000000000006</v>
      </c>
      <c r="F170" s="223">
        <v>270</v>
      </c>
      <c r="G170" s="223">
        <v>250</v>
      </c>
      <c r="H170" s="223">
        <v>231.99999999999997</v>
      </c>
      <c r="I170" s="237">
        <v>300</v>
      </c>
      <c r="J170" s="223">
        <v>260</v>
      </c>
      <c r="K170" s="237">
        <v>200</v>
      </c>
      <c r="L170" s="223">
        <v>270</v>
      </c>
      <c r="M170" s="223">
        <v>270</v>
      </c>
      <c r="N170" s="237">
        <v>400</v>
      </c>
      <c r="O170" s="223">
        <v>230</v>
      </c>
      <c r="P170" s="223">
        <v>250.68979900000002</v>
      </c>
      <c r="Q170" s="223">
        <v>232.4308002013085</v>
      </c>
      <c r="R170" s="237">
        <v>320</v>
      </c>
      <c r="S170" s="237">
        <v>140.00000000000003</v>
      </c>
      <c r="T170" s="220"/>
      <c r="U170" s="221"/>
      <c r="V170" s="221"/>
      <c r="W170" s="221"/>
      <c r="X170" s="221"/>
      <c r="Y170" s="221"/>
      <c r="Z170" s="221"/>
      <c r="AA170" s="221"/>
      <c r="AB170" s="221"/>
      <c r="AC170" s="221"/>
      <c r="AD170" s="221"/>
      <c r="AE170" s="221"/>
      <c r="AF170" s="221"/>
      <c r="AG170" s="221"/>
      <c r="AH170" s="221"/>
      <c r="AI170" s="221"/>
      <c r="AJ170" s="221"/>
      <c r="AK170" s="221"/>
      <c r="AL170" s="221"/>
      <c r="AM170" s="221"/>
      <c r="AN170" s="221"/>
      <c r="AO170" s="221"/>
      <c r="AP170" s="221"/>
      <c r="AQ170" s="221"/>
      <c r="AR170" s="221"/>
      <c r="AS170" s="221"/>
      <c r="AT170" s="221"/>
      <c r="AU170" s="221"/>
      <c r="AV170" s="221"/>
      <c r="AW170" s="221"/>
      <c r="AX170" s="221"/>
      <c r="AY170" s="221"/>
      <c r="AZ170" s="221"/>
      <c r="BA170" s="221"/>
      <c r="BB170" s="221"/>
      <c r="BC170" s="221"/>
      <c r="BD170" s="221"/>
      <c r="BE170" s="221"/>
      <c r="BF170" s="221"/>
      <c r="BG170" s="221"/>
      <c r="BH170" s="221"/>
      <c r="BI170" s="221"/>
      <c r="BJ170" s="221"/>
      <c r="BK170" s="221"/>
      <c r="BL170" s="221"/>
      <c r="BM170" s="222" t="e">
        <v>#N/A</v>
      </c>
    </row>
    <row r="171" spans="1:65">
      <c r="A171" s="29"/>
      <c r="B171" s="19">
        <v>1</v>
      </c>
      <c r="C171" s="9">
        <v>3</v>
      </c>
      <c r="D171" s="223">
        <v>260</v>
      </c>
      <c r="E171" s="223">
        <v>280.00000000000006</v>
      </c>
      <c r="F171" s="223">
        <v>260</v>
      </c>
      <c r="G171" s="223">
        <v>250</v>
      </c>
      <c r="H171" s="223">
        <v>231.99999999999997</v>
      </c>
      <c r="I171" s="237">
        <v>300</v>
      </c>
      <c r="J171" s="223">
        <v>250</v>
      </c>
      <c r="K171" s="237">
        <v>200</v>
      </c>
      <c r="L171" s="223">
        <v>270</v>
      </c>
      <c r="M171" s="223">
        <v>280.00000000000006</v>
      </c>
      <c r="N171" s="237">
        <v>400</v>
      </c>
      <c r="O171" s="223">
        <v>240</v>
      </c>
      <c r="P171" s="223">
        <v>289.12472600000001</v>
      </c>
      <c r="Q171" s="223">
        <v>241.13560857746904</v>
      </c>
      <c r="R171" s="237">
        <v>320</v>
      </c>
      <c r="S171" s="237">
        <v>130</v>
      </c>
      <c r="T171" s="220"/>
      <c r="U171" s="221"/>
      <c r="V171" s="221"/>
      <c r="W171" s="221"/>
      <c r="X171" s="221"/>
      <c r="Y171" s="221"/>
      <c r="Z171" s="221"/>
      <c r="AA171" s="221"/>
      <c r="AB171" s="221"/>
      <c r="AC171" s="221"/>
      <c r="AD171" s="221"/>
      <c r="AE171" s="221"/>
      <c r="AF171" s="221"/>
      <c r="AG171" s="221"/>
      <c r="AH171" s="221"/>
      <c r="AI171" s="221"/>
      <c r="AJ171" s="221"/>
      <c r="AK171" s="221"/>
      <c r="AL171" s="221"/>
      <c r="AM171" s="221"/>
      <c r="AN171" s="221"/>
      <c r="AO171" s="221"/>
      <c r="AP171" s="221"/>
      <c r="AQ171" s="221"/>
      <c r="AR171" s="221"/>
      <c r="AS171" s="221"/>
      <c r="AT171" s="221"/>
      <c r="AU171" s="221"/>
      <c r="AV171" s="221"/>
      <c r="AW171" s="221"/>
      <c r="AX171" s="221"/>
      <c r="AY171" s="221"/>
      <c r="AZ171" s="221"/>
      <c r="BA171" s="221"/>
      <c r="BB171" s="221"/>
      <c r="BC171" s="221"/>
      <c r="BD171" s="221"/>
      <c r="BE171" s="221"/>
      <c r="BF171" s="221"/>
      <c r="BG171" s="221"/>
      <c r="BH171" s="221"/>
      <c r="BI171" s="221"/>
      <c r="BJ171" s="221"/>
      <c r="BK171" s="221"/>
      <c r="BL171" s="221"/>
      <c r="BM171" s="222">
        <v>16</v>
      </c>
    </row>
    <row r="172" spans="1:65">
      <c r="A172" s="29"/>
      <c r="B172" s="19">
        <v>1</v>
      </c>
      <c r="C172" s="9">
        <v>4</v>
      </c>
      <c r="D172" s="223">
        <v>240</v>
      </c>
      <c r="E172" s="223">
        <v>280.00000000000006</v>
      </c>
      <c r="F172" s="223">
        <v>270</v>
      </c>
      <c r="G172" s="223">
        <v>260</v>
      </c>
      <c r="H172" s="223">
        <v>224</v>
      </c>
      <c r="I172" s="237">
        <v>300</v>
      </c>
      <c r="J172" s="223">
        <v>250</v>
      </c>
      <c r="K172" s="237">
        <v>200</v>
      </c>
      <c r="L172" s="223">
        <v>270</v>
      </c>
      <c r="M172" s="223">
        <v>270</v>
      </c>
      <c r="N172" s="237">
        <v>400</v>
      </c>
      <c r="O172" s="223">
        <v>250</v>
      </c>
      <c r="P172" s="223">
        <v>248.908716</v>
      </c>
      <c r="Q172" s="223">
        <v>242.13070184271467</v>
      </c>
      <c r="R172" s="237">
        <v>320</v>
      </c>
      <c r="S172" s="237">
        <v>170</v>
      </c>
      <c r="T172" s="220"/>
      <c r="U172" s="221"/>
      <c r="V172" s="221"/>
      <c r="W172" s="221"/>
      <c r="X172" s="221"/>
      <c r="Y172" s="221"/>
      <c r="Z172" s="221"/>
      <c r="AA172" s="221"/>
      <c r="AB172" s="221"/>
      <c r="AC172" s="221"/>
      <c r="AD172" s="221"/>
      <c r="AE172" s="221"/>
      <c r="AF172" s="221"/>
      <c r="AG172" s="221"/>
      <c r="AH172" s="221"/>
      <c r="AI172" s="221"/>
      <c r="AJ172" s="221"/>
      <c r="AK172" s="221"/>
      <c r="AL172" s="221"/>
      <c r="AM172" s="221"/>
      <c r="AN172" s="221"/>
      <c r="AO172" s="221"/>
      <c r="AP172" s="221"/>
      <c r="AQ172" s="221"/>
      <c r="AR172" s="221"/>
      <c r="AS172" s="221"/>
      <c r="AT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G172" s="221"/>
      <c r="BH172" s="221"/>
      <c r="BI172" s="221"/>
      <c r="BJ172" s="221"/>
      <c r="BK172" s="221"/>
      <c r="BL172" s="221"/>
      <c r="BM172" s="222">
        <v>258.88268521792537</v>
      </c>
    </row>
    <row r="173" spans="1:65">
      <c r="A173" s="29"/>
      <c r="B173" s="19">
        <v>1</v>
      </c>
      <c r="C173" s="9">
        <v>5</v>
      </c>
      <c r="D173" s="223">
        <v>260</v>
      </c>
      <c r="E173" s="223">
        <v>290</v>
      </c>
      <c r="F173" s="223">
        <v>260</v>
      </c>
      <c r="G173" s="223">
        <v>260</v>
      </c>
      <c r="H173" s="223">
        <v>231.99999999999997</v>
      </c>
      <c r="I173" s="237">
        <v>200</v>
      </c>
      <c r="J173" s="223">
        <v>260</v>
      </c>
      <c r="K173" s="237">
        <v>200</v>
      </c>
      <c r="L173" s="223">
        <v>260</v>
      </c>
      <c r="M173" s="223">
        <v>280.00000000000006</v>
      </c>
      <c r="N173" s="237">
        <v>400</v>
      </c>
      <c r="O173" s="223">
        <v>260</v>
      </c>
      <c r="P173" s="223">
        <v>269.93903399999999</v>
      </c>
      <c r="Q173" s="223">
        <v>251.63563160543532</v>
      </c>
      <c r="R173" s="237">
        <v>320</v>
      </c>
      <c r="S173" s="237">
        <v>120</v>
      </c>
      <c r="T173" s="220"/>
      <c r="U173" s="221"/>
      <c r="V173" s="221"/>
      <c r="W173" s="221"/>
      <c r="X173" s="221"/>
      <c r="Y173" s="221"/>
      <c r="Z173" s="221"/>
      <c r="AA173" s="221"/>
      <c r="AB173" s="221"/>
      <c r="AC173" s="221"/>
      <c r="AD173" s="221"/>
      <c r="AE173" s="221"/>
      <c r="AF173" s="221"/>
      <c r="AG173" s="221"/>
      <c r="AH173" s="221"/>
      <c r="AI173" s="221"/>
      <c r="AJ173" s="221"/>
      <c r="AK173" s="221"/>
      <c r="AL173" s="221"/>
      <c r="AM173" s="221"/>
      <c r="AN173" s="221"/>
      <c r="AO173" s="221"/>
      <c r="AP173" s="221"/>
      <c r="AQ173" s="221"/>
      <c r="AR173" s="221"/>
      <c r="AS173" s="221"/>
      <c r="AT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G173" s="221"/>
      <c r="BH173" s="221"/>
      <c r="BI173" s="221"/>
      <c r="BJ173" s="221"/>
      <c r="BK173" s="221"/>
      <c r="BL173" s="221"/>
      <c r="BM173" s="222">
        <v>137</v>
      </c>
    </row>
    <row r="174" spans="1:65">
      <c r="A174" s="29"/>
      <c r="B174" s="19">
        <v>1</v>
      </c>
      <c r="C174" s="9">
        <v>6</v>
      </c>
      <c r="D174" s="223">
        <v>250</v>
      </c>
      <c r="E174" s="223">
        <v>270</v>
      </c>
      <c r="F174" s="223">
        <v>240</v>
      </c>
      <c r="G174" s="223">
        <v>270</v>
      </c>
      <c r="H174" s="223">
        <v>231.99999999999997</v>
      </c>
      <c r="I174" s="237">
        <v>200</v>
      </c>
      <c r="J174" s="223">
        <v>250</v>
      </c>
      <c r="K174" s="237">
        <v>300</v>
      </c>
      <c r="L174" s="223">
        <v>260</v>
      </c>
      <c r="M174" s="223">
        <v>270</v>
      </c>
      <c r="N174" s="237">
        <v>400</v>
      </c>
      <c r="O174" s="223">
        <v>250</v>
      </c>
      <c r="P174" s="223">
        <v>302.61969099999999</v>
      </c>
      <c r="Q174" s="223">
        <v>255.64888050405966</v>
      </c>
      <c r="R174" s="237">
        <v>320</v>
      </c>
      <c r="S174" s="237">
        <v>120</v>
      </c>
      <c r="T174" s="220"/>
      <c r="U174" s="221"/>
      <c r="V174" s="221"/>
      <c r="W174" s="221"/>
      <c r="X174" s="221"/>
      <c r="Y174" s="221"/>
      <c r="Z174" s="221"/>
      <c r="AA174" s="221"/>
      <c r="AB174" s="221"/>
      <c r="AC174" s="221"/>
      <c r="AD174" s="221"/>
      <c r="AE174" s="221"/>
      <c r="AF174" s="221"/>
      <c r="AG174" s="221"/>
      <c r="AH174" s="221"/>
      <c r="AI174" s="221"/>
      <c r="AJ174" s="221"/>
      <c r="AK174" s="221"/>
      <c r="AL174" s="221"/>
      <c r="AM174" s="221"/>
      <c r="AN174" s="221"/>
      <c r="AO174" s="221"/>
      <c r="AP174" s="221"/>
      <c r="AQ174" s="221"/>
      <c r="AR174" s="221"/>
      <c r="AS174" s="221"/>
      <c r="AT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G174" s="221"/>
      <c r="BH174" s="221"/>
      <c r="BI174" s="221"/>
      <c r="BJ174" s="221"/>
      <c r="BK174" s="221"/>
      <c r="BL174" s="221"/>
      <c r="BM174" s="224"/>
    </row>
    <row r="175" spans="1:65">
      <c r="A175" s="29"/>
      <c r="B175" s="20" t="s">
        <v>267</v>
      </c>
      <c r="C175" s="12"/>
      <c r="D175" s="225">
        <v>255</v>
      </c>
      <c r="E175" s="225">
        <v>280.00000000000006</v>
      </c>
      <c r="F175" s="225">
        <v>258.33333333333331</v>
      </c>
      <c r="G175" s="225">
        <v>256.66666666666669</v>
      </c>
      <c r="H175" s="225">
        <v>237.33333333333334</v>
      </c>
      <c r="I175" s="225">
        <v>250</v>
      </c>
      <c r="J175" s="225">
        <v>255</v>
      </c>
      <c r="K175" s="225">
        <v>233.33333333333334</v>
      </c>
      <c r="L175" s="225">
        <v>266.66666666666669</v>
      </c>
      <c r="M175" s="225">
        <v>271.66666666666669</v>
      </c>
      <c r="N175" s="225">
        <v>400</v>
      </c>
      <c r="O175" s="225">
        <v>248.33333333333334</v>
      </c>
      <c r="P175" s="225">
        <v>276.3310868333333</v>
      </c>
      <c r="Q175" s="225">
        <v>242.7197190413691</v>
      </c>
      <c r="R175" s="225">
        <v>320</v>
      </c>
      <c r="S175" s="225">
        <v>140</v>
      </c>
      <c r="T175" s="220"/>
      <c r="U175" s="221"/>
      <c r="V175" s="221"/>
      <c r="W175" s="221"/>
      <c r="X175" s="221"/>
      <c r="Y175" s="221"/>
      <c r="Z175" s="221"/>
      <c r="AA175" s="221"/>
      <c r="AB175" s="221"/>
      <c r="AC175" s="221"/>
      <c r="AD175" s="221"/>
      <c r="AE175" s="221"/>
      <c r="AF175" s="221"/>
      <c r="AG175" s="221"/>
      <c r="AH175" s="221"/>
      <c r="AI175" s="221"/>
      <c r="AJ175" s="221"/>
      <c r="AK175" s="221"/>
      <c r="AL175" s="221"/>
      <c r="AM175" s="221"/>
      <c r="AN175" s="221"/>
      <c r="AO175" s="221"/>
      <c r="AP175" s="221"/>
      <c r="AQ175" s="221"/>
      <c r="AR175" s="221"/>
      <c r="AS175" s="221"/>
      <c r="AT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G175" s="221"/>
      <c r="BH175" s="221"/>
      <c r="BI175" s="221"/>
      <c r="BJ175" s="221"/>
      <c r="BK175" s="221"/>
      <c r="BL175" s="221"/>
      <c r="BM175" s="224"/>
    </row>
    <row r="176" spans="1:65">
      <c r="A176" s="29"/>
      <c r="B176" s="3" t="s">
        <v>268</v>
      </c>
      <c r="C176" s="28"/>
      <c r="D176" s="223">
        <v>260</v>
      </c>
      <c r="E176" s="223">
        <v>280.00000000000006</v>
      </c>
      <c r="F176" s="223">
        <v>260</v>
      </c>
      <c r="G176" s="223">
        <v>255</v>
      </c>
      <c r="H176" s="223">
        <v>231.99999999999997</v>
      </c>
      <c r="I176" s="223">
        <v>250</v>
      </c>
      <c r="J176" s="223">
        <v>255</v>
      </c>
      <c r="K176" s="223">
        <v>200</v>
      </c>
      <c r="L176" s="223">
        <v>270</v>
      </c>
      <c r="M176" s="223">
        <v>270</v>
      </c>
      <c r="N176" s="223">
        <v>400</v>
      </c>
      <c r="O176" s="223">
        <v>250</v>
      </c>
      <c r="P176" s="223">
        <v>279.53188</v>
      </c>
      <c r="Q176" s="223">
        <v>241.63315521009184</v>
      </c>
      <c r="R176" s="223">
        <v>320</v>
      </c>
      <c r="S176" s="223">
        <v>135</v>
      </c>
      <c r="T176" s="220"/>
      <c r="U176" s="221"/>
      <c r="V176" s="221"/>
      <c r="W176" s="221"/>
      <c r="X176" s="221"/>
      <c r="Y176" s="221"/>
      <c r="Z176" s="221"/>
      <c r="AA176" s="221"/>
      <c r="AB176" s="221"/>
      <c r="AC176" s="221"/>
      <c r="AD176" s="221"/>
      <c r="AE176" s="221"/>
      <c r="AF176" s="221"/>
      <c r="AG176" s="221"/>
      <c r="AH176" s="221"/>
      <c r="AI176" s="221"/>
      <c r="AJ176" s="221"/>
      <c r="AK176" s="221"/>
      <c r="AL176" s="221"/>
      <c r="AM176" s="221"/>
      <c r="AN176" s="221"/>
      <c r="AO176" s="221"/>
      <c r="AP176" s="221"/>
      <c r="AQ176" s="221"/>
      <c r="AR176" s="221"/>
      <c r="AS176" s="221"/>
      <c r="AT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G176" s="221"/>
      <c r="BH176" s="221"/>
      <c r="BI176" s="221"/>
      <c r="BJ176" s="221"/>
      <c r="BK176" s="221"/>
      <c r="BL176" s="221"/>
      <c r="BM176" s="224"/>
    </row>
    <row r="177" spans="1:65">
      <c r="A177" s="29"/>
      <c r="B177" s="3" t="s">
        <v>269</v>
      </c>
      <c r="C177" s="28"/>
      <c r="D177" s="223">
        <v>8.3666002653407556</v>
      </c>
      <c r="E177" s="223">
        <v>6.324555320336759</v>
      </c>
      <c r="F177" s="223">
        <v>11.69045194450012</v>
      </c>
      <c r="G177" s="223">
        <v>8.164965809277259</v>
      </c>
      <c r="H177" s="223">
        <v>17.281975195754299</v>
      </c>
      <c r="I177" s="223">
        <v>54.772255750516614</v>
      </c>
      <c r="J177" s="223">
        <v>5.4772255750516612</v>
      </c>
      <c r="K177" s="223">
        <v>51.639777949432187</v>
      </c>
      <c r="L177" s="223">
        <v>5.1639777949432224</v>
      </c>
      <c r="M177" s="223">
        <v>7.5277265270908345</v>
      </c>
      <c r="N177" s="223">
        <v>0</v>
      </c>
      <c r="O177" s="223">
        <v>11.69045194450012</v>
      </c>
      <c r="P177" s="223">
        <v>23.324521519609164</v>
      </c>
      <c r="Q177" s="223">
        <v>9.4171770357862474</v>
      </c>
      <c r="R177" s="223">
        <v>0</v>
      </c>
      <c r="S177" s="223">
        <v>20.976176963403031</v>
      </c>
      <c r="T177" s="220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21"/>
      <c r="AJ177" s="221"/>
      <c r="AK177" s="221"/>
      <c r="AL177" s="221"/>
      <c r="AM177" s="221"/>
      <c r="AN177" s="221"/>
      <c r="AO177" s="221"/>
      <c r="AP177" s="221"/>
      <c r="AQ177" s="221"/>
      <c r="AR177" s="221"/>
      <c r="AS177" s="221"/>
      <c r="AT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G177" s="221"/>
      <c r="BH177" s="221"/>
      <c r="BI177" s="221"/>
      <c r="BJ177" s="221"/>
      <c r="BK177" s="221"/>
      <c r="BL177" s="221"/>
      <c r="BM177" s="224"/>
    </row>
    <row r="178" spans="1:65">
      <c r="A178" s="29"/>
      <c r="B178" s="3" t="s">
        <v>86</v>
      </c>
      <c r="C178" s="28"/>
      <c r="D178" s="13">
        <v>3.2810197118983357E-2</v>
      </c>
      <c r="E178" s="13">
        <v>2.2587697572631276E-2</v>
      </c>
      <c r="F178" s="13">
        <v>4.5253362365806918E-2</v>
      </c>
      <c r="G178" s="13">
        <v>3.1811555101080226E-2</v>
      </c>
      <c r="H178" s="13">
        <v>7.2817311218065867E-2</v>
      </c>
      <c r="I178" s="13">
        <v>0.21908902300206645</v>
      </c>
      <c r="J178" s="13">
        <v>2.147931598059475E-2</v>
      </c>
      <c r="K178" s="13">
        <v>0.22131333406899509</v>
      </c>
      <c r="L178" s="13">
        <v>1.9364916731037081E-2</v>
      </c>
      <c r="M178" s="13">
        <v>2.7709422799107365E-2</v>
      </c>
      <c r="N178" s="13">
        <v>0</v>
      </c>
      <c r="O178" s="13">
        <v>4.7075645414094446E-2</v>
      </c>
      <c r="P178" s="13">
        <v>8.4407881092571926E-2</v>
      </c>
      <c r="Q178" s="13">
        <v>3.8798565987879979E-2</v>
      </c>
      <c r="R178" s="13">
        <v>0</v>
      </c>
      <c r="S178" s="13">
        <v>0.14982983545287878</v>
      </c>
      <c r="T178" s="147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9"/>
      <c r="B179" s="3" t="s">
        <v>270</v>
      </c>
      <c r="C179" s="28"/>
      <c r="D179" s="13">
        <v>-1.4997855938711946E-2</v>
      </c>
      <c r="E179" s="13">
        <v>8.1570981714355728E-2</v>
      </c>
      <c r="F179" s="13">
        <v>-2.1220109183031077E-3</v>
      </c>
      <c r="G179" s="13">
        <v>-8.5599334285074713E-3</v>
      </c>
      <c r="H179" s="13">
        <v>-8.3239834546879665E-2</v>
      </c>
      <c r="I179" s="13">
        <v>-3.4311623469325481E-2</v>
      </c>
      <c r="J179" s="13">
        <v>-1.4997855938711946E-2</v>
      </c>
      <c r="K179" s="13">
        <v>-9.8690848571370449E-2</v>
      </c>
      <c r="L179" s="13">
        <v>3.0067601632719487E-2</v>
      </c>
      <c r="M179" s="13">
        <v>4.9381369163333133E-2</v>
      </c>
      <c r="N179" s="13">
        <v>0.54510140244907923</v>
      </c>
      <c r="O179" s="13">
        <v>-4.0749545979529955E-2</v>
      </c>
      <c r="P179" s="13">
        <v>6.7398874516154006E-2</v>
      </c>
      <c r="Q179" s="13">
        <v>-6.2433554267835256E-2</v>
      </c>
      <c r="R179" s="13">
        <v>0.23608112195926334</v>
      </c>
      <c r="S179" s="13">
        <v>-0.45921450914282225</v>
      </c>
      <c r="T179" s="147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9"/>
      <c r="B180" s="45" t="s">
        <v>271</v>
      </c>
      <c r="C180" s="46"/>
      <c r="D180" s="44">
        <v>0.05</v>
      </c>
      <c r="E180" s="44">
        <v>1.36</v>
      </c>
      <c r="F180" s="44">
        <v>0.14000000000000001</v>
      </c>
      <c r="G180" s="44">
        <v>0.05</v>
      </c>
      <c r="H180" s="44">
        <v>1.06</v>
      </c>
      <c r="I180" s="44" t="s">
        <v>272</v>
      </c>
      <c r="J180" s="44">
        <v>0.05</v>
      </c>
      <c r="K180" s="44" t="s">
        <v>272</v>
      </c>
      <c r="L180" s="44">
        <v>0.61</v>
      </c>
      <c r="M180" s="44">
        <v>0.89</v>
      </c>
      <c r="N180" s="44" t="s">
        <v>272</v>
      </c>
      <c r="O180" s="44">
        <v>0.42</v>
      </c>
      <c r="P180" s="44">
        <v>1.1499999999999999</v>
      </c>
      <c r="Q180" s="44">
        <v>0.74</v>
      </c>
      <c r="R180" s="44" t="s">
        <v>272</v>
      </c>
      <c r="S180" s="44">
        <v>6.52</v>
      </c>
      <c r="T180" s="147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30" t="s">
        <v>329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BM181" s="53"/>
    </row>
    <row r="182" spans="1:65">
      <c r="BM182" s="53"/>
    </row>
    <row r="183" spans="1:65" ht="19.5">
      <c r="B183" s="8" t="s">
        <v>627</v>
      </c>
      <c r="BM183" s="27" t="s">
        <v>66</v>
      </c>
    </row>
    <row r="184" spans="1:65" ht="19.5">
      <c r="A184" s="24" t="s">
        <v>321</v>
      </c>
      <c r="B184" s="18" t="s">
        <v>118</v>
      </c>
      <c r="C184" s="15" t="s">
        <v>119</v>
      </c>
      <c r="D184" s="16" t="s">
        <v>240</v>
      </c>
      <c r="E184" s="17" t="s">
        <v>240</v>
      </c>
      <c r="F184" s="17" t="s">
        <v>240</v>
      </c>
      <c r="G184" s="17" t="s">
        <v>240</v>
      </c>
      <c r="H184" s="17" t="s">
        <v>240</v>
      </c>
      <c r="I184" s="17" t="s">
        <v>240</v>
      </c>
      <c r="J184" s="17" t="s">
        <v>240</v>
      </c>
      <c r="K184" s="17" t="s">
        <v>240</v>
      </c>
      <c r="L184" s="17" t="s">
        <v>240</v>
      </c>
      <c r="M184" s="17" t="s">
        <v>240</v>
      </c>
      <c r="N184" s="17" t="s">
        <v>240</v>
      </c>
      <c r="O184" s="17" t="s">
        <v>240</v>
      </c>
      <c r="P184" s="17" t="s">
        <v>240</v>
      </c>
      <c r="Q184" s="17" t="s">
        <v>240</v>
      </c>
      <c r="R184" s="17" t="s">
        <v>240</v>
      </c>
      <c r="S184" s="17" t="s">
        <v>240</v>
      </c>
      <c r="T184" s="17" t="s">
        <v>240</v>
      </c>
      <c r="U184" s="17" t="s">
        <v>240</v>
      </c>
      <c r="V184" s="147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241</v>
      </c>
      <c r="C185" s="9" t="s">
        <v>241</v>
      </c>
      <c r="D185" s="145" t="s">
        <v>243</v>
      </c>
      <c r="E185" s="146" t="s">
        <v>244</v>
      </c>
      <c r="F185" s="146" t="s">
        <v>245</v>
      </c>
      <c r="G185" s="146" t="s">
        <v>246</v>
      </c>
      <c r="H185" s="146" t="s">
        <v>283</v>
      </c>
      <c r="I185" s="146" t="s">
        <v>247</v>
      </c>
      <c r="J185" s="146" t="s">
        <v>248</v>
      </c>
      <c r="K185" s="146" t="s">
        <v>249</v>
      </c>
      <c r="L185" s="146" t="s">
        <v>250</v>
      </c>
      <c r="M185" s="146" t="s">
        <v>251</v>
      </c>
      <c r="N185" s="146" t="s">
        <v>252</v>
      </c>
      <c r="O185" s="146" t="s">
        <v>253</v>
      </c>
      <c r="P185" s="146" t="s">
        <v>254</v>
      </c>
      <c r="Q185" s="146" t="s">
        <v>258</v>
      </c>
      <c r="R185" s="146" t="s">
        <v>284</v>
      </c>
      <c r="S185" s="146" t="s">
        <v>286</v>
      </c>
      <c r="T185" s="146" t="s">
        <v>275</v>
      </c>
      <c r="U185" s="146" t="s">
        <v>260</v>
      </c>
      <c r="V185" s="147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1</v>
      </c>
    </row>
    <row r="186" spans="1:65">
      <c r="A186" s="29"/>
      <c r="B186" s="19"/>
      <c r="C186" s="9"/>
      <c r="D186" s="10" t="s">
        <v>101</v>
      </c>
      <c r="E186" s="11" t="s">
        <v>327</v>
      </c>
      <c r="F186" s="11" t="s">
        <v>101</v>
      </c>
      <c r="G186" s="11" t="s">
        <v>327</v>
      </c>
      <c r="H186" s="11" t="s">
        <v>101</v>
      </c>
      <c r="I186" s="11" t="s">
        <v>101</v>
      </c>
      <c r="J186" s="11" t="s">
        <v>101</v>
      </c>
      <c r="K186" s="11" t="s">
        <v>327</v>
      </c>
      <c r="L186" s="11" t="s">
        <v>101</v>
      </c>
      <c r="M186" s="11" t="s">
        <v>101</v>
      </c>
      <c r="N186" s="11" t="s">
        <v>101</v>
      </c>
      <c r="O186" s="11" t="s">
        <v>327</v>
      </c>
      <c r="P186" s="11" t="s">
        <v>327</v>
      </c>
      <c r="Q186" s="11" t="s">
        <v>101</v>
      </c>
      <c r="R186" s="11" t="s">
        <v>101</v>
      </c>
      <c r="S186" s="11" t="s">
        <v>101</v>
      </c>
      <c r="T186" s="11" t="s">
        <v>101</v>
      </c>
      <c r="U186" s="11" t="s">
        <v>101</v>
      </c>
      <c r="V186" s="147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147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11.51</v>
      </c>
      <c r="E188" s="21">
        <v>11.423</v>
      </c>
      <c r="F188" s="21">
        <v>11.21</v>
      </c>
      <c r="G188" s="21">
        <v>11.45</v>
      </c>
      <c r="H188" s="21">
        <v>11.58</v>
      </c>
      <c r="I188" s="21">
        <v>11.5</v>
      </c>
      <c r="J188" s="21">
        <v>11.17</v>
      </c>
      <c r="K188" s="21">
        <v>11.28</v>
      </c>
      <c r="L188" s="141">
        <v>11.2</v>
      </c>
      <c r="M188" s="21">
        <v>11.337999999999999</v>
      </c>
      <c r="N188" s="21">
        <v>11.409000000000001</v>
      </c>
      <c r="O188" s="21">
        <v>11.38</v>
      </c>
      <c r="P188" s="21">
        <v>11.28</v>
      </c>
      <c r="Q188" s="21">
        <v>11.462185001401563</v>
      </c>
      <c r="R188" s="21">
        <v>11.402040040298205</v>
      </c>
      <c r="S188" s="21">
        <v>11.26</v>
      </c>
      <c r="T188" s="141">
        <v>11.928000000000001</v>
      </c>
      <c r="U188" s="141">
        <v>10.9</v>
      </c>
      <c r="V188" s="147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11.4</v>
      </c>
      <c r="E189" s="11">
        <v>11.423</v>
      </c>
      <c r="F189" s="11">
        <v>11.31</v>
      </c>
      <c r="G189" s="11">
        <v>11.5</v>
      </c>
      <c r="H189" s="11">
        <v>11.7</v>
      </c>
      <c r="I189" s="11">
        <v>11.47</v>
      </c>
      <c r="J189" s="11">
        <v>11.18</v>
      </c>
      <c r="K189" s="11">
        <v>11.295</v>
      </c>
      <c r="L189" s="142">
        <v>10.6</v>
      </c>
      <c r="M189" s="11">
        <v>11.38</v>
      </c>
      <c r="N189" s="11">
        <v>11.366</v>
      </c>
      <c r="O189" s="11">
        <v>11.33</v>
      </c>
      <c r="P189" s="11">
        <v>11.223000000000001</v>
      </c>
      <c r="Q189" s="11">
        <v>11.380426932450526</v>
      </c>
      <c r="R189" s="11">
        <v>11.400896483140412</v>
      </c>
      <c r="S189" s="11">
        <v>11.13</v>
      </c>
      <c r="T189" s="142">
        <v>11.942299999999999</v>
      </c>
      <c r="U189" s="142">
        <v>11</v>
      </c>
      <c r="V189" s="147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 t="e">
        <v>#N/A</v>
      </c>
    </row>
    <row r="190" spans="1:65">
      <c r="A190" s="29"/>
      <c r="B190" s="19">
        <v>1</v>
      </c>
      <c r="C190" s="9">
        <v>3</v>
      </c>
      <c r="D190" s="11">
        <v>11.45</v>
      </c>
      <c r="E190" s="11">
        <v>11.423</v>
      </c>
      <c r="F190" s="11">
        <v>11.27</v>
      </c>
      <c r="G190" s="11">
        <v>11.35</v>
      </c>
      <c r="H190" s="11">
        <v>11.66</v>
      </c>
      <c r="I190" s="11">
        <v>11.48</v>
      </c>
      <c r="J190" s="11">
        <v>11.22</v>
      </c>
      <c r="K190" s="11">
        <v>11.266</v>
      </c>
      <c r="L190" s="142">
        <v>10.8</v>
      </c>
      <c r="M190" s="11">
        <v>11.323</v>
      </c>
      <c r="N190" s="11">
        <v>11.409000000000001</v>
      </c>
      <c r="O190" s="11">
        <v>11.4</v>
      </c>
      <c r="P190" s="11">
        <v>11.38</v>
      </c>
      <c r="Q190" s="11">
        <v>11.394573783129527</v>
      </c>
      <c r="R190" s="11">
        <v>11.405481187959326</v>
      </c>
      <c r="S190" s="11">
        <v>11.19</v>
      </c>
      <c r="T190" s="142">
        <v>11.815</v>
      </c>
      <c r="U190" s="142">
        <v>11</v>
      </c>
      <c r="V190" s="147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1">
        <v>11.45</v>
      </c>
      <c r="E191" s="11">
        <v>11.438000000000001</v>
      </c>
      <c r="F191" s="11">
        <v>11.31</v>
      </c>
      <c r="G191" s="11">
        <v>11.5</v>
      </c>
      <c r="H191" s="11">
        <v>11.62</v>
      </c>
      <c r="I191" s="11">
        <v>11.49</v>
      </c>
      <c r="J191" s="11">
        <v>11.21</v>
      </c>
      <c r="K191" s="11">
        <v>11.223000000000001</v>
      </c>
      <c r="L191" s="142">
        <v>11.2</v>
      </c>
      <c r="M191" s="11">
        <v>11.366</v>
      </c>
      <c r="N191" s="11">
        <v>11.38</v>
      </c>
      <c r="O191" s="11">
        <v>11.25</v>
      </c>
      <c r="P191" s="11">
        <v>11.266</v>
      </c>
      <c r="Q191" s="11">
        <v>11.375875910569137</v>
      </c>
      <c r="R191" s="11">
        <v>11.382443404958936</v>
      </c>
      <c r="S191" s="11">
        <v>11.27</v>
      </c>
      <c r="T191" s="142">
        <v>11.9108</v>
      </c>
      <c r="U191" s="142">
        <v>10.9</v>
      </c>
      <c r="V191" s="147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11.363356371490253</v>
      </c>
    </row>
    <row r="192" spans="1:65">
      <c r="A192" s="29"/>
      <c r="B192" s="19">
        <v>1</v>
      </c>
      <c r="C192" s="9">
        <v>5</v>
      </c>
      <c r="D192" s="11">
        <v>11.32</v>
      </c>
      <c r="E192" s="11">
        <v>11.438000000000001</v>
      </c>
      <c r="F192" s="11">
        <v>11.28</v>
      </c>
      <c r="G192" s="11">
        <v>11.5</v>
      </c>
      <c r="H192" s="11">
        <v>11.58</v>
      </c>
      <c r="I192" s="11">
        <v>11.48</v>
      </c>
      <c r="J192" s="11">
        <v>11.2</v>
      </c>
      <c r="K192" s="11">
        <v>11.223000000000001</v>
      </c>
      <c r="L192" s="142">
        <v>10.6</v>
      </c>
      <c r="M192" s="11">
        <v>11.337999999999999</v>
      </c>
      <c r="N192" s="11">
        <v>11.337999999999999</v>
      </c>
      <c r="O192" s="11">
        <v>11.37</v>
      </c>
      <c r="P192" s="11">
        <v>11.28</v>
      </c>
      <c r="Q192" s="11">
        <v>11.475622222376273</v>
      </c>
      <c r="R192" s="11">
        <v>11.393312531454454</v>
      </c>
      <c r="S192" s="11">
        <v>11.15</v>
      </c>
      <c r="T192" s="142">
        <v>11.9208</v>
      </c>
      <c r="U192" s="142">
        <v>10.9</v>
      </c>
      <c r="V192" s="147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138</v>
      </c>
    </row>
    <row r="193" spans="1:65">
      <c r="A193" s="29"/>
      <c r="B193" s="19">
        <v>1</v>
      </c>
      <c r="C193" s="9">
        <v>6</v>
      </c>
      <c r="D193" s="11">
        <v>11.32</v>
      </c>
      <c r="E193" s="11">
        <v>11.38</v>
      </c>
      <c r="F193" s="11">
        <v>11.29</v>
      </c>
      <c r="G193" s="11">
        <v>11.4</v>
      </c>
      <c r="H193" s="11">
        <v>11.53</v>
      </c>
      <c r="I193" s="11">
        <v>11.46</v>
      </c>
      <c r="J193" s="11">
        <v>11.27</v>
      </c>
      <c r="K193" s="11">
        <v>11.237</v>
      </c>
      <c r="L193" s="142">
        <v>10.9</v>
      </c>
      <c r="M193" s="11">
        <v>11.352</v>
      </c>
      <c r="N193" s="11">
        <v>11.337999999999999</v>
      </c>
      <c r="O193" s="11">
        <v>11.24</v>
      </c>
      <c r="P193" s="11">
        <v>11.166</v>
      </c>
      <c r="Q193" s="11">
        <v>11.376235668544682</v>
      </c>
      <c r="R193" s="11">
        <v>11.420320267839582</v>
      </c>
      <c r="S193" s="11">
        <v>11.26</v>
      </c>
      <c r="T193" s="142">
        <v>11.962300000000001</v>
      </c>
      <c r="U193" s="142">
        <v>11</v>
      </c>
      <c r="V193" s="147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9"/>
      <c r="B194" s="20" t="s">
        <v>267</v>
      </c>
      <c r="C194" s="12"/>
      <c r="D194" s="22">
        <v>11.408333333333333</v>
      </c>
      <c r="E194" s="22">
        <v>11.420833333333334</v>
      </c>
      <c r="F194" s="22">
        <v>11.278333333333336</v>
      </c>
      <c r="G194" s="22">
        <v>11.450000000000001</v>
      </c>
      <c r="H194" s="22">
        <v>11.611666666666665</v>
      </c>
      <c r="I194" s="22">
        <v>11.479999999999999</v>
      </c>
      <c r="J194" s="22">
        <v>11.208333333333334</v>
      </c>
      <c r="K194" s="22">
        <v>11.254</v>
      </c>
      <c r="L194" s="22">
        <v>10.883333333333333</v>
      </c>
      <c r="M194" s="22">
        <v>11.349499999999999</v>
      </c>
      <c r="N194" s="22">
        <v>11.373333333333333</v>
      </c>
      <c r="O194" s="22">
        <v>11.328333333333333</v>
      </c>
      <c r="P194" s="22">
        <v>11.265833333333333</v>
      </c>
      <c r="Q194" s="22">
        <v>11.410819919745284</v>
      </c>
      <c r="R194" s="22">
        <v>11.400748985941819</v>
      </c>
      <c r="S194" s="22">
        <v>11.209999999999999</v>
      </c>
      <c r="T194" s="22">
        <v>11.913200000000002</v>
      </c>
      <c r="U194" s="22">
        <v>10.949999999999998</v>
      </c>
      <c r="V194" s="147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9"/>
      <c r="B195" s="3" t="s">
        <v>268</v>
      </c>
      <c r="C195" s="28"/>
      <c r="D195" s="11">
        <v>11.425000000000001</v>
      </c>
      <c r="E195" s="11">
        <v>11.423</v>
      </c>
      <c r="F195" s="11">
        <v>11.285</v>
      </c>
      <c r="G195" s="11">
        <v>11.475</v>
      </c>
      <c r="H195" s="11">
        <v>11.6</v>
      </c>
      <c r="I195" s="11">
        <v>11.48</v>
      </c>
      <c r="J195" s="11">
        <v>11.205</v>
      </c>
      <c r="K195" s="11">
        <v>11.2515</v>
      </c>
      <c r="L195" s="11">
        <v>10.850000000000001</v>
      </c>
      <c r="M195" s="11">
        <v>11.344999999999999</v>
      </c>
      <c r="N195" s="11">
        <v>11.373000000000001</v>
      </c>
      <c r="O195" s="11">
        <v>11.35</v>
      </c>
      <c r="P195" s="11">
        <v>11.273</v>
      </c>
      <c r="Q195" s="11">
        <v>11.387500357790026</v>
      </c>
      <c r="R195" s="11">
        <v>11.401468261719309</v>
      </c>
      <c r="S195" s="11">
        <v>11.225</v>
      </c>
      <c r="T195" s="11">
        <v>11.9244</v>
      </c>
      <c r="U195" s="11">
        <v>10.95</v>
      </c>
      <c r="V195" s="147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9"/>
      <c r="B196" s="3" t="s">
        <v>269</v>
      </c>
      <c r="C196" s="28"/>
      <c r="D196" s="23">
        <v>7.6789756261278833E-2</v>
      </c>
      <c r="E196" s="23">
        <v>2.131118642090727E-2</v>
      </c>
      <c r="F196" s="23">
        <v>3.7103458958251498E-2</v>
      </c>
      <c r="G196" s="23">
        <v>6.3245553203367638E-2</v>
      </c>
      <c r="H196" s="23">
        <v>6.1454590281496961E-2</v>
      </c>
      <c r="I196" s="23">
        <v>1.4142135623730649E-2</v>
      </c>
      <c r="J196" s="23">
        <v>3.544949458972111E-2</v>
      </c>
      <c r="K196" s="23">
        <v>3.0698534166959387E-2</v>
      </c>
      <c r="L196" s="23">
        <v>0.27141603981096357</v>
      </c>
      <c r="M196" s="23">
        <v>2.0859050793360919E-2</v>
      </c>
      <c r="N196" s="23">
        <v>3.2060359740132556E-2</v>
      </c>
      <c r="O196" s="23">
        <v>6.8532230860133783E-2</v>
      </c>
      <c r="P196" s="23">
        <v>7.1044821533076341E-2</v>
      </c>
      <c r="Q196" s="23">
        <v>4.5700185732403129E-2</v>
      </c>
      <c r="R196" s="23">
        <v>1.2629430219091282E-2</v>
      </c>
      <c r="S196" s="23">
        <v>6.1644140029689376E-2</v>
      </c>
      <c r="T196" s="23">
        <v>5.1348651394170365E-2</v>
      </c>
      <c r="U196" s="23">
        <v>5.4772255750516419E-2</v>
      </c>
      <c r="V196" s="228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  <c r="AJ196" s="229"/>
      <c r="AK196" s="229"/>
      <c r="AL196" s="229"/>
      <c r="AM196" s="229"/>
      <c r="AN196" s="229"/>
      <c r="AO196" s="229"/>
      <c r="AP196" s="229"/>
      <c r="AQ196" s="229"/>
      <c r="AR196" s="229"/>
      <c r="AS196" s="229"/>
      <c r="AT196" s="229"/>
      <c r="AU196" s="229"/>
      <c r="AV196" s="229"/>
      <c r="AW196" s="229"/>
      <c r="AX196" s="229"/>
      <c r="AY196" s="229"/>
      <c r="AZ196" s="229"/>
      <c r="BA196" s="229"/>
      <c r="BB196" s="229"/>
      <c r="BC196" s="229"/>
      <c r="BD196" s="229"/>
      <c r="BE196" s="229"/>
      <c r="BF196" s="229"/>
      <c r="BG196" s="229"/>
      <c r="BH196" s="229"/>
      <c r="BI196" s="229"/>
      <c r="BJ196" s="229"/>
      <c r="BK196" s="229"/>
      <c r="BL196" s="229"/>
      <c r="BM196" s="54"/>
    </row>
    <row r="197" spans="1:65">
      <c r="A197" s="29"/>
      <c r="B197" s="3" t="s">
        <v>86</v>
      </c>
      <c r="C197" s="28"/>
      <c r="D197" s="13">
        <v>6.7310231930996786E-3</v>
      </c>
      <c r="E197" s="13">
        <v>1.8659922440779804E-3</v>
      </c>
      <c r="F197" s="13">
        <v>3.2897998189671779E-3</v>
      </c>
      <c r="G197" s="13">
        <v>5.5236291007307974E-3</v>
      </c>
      <c r="H197" s="13">
        <v>5.2924866038320919E-3</v>
      </c>
      <c r="I197" s="13">
        <v>1.2318933470148649E-3</v>
      </c>
      <c r="J197" s="13">
        <v>3.1627801864435191E-3</v>
      </c>
      <c r="K197" s="13">
        <v>2.7277887121876124E-3</v>
      </c>
      <c r="L197" s="13">
        <v>2.4938686659506607E-2</v>
      </c>
      <c r="M197" s="13">
        <v>1.8378827960140024E-3</v>
      </c>
      <c r="N197" s="13">
        <v>2.818906190515758E-3</v>
      </c>
      <c r="O197" s="13">
        <v>6.0496305011152373E-3</v>
      </c>
      <c r="P197" s="13">
        <v>6.3062198268874631E-3</v>
      </c>
      <c r="Q197" s="13">
        <v>4.0049870258072797E-3</v>
      </c>
      <c r="R197" s="13">
        <v>1.107771974864506E-3</v>
      </c>
      <c r="S197" s="13">
        <v>5.4990312247715769E-3</v>
      </c>
      <c r="T197" s="13">
        <v>4.3102316249345567E-3</v>
      </c>
      <c r="U197" s="13">
        <v>5.0020324886316378E-3</v>
      </c>
      <c r="V197" s="147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9"/>
      <c r="B198" s="3" t="s">
        <v>270</v>
      </c>
      <c r="C198" s="28"/>
      <c r="D198" s="13">
        <v>3.9580701663044504E-3</v>
      </c>
      <c r="E198" s="13">
        <v>5.0580972702121141E-3</v>
      </c>
      <c r="F198" s="13">
        <v>-7.4822117143340527E-3</v>
      </c>
      <c r="G198" s="13">
        <v>7.6248271793297739E-3</v>
      </c>
      <c r="H198" s="13">
        <v>2.1851844389867203E-2</v>
      </c>
      <c r="I198" s="13">
        <v>1.0264892228707634E-2</v>
      </c>
      <c r="J198" s="13">
        <v>-1.3642363496216614E-2</v>
      </c>
      <c r="K198" s="13">
        <v>-9.6235978099410424E-3</v>
      </c>
      <c r="L198" s="13">
        <v>-4.2243068197813427E-2</v>
      </c>
      <c r="M198" s="13">
        <v>-1.2193907360873446E-3</v>
      </c>
      <c r="N198" s="13">
        <v>8.7799427536316976E-4</v>
      </c>
      <c r="O198" s="13">
        <v>-3.0821032987040642E-3</v>
      </c>
      <c r="P198" s="13">
        <v>-8.5822388182419385E-3</v>
      </c>
      <c r="Q198" s="13">
        <v>4.1768951622527251E-3</v>
      </c>
      <c r="R198" s="13">
        <v>3.2906311506151198E-3</v>
      </c>
      <c r="S198" s="13">
        <v>-1.349569321569577E-2</v>
      </c>
      <c r="T198" s="13">
        <v>4.8387431541728532E-2</v>
      </c>
      <c r="U198" s="13">
        <v>-3.637625697697322E-2</v>
      </c>
      <c r="V198" s="147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9"/>
      <c r="B199" s="45" t="s">
        <v>271</v>
      </c>
      <c r="C199" s="46"/>
      <c r="D199" s="44">
        <v>0.34</v>
      </c>
      <c r="E199" s="44">
        <v>0.44</v>
      </c>
      <c r="F199" s="44">
        <v>0.61</v>
      </c>
      <c r="G199" s="44">
        <v>0.65</v>
      </c>
      <c r="H199" s="44">
        <v>1.84</v>
      </c>
      <c r="I199" s="44">
        <v>0.87</v>
      </c>
      <c r="J199" s="44">
        <v>1.1200000000000001</v>
      </c>
      <c r="K199" s="44">
        <v>0.79</v>
      </c>
      <c r="L199" s="44">
        <v>3.5</v>
      </c>
      <c r="M199" s="44">
        <v>0.09</v>
      </c>
      <c r="N199" s="44">
        <v>0.09</v>
      </c>
      <c r="O199" s="44">
        <v>0.24</v>
      </c>
      <c r="P199" s="44">
        <v>0.7</v>
      </c>
      <c r="Q199" s="44">
        <v>0.36</v>
      </c>
      <c r="R199" s="44">
        <v>0.28999999999999998</v>
      </c>
      <c r="S199" s="44">
        <v>1.1100000000000001</v>
      </c>
      <c r="T199" s="44">
        <v>4.05</v>
      </c>
      <c r="U199" s="44">
        <v>3.02</v>
      </c>
      <c r="V199" s="147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BM200" s="53"/>
    </row>
    <row r="201" spans="1:65" ht="15">
      <c r="B201" s="8" t="s">
        <v>628</v>
      </c>
      <c r="BM201" s="27" t="s">
        <v>66</v>
      </c>
    </row>
    <row r="202" spans="1:65" ht="15">
      <c r="A202" s="24" t="s">
        <v>8</v>
      </c>
      <c r="B202" s="18" t="s">
        <v>118</v>
      </c>
      <c r="C202" s="15" t="s">
        <v>119</v>
      </c>
      <c r="D202" s="16" t="s">
        <v>240</v>
      </c>
      <c r="E202" s="17" t="s">
        <v>240</v>
      </c>
      <c r="F202" s="17" t="s">
        <v>240</v>
      </c>
      <c r="G202" s="17" t="s">
        <v>240</v>
      </c>
      <c r="H202" s="17" t="s">
        <v>240</v>
      </c>
      <c r="I202" s="17" t="s">
        <v>240</v>
      </c>
      <c r="J202" s="147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241</v>
      </c>
      <c r="C203" s="9" t="s">
        <v>241</v>
      </c>
      <c r="D203" s="145" t="s">
        <v>244</v>
      </c>
      <c r="E203" s="146" t="s">
        <v>246</v>
      </c>
      <c r="F203" s="146" t="s">
        <v>249</v>
      </c>
      <c r="G203" s="146" t="s">
        <v>254</v>
      </c>
      <c r="H203" s="146" t="s">
        <v>258</v>
      </c>
      <c r="I203" s="146" t="s">
        <v>286</v>
      </c>
      <c r="J203" s="147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327</v>
      </c>
      <c r="E204" s="11" t="s">
        <v>327</v>
      </c>
      <c r="F204" s="11" t="s">
        <v>327</v>
      </c>
      <c r="G204" s="11" t="s">
        <v>327</v>
      </c>
      <c r="H204" s="11" t="s">
        <v>101</v>
      </c>
      <c r="I204" s="11" t="s">
        <v>101</v>
      </c>
      <c r="J204" s="147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0</v>
      </c>
    </row>
    <row r="205" spans="1:65">
      <c r="A205" s="29"/>
      <c r="B205" s="19"/>
      <c r="C205" s="9"/>
      <c r="D205" s="25"/>
      <c r="E205" s="25"/>
      <c r="F205" s="25"/>
      <c r="G205" s="25"/>
      <c r="H205" s="25"/>
      <c r="I205" s="25"/>
      <c r="J205" s="147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0</v>
      </c>
    </row>
    <row r="206" spans="1:65">
      <c r="A206" s="29"/>
      <c r="B206" s="18">
        <v>1</v>
      </c>
      <c r="C206" s="14">
        <v>1</v>
      </c>
      <c r="D206" s="219" t="s">
        <v>105</v>
      </c>
      <c r="E206" s="219" t="s">
        <v>105</v>
      </c>
      <c r="F206" s="219" t="s">
        <v>105</v>
      </c>
      <c r="G206" s="219" t="s">
        <v>105</v>
      </c>
      <c r="H206" s="219" t="s">
        <v>330</v>
      </c>
      <c r="I206" s="219" t="s">
        <v>105</v>
      </c>
      <c r="J206" s="220"/>
      <c r="K206" s="221"/>
      <c r="L206" s="221"/>
      <c r="M206" s="221"/>
      <c r="N206" s="221"/>
      <c r="O206" s="221"/>
      <c r="P206" s="221"/>
      <c r="Q206" s="221"/>
      <c r="R206" s="221"/>
      <c r="S206" s="221"/>
      <c r="T206" s="221"/>
      <c r="U206" s="221"/>
      <c r="V206" s="221"/>
      <c r="W206" s="221"/>
      <c r="X206" s="221"/>
      <c r="Y206" s="221"/>
      <c r="Z206" s="221"/>
      <c r="AA206" s="221"/>
      <c r="AB206" s="221"/>
      <c r="AC206" s="221"/>
      <c r="AD206" s="221"/>
      <c r="AE206" s="221"/>
      <c r="AF206" s="221"/>
      <c r="AG206" s="221"/>
      <c r="AH206" s="221"/>
      <c r="AI206" s="221"/>
      <c r="AJ206" s="221"/>
      <c r="AK206" s="221"/>
      <c r="AL206" s="221"/>
      <c r="AM206" s="221"/>
      <c r="AN206" s="221"/>
      <c r="AO206" s="221"/>
      <c r="AP206" s="221"/>
      <c r="AQ206" s="221"/>
      <c r="AR206" s="221"/>
      <c r="AS206" s="221"/>
      <c r="AT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G206" s="221"/>
      <c r="BH206" s="221"/>
      <c r="BI206" s="221"/>
      <c r="BJ206" s="221"/>
      <c r="BK206" s="221"/>
      <c r="BL206" s="221"/>
      <c r="BM206" s="222">
        <v>1</v>
      </c>
    </row>
    <row r="207" spans="1:65">
      <c r="A207" s="29"/>
      <c r="B207" s="19">
        <v>1</v>
      </c>
      <c r="C207" s="9">
        <v>2</v>
      </c>
      <c r="D207" s="223" t="s">
        <v>105</v>
      </c>
      <c r="E207" s="223" t="s">
        <v>105</v>
      </c>
      <c r="F207" s="223" t="s">
        <v>105</v>
      </c>
      <c r="G207" s="223" t="s">
        <v>105</v>
      </c>
      <c r="H207" s="223" t="s">
        <v>330</v>
      </c>
      <c r="I207" s="223" t="s">
        <v>105</v>
      </c>
      <c r="J207" s="220"/>
      <c r="K207" s="221"/>
      <c r="L207" s="221"/>
      <c r="M207" s="221"/>
      <c r="N207" s="221"/>
      <c r="O207" s="221"/>
      <c r="P207" s="221"/>
      <c r="Q207" s="221"/>
      <c r="R207" s="221"/>
      <c r="S207" s="221"/>
      <c r="T207" s="221"/>
      <c r="U207" s="221"/>
      <c r="V207" s="221"/>
      <c r="W207" s="221"/>
      <c r="X207" s="221"/>
      <c r="Y207" s="221"/>
      <c r="Z207" s="221"/>
      <c r="AA207" s="221"/>
      <c r="AB207" s="221"/>
      <c r="AC207" s="221"/>
      <c r="AD207" s="221"/>
      <c r="AE207" s="221"/>
      <c r="AF207" s="221"/>
      <c r="AG207" s="221"/>
      <c r="AH207" s="221"/>
      <c r="AI207" s="221"/>
      <c r="AJ207" s="221"/>
      <c r="AK207" s="221"/>
      <c r="AL207" s="221"/>
      <c r="AM207" s="221"/>
      <c r="AN207" s="221"/>
      <c r="AO207" s="221"/>
      <c r="AP207" s="221"/>
      <c r="AQ207" s="221"/>
      <c r="AR207" s="221"/>
      <c r="AS207" s="221"/>
      <c r="AT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G207" s="221"/>
      <c r="BH207" s="221"/>
      <c r="BI207" s="221"/>
      <c r="BJ207" s="221"/>
      <c r="BK207" s="221"/>
      <c r="BL207" s="221"/>
      <c r="BM207" s="222">
        <v>10</v>
      </c>
    </row>
    <row r="208" spans="1:65">
      <c r="A208" s="29"/>
      <c r="B208" s="19">
        <v>1</v>
      </c>
      <c r="C208" s="9">
        <v>3</v>
      </c>
      <c r="D208" s="223" t="s">
        <v>105</v>
      </c>
      <c r="E208" s="223" t="s">
        <v>105</v>
      </c>
      <c r="F208" s="223" t="s">
        <v>105</v>
      </c>
      <c r="G208" s="223" t="s">
        <v>105</v>
      </c>
      <c r="H208" s="223" t="s">
        <v>330</v>
      </c>
      <c r="I208" s="223" t="s">
        <v>105</v>
      </c>
      <c r="J208" s="220"/>
      <c r="K208" s="221"/>
      <c r="L208" s="221"/>
      <c r="M208" s="221"/>
      <c r="N208" s="221"/>
      <c r="O208" s="221"/>
      <c r="P208" s="221"/>
      <c r="Q208" s="221"/>
      <c r="R208" s="221"/>
      <c r="S208" s="221"/>
      <c r="T208" s="221"/>
      <c r="U208" s="221"/>
      <c r="V208" s="221"/>
      <c r="W208" s="221"/>
      <c r="X208" s="221"/>
      <c r="Y208" s="221"/>
      <c r="Z208" s="221"/>
      <c r="AA208" s="221"/>
      <c r="AB208" s="221"/>
      <c r="AC208" s="221"/>
      <c r="AD208" s="221"/>
      <c r="AE208" s="221"/>
      <c r="AF208" s="221"/>
      <c r="AG208" s="221"/>
      <c r="AH208" s="221"/>
      <c r="AI208" s="221"/>
      <c r="AJ208" s="221"/>
      <c r="AK208" s="221"/>
      <c r="AL208" s="221"/>
      <c r="AM208" s="221"/>
      <c r="AN208" s="221"/>
      <c r="AO208" s="221"/>
      <c r="AP208" s="221"/>
      <c r="AQ208" s="221"/>
      <c r="AR208" s="221"/>
      <c r="AS208" s="221"/>
      <c r="AT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G208" s="221"/>
      <c r="BH208" s="221"/>
      <c r="BI208" s="221"/>
      <c r="BJ208" s="221"/>
      <c r="BK208" s="221"/>
      <c r="BL208" s="221"/>
      <c r="BM208" s="222">
        <v>16</v>
      </c>
    </row>
    <row r="209" spans="1:65">
      <c r="A209" s="29"/>
      <c r="B209" s="19">
        <v>1</v>
      </c>
      <c r="C209" s="9">
        <v>4</v>
      </c>
      <c r="D209" s="223" t="s">
        <v>105</v>
      </c>
      <c r="E209" s="223" t="s">
        <v>105</v>
      </c>
      <c r="F209" s="223" t="s">
        <v>105</v>
      </c>
      <c r="G209" s="223" t="s">
        <v>105</v>
      </c>
      <c r="H209" s="223" t="s">
        <v>330</v>
      </c>
      <c r="I209" s="223" t="s">
        <v>105</v>
      </c>
      <c r="J209" s="220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221"/>
      <c r="Y209" s="221"/>
      <c r="Z209" s="221"/>
      <c r="AA209" s="221"/>
      <c r="AB209" s="221"/>
      <c r="AC209" s="221"/>
      <c r="AD209" s="221"/>
      <c r="AE209" s="221"/>
      <c r="AF209" s="221"/>
      <c r="AG209" s="221"/>
      <c r="AH209" s="221"/>
      <c r="AI209" s="221"/>
      <c r="AJ209" s="221"/>
      <c r="AK209" s="221"/>
      <c r="AL209" s="221"/>
      <c r="AM209" s="221"/>
      <c r="AN209" s="221"/>
      <c r="AO209" s="221"/>
      <c r="AP209" s="221"/>
      <c r="AQ209" s="221"/>
      <c r="AR209" s="221"/>
      <c r="AS209" s="221"/>
      <c r="AT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G209" s="221"/>
      <c r="BH209" s="221"/>
      <c r="BI209" s="221"/>
      <c r="BJ209" s="221"/>
      <c r="BK209" s="221"/>
      <c r="BL209" s="221"/>
      <c r="BM209" s="222" t="s">
        <v>105</v>
      </c>
    </row>
    <row r="210" spans="1:65">
      <c r="A210" s="29"/>
      <c r="B210" s="19">
        <v>1</v>
      </c>
      <c r="C210" s="9">
        <v>5</v>
      </c>
      <c r="D210" s="223" t="s">
        <v>105</v>
      </c>
      <c r="E210" s="223" t="s">
        <v>105</v>
      </c>
      <c r="F210" s="223" t="s">
        <v>105</v>
      </c>
      <c r="G210" s="223" t="s">
        <v>105</v>
      </c>
      <c r="H210" s="223" t="s">
        <v>330</v>
      </c>
      <c r="I210" s="223" t="s">
        <v>105</v>
      </c>
      <c r="J210" s="220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  <c r="W210" s="221"/>
      <c r="X210" s="221"/>
      <c r="Y210" s="221"/>
      <c r="Z210" s="221"/>
      <c r="AA210" s="221"/>
      <c r="AB210" s="221"/>
      <c r="AC210" s="221"/>
      <c r="AD210" s="221"/>
      <c r="AE210" s="221"/>
      <c r="AF210" s="221"/>
      <c r="AG210" s="221"/>
      <c r="AH210" s="221"/>
      <c r="AI210" s="221"/>
      <c r="AJ210" s="221"/>
      <c r="AK210" s="221"/>
      <c r="AL210" s="221"/>
      <c r="AM210" s="221"/>
      <c r="AN210" s="221"/>
      <c r="AO210" s="221"/>
      <c r="AP210" s="221"/>
      <c r="AQ210" s="221"/>
      <c r="AR210" s="221"/>
      <c r="AS210" s="221"/>
      <c r="AT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G210" s="221"/>
      <c r="BH210" s="221"/>
      <c r="BI210" s="221"/>
      <c r="BJ210" s="221"/>
      <c r="BK210" s="221"/>
      <c r="BL210" s="221"/>
      <c r="BM210" s="222">
        <v>139</v>
      </c>
    </row>
    <row r="211" spans="1:65">
      <c r="A211" s="29"/>
      <c r="B211" s="19">
        <v>1</v>
      </c>
      <c r="C211" s="9">
        <v>6</v>
      </c>
      <c r="D211" s="223" t="s">
        <v>105</v>
      </c>
      <c r="E211" s="223" t="s">
        <v>105</v>
      </c>
      <c r="F211" s="223" t="s">
        <v>105</v>
      </c>
      <c r="G211" s="223" t="s">
        <v>105</v>
      </c>
      <c r="H211" s="223" t="s">
        <v>330</v>
      </c>
      <c r="I211" s="223" t="s">
        <v>105</v>
      </c>
      <c r="J211" s="220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  <c r="X211" s="221"/>
      <c r="Y211" s="221"/>
      <c r="Z211" s="221"/>
      <c r="AA211" s="221"/>
      <c r="AB211" s="221"/>
      <c r="AC211" s="221"/>
      <c r="AD211" s="221"/>
      <c r="AE211" s="221"/>
      <c r="AF211" s="221"/>
      <c r="AG211" s="221"/>
      <c r="AH211" s="221"/>
      <c r="AI211" s="221"/>
      <c r="AJ211" s="221"/>
      <c r="AK211" s="221"/>
      <c r="AL211" s="221"/>
      <c r="AM211" s="221"/>
      <c r="AN211" s="221"/>
      <c r="AO211" s="221"/>
      <c r="AP211" s="221"/>
      <c r="AQ211" s="221"/>
      <c r="AR211" s="221"/>
      <c r="AS211" s="221"/>
      <c r="AT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G211" s="221"/>
      <c r="BH211" s="221"/>
      <c r="BI211" s="221"/>
      <c r="BJ211" s="221"/>
      <c r="BK211" s="221"/>
      <c r="BL211" s="221"/>
      <c r="BM211" s="224"/>
    </row>
    <row r="212" spans="1:65">
      <c r="A212" s="29"/>
      <c r="B212" s="20" t="s">
        <v>267</v>
      </c>
      <c r="C212" s="12"/>
      <c r="D212" s="225" t="s">
        <v>652</v>
      </c>
      <c r="E212" s="225" t="s">
        <v>652</v>
      </c>
      <c r="F212" s="225" t="s">
        <v>652</v>
      </c>
      <c r="G212" s="225" t="s">
        <v>652</v>
      </c>
      <c r="H212" s="225" t="s">
        <v>652</v>
      </c>
      <c r="I212" s="225" t="s">
        <v>652</v>
      </c>
      <c r="J212" s="220"/>
      <c r="K212" s="221"/>
      <c r="L212" s="221"/>
      <c r="M212" s="221"/>
      <c r="N212" s="221"/>
      <c r="O212" s="221"/>
      <c r="P212" s="221"/>
      <c r="Q212" s="221"/>
      <c r="R212" s="221"/>
      <c r="S212" s="221"/>
      <c r="T212" s="221"/>
      <c r="U212" s="221"/>
      <c r="V212" s="221"/>
      <c r="W212" s="221"/>
      <c r="X212" s="221"/>
      <c r="Y212" s="221"/>
      <c r="Z212" s="221"/>
      <c r="AA212" s="221"/>
      <c r="AB212" s="221"/>
      <c r="AC212" s="221"/>
      <c r="AD212" s="221"/>
      <c r="AE212" s="221"/>
      <c r="AF212" s="221"/>
      <c r="AG212" s="221"/>
      <c r="AH212" s="221"/>
      <c r="AI212" s="221"/>
      <c r="AJ212" s="221"/>
      <c r="AK212" s="221"/>
      <c r="AL212" s="221"/>
      <c r="AM212" s="221"/>
      <c r="AN212" s="221"/>
      <c r="AO212" s="221"/>
      <c r="AP212" s="221"/>
      <c r="AQ212" s="221"/>
      <c r="AR212" s="221"/>
      <c r="AS212" s="221"/>
      <c r="AT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G212" s="221"/>
      <c r="BH212" s="221"/>
      <c r="BI212" s="221"/>
      <c r="BJ212" s="221"/>
      <c r="BK212" s="221"/>
      <c r="BL212" s="221"/>
      <c r="BM212" s="224"/>
    </row>
    <row r="213" spans="1:65">
      <c r="A213" s="29"/>
      <c r="B213" s="3" t="s">
        <v>268</v>
      </c>
      <c r="C213" s="28"/>
      <c r="D213" s="223" t="s">
        <v>652</v>
      </c>
      <c r="E213" s="223" t="s">
        <v>652</v>
      </c>
      <c r="F213" s="223" t="s">
        <v>652</v>
      </c>
      <c r="G213" s="223" t="s">
        <v>652</v>
      </c>
      <c r="H213" s="223" t="s">
        <v>652</v>
      </c>
      <c r="I213" s="223" t="s">
        <v>652</v>
      </c>
      <c r="J213" s="220"/>
      <c r="K213" s="221"/>
      <c r="L213" s="221"/>
      <c r="M213" s="221"/>
      <c r="N213" s="221"/>
      <c r="O213" s="221"/>
      <c r="P213" s="221"/>
      <c r="Q213" s="221"/>
      <c r="R213" s="221"/>
      <c r="S213" s="221"/>
      <c r="T213" s="221"/>
      <c r="U213" s="221"/>
      <c r="V213" s="221"/>
      <c r="W213" s="221"/>
      <c r="X213" s="221"/>
      <c r="Y213" s="221"/>
      <c r="Z213" s="221"/>
      <c r="AA213" s="221"/>
      <c r="AB213" s="221"/>
      <c r="AC213" s="221"/>
      <c r="AD213" s="221"/>
      <c r="AE213" s="221"/>
      <c r="AF213" s="221"/>
      <c r="AG213" s="221"/>
      <c r="AH213" s="221"/>
      <c r="AI213" s="221"/>
      <c r="AJ213" s="221"/>
      <c r="AK213" s="221"/>
      <c r="AL213" s="221"/>
      <c r="AM213" s="221"/>
      <c r="AN213" s="221"/>
      <c r="AO213" s="221"/>
      <c r="AP213" s="221"/>
      <c r="AQ213" s="221"/>
      <c r="AR213" s="221"/>
      <c r="AS213" s="221"/>
      <c r="AT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G213" s="221"/>
      <c r="BH213" s="221"/>
      <c r="BI213" s="221"/>
      <c r="BJ213" s="221"/>
      <c r="BK213" s="221"/>
      <c r="BL213" s="221"/>
      <c r="BM213" s="224"/>
    </row>
    <row r="214" spans="1:65">
      <c r="A214" s="29"/>
      <c r="B214" s="3" t="s">
        <v>269</v>
      </c>
      <c r="C214" s="28"/>
      <c r="D214" s="223" t="s">
        <v>652</v>
      </c>
      <c r="E214" s="223" t="s">
        <v>652</v>
      </c>
      <c r="F214" s="223" t="s">
        <v>652</v>
      </c>
      <c r="G214" s="223" t="s">
        <v>652</v>
      </c>
      <c r="H214" s="223" t="s">
        <v>652</v>
      </c>
      <c r="I214" s="223" t="s">
        <v>652</v>
      </c>
      <c r="J214" s="220"/>
      <c r="K214" s="221"/>
      <c r="L214" s="221"/>
      <c r="M214" s="221"/>
      <c r="N214" s="221"/>
      <c r="O214" s="221"/>
      <c r="P214" s="221"/>
      <c r="Q214" s="221"/>
      <c r="R214" s="221"/>
      <c r="S214" s="221"/>
      <c r="T214" s="221"/>
      <c r="U214" s="221"/>
      <c r="V214" s="221"/>
      <c r="W214" s="221"/>
      <c r="X214" s="221"/>
      <c r="Y214" s="221"/>
      <c r="Z214" s="221"/>
      <c r="AA214" s="221"/>
      <c r="AB214" s="221"/>
      <c r="AC214" s="221"/>
      <c r="AD214" s="221"/>
      <c r="AE214" s="221"/>
      <c r="AF214" s="221"/>
      <c r="AG214" s="221"/>
      <c r="AH214" s="221"/>
      <c r="AI214" s="221"/>
      <c r="AJ214" s="221"/>
      <c r="AK214" s="221"/>
      <c r="AL214" s="221"/>
      <c r="AM214" s="221"/>
      <c r="AN214" s="221"/>
      <c r="AO214" s="221"/>
      <c r="AP214" s="221"/>
      <c r="AQ214" s="221"/>
      <c r="AR214" s="221"/>
      <c r="AS214" s="221"/>
      <c r="AT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G214" s="221"/>
      <c r="BH214" s="221"/>
      <c r="BI214" s="221"/>
      <c r="BJ214" s="221"/>
      <c r="BK214" s="221"/>
      <c r="BL214" s="221"/>
      <c r="BM214" s="224"/>
    </row>
    <row r="215" spans="1:65">
      <c r="A215" s="29"/>
      <c r="B215" s="3" t="s">
        <v>86</v>
      </c>
      <c r="C215" s="28"/>
      <c r="D215" s="13" t="s">
        <v>652</v>
      </c>
      <c r="E215" s="13" t="s">
        <v>652</v>
      </c>
      <c r="F215" s="13" t="s">
        <v>652</v>
      </c>
      <c r="G215" s="13" t="s">
        <v>652</v>
      </c>
      <c r="H215" s="13" t="s">
        <v>652</v>
      </c>
      <c r="I215" s="13" t="s">
        <v>652</v>
      </c>
      <c r="J215" s="147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9"/>
      <c r="B216" s="3" t="s">
        <v>270</v>
      </c>
      <c r="C216" s="28"/>
      <c r="D216" s="13" t="s">
        <v>652</v>
      </c>
      <c r="E216" s="13" t="s">
        <v>652</v>
      </c>
      <c r="F216" s="13" t="s">
        <v>652</v>
      </c>
      <c r="G216" s="13" t="s">
        <v>652</v>
      </c>
      <c r="H216" s="13" t="s">
        <v>652</v>
      </c>
      <c r="I216" s="13" t="s">
        <v>652</v>
      </c>
      <c r="J216" s="147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9"/>
      <c r="B217" s="45" t="s">
        <v>271</v>
      </c>
      <c r="C217" s="46"/>
      <c r="D217" s="44" t="s">
        <v>272</v>
      </c>
      <c r="E217" s="44" t="s">
        <v>272</v>
      </c>
      <c r="F217" s="44" t="s">
        <v>272</v>
      </c>
      <c r="G217" s="44" t="s">
        <v>272</v>
      </c>
      <c r="H217" s="44" t="s">
        <v>272</v>
      </c>
      <c r="I217" s="44" t="s">
        <v>272</v>
      </c>
      <c r="J217" s="147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30"/>
      <c r="C218" s="20"/>
      <c r="D218" s="20"/>
      <c r="E218" s="20"/>
      <c r="F218" s="20"/>
      <c r="G218" s="20"/>
      <c r="H218" s="20"/>
      <c r="I218" s="20"/>
      <c r="BM218" s="53"/>
    </row>
    <row r="219" spans="1:65" ht="19.5">
      <c r="B219" s="8" t="s">
        <v>629</v>
      </c>
      <c r="BM219" s="27" t="s">
        <v>66</v>
      </c>
    </row>
    <row r="220" spans="1:65" ht="19.5">
      <c r="A220" s="24" t="s">
        <v>322</v>
      </c>
      <c r="B220" s="18" t="s">
        <v>118</v>
      </c>
      <c r="C220" s="15" t="s">
        <v>119</v>
      </c>
      <c r="D220" s="16" t="s">
        <v>240</v>
      </c>
      <c r="E220" s="17" t="s">
        <v>240</v>
      </c>
      <c r="F220" s="17" t="s">
        <v>240</v>
      </c>
      <c r="G220" s="17" t="s">
        <v>240</v>
      </c>
      <c r="H220" s="17" t="s">
        <v>240</v>
      </c>
      <c r="I220" s="17" t="s">
        <v>240</v>
      </c>
      <c r="J220" s="17" t="s">
        <v>240</v>
      </c>
      <c r="K220" s="17" t="s">
        <v>240</v>
      </c>
      <c r="L220" s="17" t="s">
        <v>240</v>
      </c>
      <c r="M220" s="17" t="s">
        <v>240</v>
      </c>
      <c r="N220" s="17" t="s">
        <v>240</v>
      </c>
      <c r="O220" s="17" t="s">
        <v>240</v>
      </c>
      <c r="P220" s="17" t="s">
        <v>240</v>
      </c>
      <c r="Q220" s="17" t="s">
        <v>240</v>
      </c>
      <c r="R220" s="17" t="s">
        <v>240</v>
      </c>
      <c r="S220" s="17" t="s">
        <v>240</v>
      </c>
      <c r="T220" s="17" t="s">
        <v>240</v>
      </c>
      <c r="U220" s="17" t="s">
        <v>240</v>
      </c>
      <c r="V220" s="14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241</v>
      </c>
      <c r="C221" s="9" t="s">
        <v>241</v>
      </c>
      <c r="D221" s="145" t="s">
        <v>243</v>
      </c>
      <c r="E221" s="146" t="s">
        <v>244</v>
      </c>
      <c r="F221" s="146" t="s">
        <v>245</v>
      </c>
      <c r="G221" s="146" t="s">
        <v>246</v>
      </c>
      <c r="H221" s="146" t="s">
        <v>283</v>
      </c>
      <c r="I221" s="146" t="s">
        <v>247</v>
      </c>
      <c r="J221" s="146" t="s">
        <v>248</v>
      </c>
      <c r="K221" s="146" t="s">
        <v>249</v>
      </c>
      <c r="L221" s="146" t="s">
        <v>250</v>
      </c>
      <c r="M221" s="146" t="s">
        <v>251</v>
      </c>
      <c r="N221" s="146" t="s">
        <v>252</v>
      </c>
      <c r="O221" s="146" t="s">
        <v>253</v>
      </c>
      <c r="P221" s="146" t="s">
        <v>254</v>
      </c>
      <c r="Q221" s="146" t="s">
        <v>258</v>
      </c>
      <c r="R221" s="146" t="s">
        <v>284</v>
      </c>
      <c r="S221" s="146" t="s">
        <v>286</v>
      </c>
      <c r="T221" s="146" t="s">
        <v>275</v>
      </c>
      <c r="U221" s="146" t="s">
        <v>260</v>
      </c>
      <c r="V221" s="14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1</v>
      </c>
    </row>
    <row r="222" spans="1:65">
      <c r="A222" s="29"/>
      <c r="B222" s="19"/>
      <c r="C222" s="9"/>
      <c r="D222" s="10" t="s">
        <v>101</v>
      </c>
      <c r="E222" s="11" t="s">
        <v>327</v>
      </c>
      <c r="F222" s="11" t="s">
        <v>101</v>
      </c>
      <c r="G222" s="11" t="s">
        <v>327</v>
      </c>
      <c r="H222" s="11" t="s">
        <v>101</v>
      </c>
      <c r="I222" s="11" t="s">
        <v>101</v>
      </c>
      <c r="J222" s="11" t="s">
        <v>101</v>
      </c>
      <c r="K222" s="11" t="s">
        <v>327</v>
      </c>
      <c r="L222" s="11" t="s">
        <v>101</v>
      </c>
      <c r="M222" s="11" t="s">
        <v>101</v>
      </c>
      <c r="N222" s="11" t="s">
        <v>101</v>
      </c>
      <c r="O222" s="11" t="s">
        <v>327</v>
      </c>
      <c r="P222" s="11" t="s">
        <v>327</v>
      </c>
      <c r="Q222" s="11" t="s">
        <v>101</v>
      </c>
      <c r="R222" s="11" t="s">
        <v>101</v>
      </c>
      <c r="S222" s="11" t="s">
        <v>101</v>
      </c>
      <c r="T222" s="11" t="s">
        <v>101</v>
      </c>
      <c r="U222" s="11" t="s">
        <v>101</v>
      </c>
      <c r="V222" s="147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147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</v>
      </c>
    </row>
    <row r="224" spans="1:65">
      <c r="A224" s="29"/>
      <c r="B224" s="18">
        <v>1</v>
      </c>
      <c r="C224" s="14">
        <v>1</v>
      </c>
      <c r="D224" s="141">
        <v>1.51</v>
      </c>
      <c r="E224" s="21">
        <v>1.53</v>
      </c>
      <c r="F224" s="21">
        <v>1.56</v>
      </c>
      <c r="G224" s="21">
        <v>1.58</v>
      </c>
      <c r="H224" s="141">
        <v>1.47</v>
      </c>
      <c r="I224" s="21">
        <v>1.55</v>
      </c>
      <c r="J224" s="21">
        <v>1.56</v>
      </c>
      <c r="K224" s="21">
        <v>1.5700000000000003</v>
      </c>
      <c r="L224" s="141">
        <v>1.5</v>
      </c>
      <c r="M224" s="21">
        <v>1.59</v>
      </c>
      <c r="N224" s="21">
        <v>1.5700000000000003</v>
      </c>
      <c r="O224" s="21">
        <v>1.53</v>
      </c>
      <c r="P224" s="21">
        <v>1.5700000000000003</v>
      </c>
      <c r="Q224" s="21">
        <v>1.5788193180974752</v>
      </c>
      <c r="R224" s="21">
        <v>1.5666935623614746</v>
      </c>
      <c r="S224" s="21">
        <v>1.5700000000000003</v>
      </c>
      <c r="T224" s="141">
        <v>1.6200000000000003</v>
      </c>
      <c r="U224" s="21">
        <v>1.52</v>
      </c>
      <c r="V224" s="147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42">
        <v>1.49</v>
      </c>
      <c r="E225" s="11">
        <v>1.53</v>
      </c>
      <c r="F225" s="11">
        <v>1.5700000000000003</v>
      </c>
      <c r="G225" s="11">
        <v>1.5700000000000003</v>
      </c>
      <c r="H225" s="142">
        <v>1.4830000000000001</v>
      </c>
      <c r="I225" s="11">
        <v>1.58</v>
      </c>
      <c r="J225" s="11">
        <v>1.55</v>
      </c>
      <c r="K225" s="11">
        <v>1.58</v>
      </c>
      <c r="L225" s="142">
        <v>1.51</v>
      </c>
      <c r="M225" s="11">
        <v>1.58</v>
      </c>
      <c r="N225" s="11">
        <v>1.5700000000000003</v>
      </c>
      <c r="O225" s="11">
        <v>1.52</v>
      </c>
      <c r="P225" s="11">
        <v>1.58</v>
      </c>
      <c r="Q225" s="11">
        <v>1.5646963936000375</v>
      </c>
      <c r="R225" s="11">
        <v>1.5728592249622551</v>
      </c>
      <c r="S225" s="11">
        <v>1.55</v>
      </c>
      <c r="T225" s="142">
        <v>1.6099999999999999</v>
      </c>
      <c r="U225" s="11">
        <v>1.52</v>
      </c>
      <c r="V225" s="147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 t="e">
        <v>#N/A</v>
      </c>
    </row>
    <row r="226" spans="1:65">
      <c r="A226" s="29"/>
      <c r="B226" s="19">
        <v>1</v>
      </c>
      <c r="C226" s="9">
        <v>3</v>
      </c>
      <c r="D226" s="142">
        <v>1.51</v>
      </c>
      <c r="E226" s="11">
        <v>1.51</v>
      </c>
      <c r="F226" s="11">
        <v>1.56</v>
      </c>
      <c r="G226" s="11">
        <v>1.56</v>
      </c>
      <c r="H226" s="142">
        <v>1.47</v>
      </c>
      <c r="I226" s="11">
        <v>1.5700000000000003</v>
      </c>
      <c r="J226" s="11">
        <v>1.55</v>
      </c>
      <c r="K226" s="11">
        <v>1.58</v>
      </c>
      <c r="L226" s="142">
        <v>1.5</v>
      </c>
      <c r="M226" s="11">
        <v>1.585</v>
      </c>
      <c r="N226" s="11">
        <v>1.5700000000000003</v>
      </c>
      <c r="O226" s="11">
        <v>1.54</v>
      </c>
      <c r="P226" s="11">
        <v>1.5700000000000003</v>
      </c>
      <c r="Q226" s="11">
        <v>1.5647726202804968</v>
      </c>
      <c r="R226" s="11">
        <v>1.5688483640390616</v>
      </c>
      <c r="S226" s="11">
        <v>1.56</v>
      </c>
      <c r="T226" s="142">
        <v>1.6</v>
      </c>
      <c r="U226" s="11">
        <v>1.51</v>
      </c>
      <c r="V226" s="147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42">
        <v>1.49</v>
      </c>
      <c r="E227" s="11">
        <v>1.52</v>
      </c>
      <c r="F227" s="11">
        <v>1.56</v>
      </c>
      <c r="G227" s="11">
        <v>1.58</v>
      </c>
      <c r="H227" s="142">
        <v>1.468</v>
      </c>
      <c r="I227" s="11">
        <v>1.56</v>
      </c>
      <c r="J227" s="11">
        <v>1.5700000000000003</v>
      </c>
      <c r="K227" s="11">
        <v>1.58</v>
      </c>
      <c r="L227" s="142">
        <v>1.52</v>
      </c>
      <c r="M227" s="11">
        <v>1.59</v>
      </c>
      <c r="N227" s="11">
        <v>1.5700000000000003</v>
      </c>
      <c r="O227" s="11">
        <v>1.52</v>
      </c>
      <c r="P227" s="11">
        <v>1.56</v>
      </c>
      <c r="Q227" s="11">
        <v>1.5639485862478604</v>
      </c>
      <c r="R227" s="11">
        <v>1.5729140569932534</v>
      </c>
      <c r="S227" s="11">
        <v>1.5700000000000003</v>
      </c>
      <c r="T227" s="142">
        <v>1.6</v>
      </c>
      <c r="U227" s="11">
        <v>1.53</v>
      </c>
      <c r="V227" s="147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1.5588826752065763</v>
      </c>
    </row>
    <row r="228" spans="1:65">
      <c r="A228" s="29"/>
      <c r="B228" s="19">
        <v>1</v>
      </c>
      <c r="C228" s="9">
        <v>5</v>
      </c>
      <c r="D228" s="142">
        <v>1.49</v>
      </c>
      <c r="E228" s="11">
        <v>1.52</v>
      </c>
      <c r="F228" s="11">
        <v>1.5700000000000003</v>
      </c>
      <c r="G228" s="11">
        <v>1.56</v>
      </c>
      <c r="H228" s="142">
        <v>1.47</v>
      </c>
      <c r="I228" s="11">
        <v>1.55</v>
      </c>
      <c r="J228" s="11">
        <v>1.56</v>
      </c>
      <c r="K228" s="11">
        <v>1.5700000000000003</v>
      </c>
      <c r="L228" s="142">
        <v>1.51</v>
      </c>
      <c r="M228" s="11">
        <v>1.59</v>
      </c>
      <c r="N228" s="11">
        <v>1.5700000000000003</v>
      </c>
      <c r="O228" s="11">
        <v>1.54</v>
      </c>
      <c r="P228" s="11">
        <v>1.5700000000000003</v>
      </c>
      <c r="Q228" s="11">
        <v>1.5731512845567608</v>
      </c>
      <c r="R228" s="11">
        <v>1.5765494902274106</v>
      </c>
      <c r="S228" s="11">
        <v>1.56</v>
      </c>
      <c r="T228" s="142">
        <v>1.6099999999999999</v>
      </c>
      <c r="U228" s="11">
        <v>1.52</v>
      </c>
      <c r="V228" s="147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140</v>
      </c>
    </row>
    <row r="229" spans="1:65">
      <c r="A229" s="29"/>
      <c r="B229" s="19">
        <v>1</v>
      </c>
      <c r="C229" s="9">
        <v>6</v>
      </c>
      <c r="D229" s="142">
        <v>1.49</v>
      </c>
      <c r="E229" s="11">
        <v>1.52</v>
      </c>
      <c r="F229" s="11">
        <v>1.54</v>
      </c>
      <c r="G229" s="11">
        <v>1.56</v>
      </c>
      <c r="H229" s="142">
        <v>1.4650000000000001</v>
      </c>
      <c r="I229" s="11">
        <v>1.56</v>
      </c>
      <c r="J229" s="11">
        <v>1.56</v>
      </c>
      <c r="K229" s="11">
        <v>1.58</v>
      </c>
      <c r="L229" s="148">
        <v>1.56</v>
      </c>
      <c r="M229" s="11">
        <v>1.585</v>
      </c>
      <c r="N229" s="11">
        <v>1.58</v>
      </c>
      <c r="O229" s="11">
        <v>1.54</v>
      </c>
      <c r="P229" s="11">
        <v>1.56</v>
      </c>
      <c r="Q229" s="11">
        <v>1.5632584725855641</v>
      </c>
      <c r="R229" s="11">
        <v>1.569633343400785</v>
      </c>
      <c r="S229" s="11">
        <v>1.56</v>
      </c>
      <c r="T229" s="142">
        <v>1.6099999999999999</v>
      </c>
      <c r="U229" s="11">
        <v>1.51</v>
      </c>
      <c r="V229" s="147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9"/>
      <c r="B230" s="20" t="s">
        <v>267</v>
      </c>
      <c r="C230" s="12"/>
      <c r="D230" s="22">
        <v>1.4966666666666668</v>
      </c>
      <c r="E230" s="22">
        <v>1.5216666666666665</v>
      </c>
      <c r="F230" s="22">
        <v>1.5599999999999998</v>
      </c>
      <c r="G230" s="22">
        <v>1.5683333333333336</v>
      </c>
      <c r="H230" s="22">
        <v>1.4710000000000001</v>
      </c>
      <c r="I230" s="22">
        <v>1.5616666666666665</v>
      </c>
      <c r="J230" s="22">
        <v>1.5583333333333336</v>
      </c>
      <c r="K230" s="22">
        <v>1.5766666666666669</v>
      </c>
      <c r="L230" s="22">
        <v>1.5166666666666666</v>
      </c>
      <c r="M230" s="22">
        <v>1.5866666666666667</v>
      </c>
      <c r="N230" s="22">
        <v>1.571666666666667</v>
      </c>
      <c r="O230" s="22">
        <v>1.5316666666666665</v>
      </c>
      <c r="P230" s="22">
        <v>1.5683333333333336</v>
      </c>
      <c r="Q230" s="22">
        <v>1.5681077792280325</v>
      </c>
      <c r="R230" s="22">
        <v>1.57124967366404</v>
      </c>
      <c r="S230" s="22">
        <v>1.5616666666666668</v>
      </c>
      <c r="T230" s="22">
        <v>1.6083333333333332</v>
      </c>
      <c r="U230" s="22">
        <v>1.5183333333333333</v>
      </c>
      <c r="V230" s="147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9"/>
      <c r="B231" s="3" t="s">
        <v>268</v>
      </c>
      <c r="C231" s="28"/>
      <c r="D231" s="11">
        <v>1.49</v>
      </c>
      <c r="E231" s="11">
        <v>1.52</v>
      </c>
      <c r="F231" s="11">
        <v>1.56</v>
      </c>
      <c r="G231" s="11">
        <v>1.5650000000000002</v>
      </c>
      <c r="H231" s="11">
        <v>1.47</v>
      </c>
      <c r="I231" s="11">
        <v>1.56</v>
      </c>
      <c r="J231" s="11">
        <v>1.56</v>
      </c>
      <c r="K231" s="11">
        <v>1.58</v>
      </c>
      <c r="L231" s="11">
        <v>1.51</v>
      </c>
      <c r="M231" s="11">
        <v>1.5874999999999999</v>
      </c>
      <c r="N231" s="11">
        <v>1.5700000000000003</v>
      </c>
      <c r="O231" s="11">
        <v>1.5350000000000001</v>
      </c>
      <c r="P231" s="11">
        <v>1.5700000000000003</v>
      </c>
      <c r="Q231" s="11">
        <v>1.5647345069402672</v>
      </c>
      <c r="R231" s="11">
        <v>1.57124628418152</v>
      </c>
      <c r="S231" s="11">
        <v>1.56</v>
      </c>
      <c r="T231" s="11">
        <v>1.6099999999999999</v>
      </c>
      <c r="U231" s="11">
        <v>1.52</v>
      </c>
      <c r="V231" s="147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9"/>
      <c r="B232" s="3" t="s">
        <v>269</v>
      </c>
      <c r="C232" s="28"/>
      <c r="D232" s="23">
        <v>1.0327955589886454E-2</v>
      </c>
      <c r="E232" s="23">
        <v>7.5277265270908165E-3</v>
      </c>
      <c r="F232" s="23">
        <v>1.0954451150103413E-2</v>
      </c>
      <c r="G232" s="23">
        <v>9.8319208025017674E-3</v>
      </c>
      <c r="H232" s="23">
        <v>6.1967733539318934E-3</v>
      </c>
      <c r="I232" s="23">
        <v>1.1690451944500165E-2</v>
      </c>
      <c r="J232" s="23">
        <v>7.527726527090885E-3</v>
      </c>
      <c r="K232" s="23">
        <v>5.1639777949431132E-3</v>
      </c>
      <c r="L232" s="23">
        <v>2.2509257354845533E-2</v>
      </c>
      <c r="M232" s="23">
        <v>4.0824829046386514E-3</v>
      </c>
      <c r="N232" s="23">
        <v>4.0824829046385439E-3</v>
      </c>
      <c r="O232" s="23">
        <v>9.8319208025017587E-3</v>
      </c>
      <c r="P232" s="23">
        <v>7.527726527090846E-3</v>
      </c>
      <c r="Q232" s="23">
        <v>6.3835649792214483E-3</v>
      </c>
      <c r="R232" s="23">
        <v>3.5379611216015106E-3</v>
      </c>
      <c r="S232" s="23">
        <v>7.5277265270909154E-3</v>
      </c>
      <c r="T232" s="23">
        <v>7.5277265270908564E-3</v>
      </c>
      <c r="U232" s="23">
        <v>7.5277265270908165E-3</v>
      </c>
      <c r="V232" s="228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  <c r="AJ232" s="229"/>
      <c r="AK232" s="229"/>
      <c r="AL232" s="229"/>
      <c r="AM232" s="229"/>
      <c r="AN232" s="229"/>
      <c r="AO232" s="229"/>
      <c r="AP232" s="229"/>
      <c r="AQ232" s="229"/>
      <c r="AR232" s="229"/>
      <c r="AS232" s="229"/>
      <c r="AT232" s="229"/>
      <c r="AU232" s="229"/>
      <c r="AV232" s="229"/>
      <c r="AW232" s="229"/>
      <c r="AX232" s="229"/>
      <c r="AY232" s="229"/>
      <c r="AZ232" s="229"/>
      <c r="BA232" s="229"/>
      <c r="BB232" s="229"/>
      <c r="BC232" s="229"/>
      <c r="BD232" s="229"/>
      <c r="BE232" s="229"/>
      <c r="BF232" s="229"/>
      <c r="BG232" s="229"/>
      <c r="BH232" s="229"/>
      <c r="BI232" s="229"/>
      <c r="BJ232" s="229"/>
      <c r="BK232" s="229"/>
      <c r="BL232" s="229"/>
      <c r="BM232" s="54"/>
    </row>
    <row r="233" spans="1:65">
      <c r="A233" s="29"/>
      <c r="B233" s="3" t="s">
        <v>86</v>
      </c>
      <c r="C233" s="28"/>
      <c r="D233" s="13">
        <v>6.900638478766004E-3</v>
      </c>
      <c r="E233" s="13">
        <v>4.9470272905306574E-3</v>
      </c>
      <c r="F233" s="13">
        <v>7.0220840705791116E-3</v>
      </c>
      <c r="G233" s="13">
        <v>6.2690249537737082E-3</v>
      </c>
      <c r="H233" s="13">
        <v>4.2126263452970042E-3</v>
      </c>
      <c r="I233" s="13">
        <v>7.4858817147279606E-3</v>
      </c>
      <c r="J233" s="13">
        <v>4.8306266484005669E-3</v>
      </c>
      <c r="K233" s="13">
        <v>3.2752501870675133E-3</v>
      </c>
      <c r="L233" s="13">
        <v>1.484126858561244E-2</v>
      </c>
      <c r="M233" s="13">
        <v>2.5729934272932676E-3</v>
      </c>
      <c r="N233" s="13">
        <v>2.5975500983914379E-3</v>
      </c>
      <c r="O233" s="13">
        <v>6.4190995446148594E-3</v>
      </c>
      <c r="P233" s="13">
        <v>4.7998256283257245E-3</v>
      </c>
      <c r="Q233" s="13">
        <v>4.0708713162331414E-3</v>
      </c>
      <c r="R233" s="13">
        <v>2.2516861456850727E-3</v>
      </c>
      <c r="S233" s="13">
        <v>4.8203158124381527E-3</v>
      </c>
      <c r="T233" s="13">
        <v>4.6804517266886159E-3</v>
      </c>
      <c r="U233" s="13">
        <v>4.9578879431992203E-3</v>
      </c>
      <c r="V233" s="147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9"/>
      <c r="B234" s="3" t="s">
        <v>270</v>
      </c>
      <c r="C234" s="28"/>
      <c r="D234" s="13">
        <v>-3.9910642108884065E-2</v>
      </c>
      <c r="E234" s="13">
        <v>-2.3873514749901292E-2</v>
      </c>
      <c r="F234" s="13">
        <v>7.1674720053938046E-4</v>
      </c>
      <c r="G234" s="13">
        <v>6.0624563202005266E-3</v>
      </c>
      <c r="H234" s="13">
        <v>-5.6375426197440071E-2</v>
      </c>
      <c r="I234" s="13">
        <v>1.7858890244715209E-3</v>
      </c>
      <c r="J234" s="13">
        <v>-3.5239462339264893E-4</v>
      </c>
      <c r="K234" s="13">
        <v>1.1408165439861451E-2</v>
      </c>
      <c r="L234" s="13">
        <v>-2.7080940221697825E-2</v>
      </c>
      <c r="M234" s="13">
        <v>1.7823016383454515E-2</v>
      </c>
      <c r="N234" s="13">
        <v>8.2007399680650295E-3</v>
      </c>
      <c r="O234" s="13">
        <v>-1.7458663806308117E-2</v>
      </c>
      <c r="P234" s="13">
        <v>6.0624563202005266E-3</v>
      </c>
      <c r="Q234" s="13">
        <v>5.9177667236782749E-3</v>
      </c>
      <c r="R234" s="13">
        <v>7.9332451724276609E-3</v>
      </c>
      <c r="S234" s="13">
        <v>1.7858890244717429E-3</v>
      </c>
      <c r="T234" s="13">
        <v>3.1721860094573007E-2</v>
      </c>
      <c r="U234" s="13">
        <v>-2.6011798397765573E-2</v>
      </c>
      <c r="V234" s="147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9"/>
      <c r="B235" s="45" t="s">
        <v>271</v>
      </c>
      <c r="C235" s="46"/>
      <c r="D235" s="44">
        <v>3.51</v>
      </c>
      <c r="E235" s="44">
        <v>2.16</v>
      </c>
      <c r="F235" s="44">
        <v>0.09</v>
      </c>
      <c r="G235" s="44">
        <v>0.36</v>
      </c>
      <c r="H235" s="44">
        <v>4.8899999999999997</v>
      </c>
      <c r="I235" s="44">
        <v>0</v>
      </c>
      <c r="J235" s="44">
        <v>0.18</v>
      </c>
      <c r="K235" s="44">
        <v>0.81</v>
      </c>
      <c r="L235" s="44">
        <v>2.4300000000000002</v>
      </c>
      <c r="M235" s="44">
        <v>1.35</v>
      </c>
      <c r="N235" s="44">
        <v>0.54</v>
      </c>
      <c r="O235" s="44">
        <v>1.62</v>
      </c>
      <c r="P235" s="44">
        <v>0.36</v>
      </c>
      <c r="Q235" s="44">
        <v>0.35</v>
      </c>
      <c r="R235" s="44">
        <v>0.52</v>
      </c>
      <c r="S235" s="44">
        <v>0</v>
      </c>
      <c r="T235" s="44">
        <v>2.52</v>
      </c>
      <c r="U235" s="44">
        <v>2.34</v>
      </c>
      <c r="V235" s="147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BM236" s="53"/>
    </row>
    <row r="237" spans="1:65" ht="15">
      <c r="B237" s="8" t="s">
        <v>630</v>
      </c>
      <c r="BM237" s="27" t="s">
        <v>274</v>
      </c>
    </row>
    <row r="238" spans="1:65" ht="15">
      <c r="A238" s="24" t="s">
        <v>17</v>
      </c>
      <c r="B238" s="18" t="s">
        <v>118</v>
      </c>
      <c r="C238" s="15" t="s">
        <v>119</v>
      </c>
      <c r="D238" s="16" t="s">
        <v>240</v>
      </c>
      <c r="E238" s="17" t="s">
        <v>240</v>
      </c>
      <c r="F238" s="17" t="s">
        <v>240</v>
      </c>
      <c r="G238" s="17" t="s">
        <v>240</v>
      </c>
      <c r="H238" s="147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241</v>
      </c>
      <c r="C239" s="9" t="s">
        <v>241</v>
      </c>
      <c r="D239" s="145" t="s">
        <v>244</v>
      </c>
      <c r="E239" s="146" t="s">
        <v>246</v>
      </c>
      <c r="F239" s="146" t="s">
        <v>249</v>
      </c>
      <c r="G239" s="146" t="s">
        <v>254</v>
      </c>
      <c r="H239" s="147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3</v>
      </c>
    </row>
    <row r="240" spans="1:65">
      <c r="A240" s="29"/>
      <c r="B240" s="19"/>
      <c r="C240" s="9"/>
      <c r="D240" s="10" t="s">
        <v>327</v>
      </c>
      <c r="E240" s="11" t="s">
        <v>327</v>
      </c>
      <c r="F240" s="11" t="s">
        <v>327</v>
      </c>
      <c r="G240" s="11" t="s">
        <v>327</v>
      </c>
      <c r="H240" s="147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0</v>
      </c>
    </row>
    <row r="241" spans="1:65">
      <c r="A241" s="29"/>
      <c r="B241" s="19"/>
      <c r="C241" s="9"/>
      <c r="D241" s="25"/>
      <c r="E241" s="25"/>
      <c r="F241" s="25"/>
      <c r="G241" s="25"/>
      <c r="H241" s="147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0</v>
      </c>
    </row>
    <row r="242" spans="1:65">
      <c r="A242" s="29"/>
      <c r="B242" s="18">
        <v>1</v>
      </c>
      <c r="C242" s="14">
        <v>1</v>
      </c>
      <c r="D242" s="236" t="s">
        <v>331</v>
      </c>
      <c r="E242" s="219" t="s">
        <v>331</v>
      </c>
      <c r="F242" s="236" t="s">
        <v>331</v>
      </c>
      <c r="G242" s="219">
        <v>90</v>
      </c>
      <c r="H242" s="220"/>
      <c r="I242" s="221"/>
      <c r="J242" s="221"/>
      <c r="K242" s="221"/>
      <c r="L242" s="221"/>
      <c r="M242" s="221"/>
      <c r="N242" s="221"/>
      <c r="O242" s="221"/>
      <c r="P242" s="221"/>
      <c r="Q242" s="221"/>
      <c r="R242" s="221"/>
      <c r="S242" s="221"/>
      <c r="T242" s="221"/>
      <c r="U242" s="221"/>
      <c r="V242" s="221"/>
      <c r="W242" s="221"/>
      <c r="X242" s="221"/>
      <c r="Y242" s="221"/>
      <c r="Z242" s="221"/>
      <c r="AA242" s="221"/>
      <c r="AB242" s="221"/>
      <c r="AC242" s="221"/>
      <c r="AD242" s="221"/>
      <c r="AE242" s="221"/>
      <c r="AF242" s="221"/>
      <c r="AG242" s="221"/>
      <c r="AH242" s="221"/>
      <c r="AI242" s="221"/>
      <c r="AJ242" s="221"/>
      <c r="AK242" s="221"/>
      <c r="AL242" s="221"/>
      <c r="AM242" s="221"/>
      <c r="AN242" s="221"/>
      <c r="AO242" s="221"/>
      <c r="AP242" s="221"/>
      <c r="AQ242" s="221"/>
      <c r="AR242" s="221"/>
      <c r="AS242" s="221"/>
      <c r="AT242" s="221"/>
      <c r="AU242" s="221"/>
      <c r="AV242" s="221"/>
      <c r="AW242" s="221"/>
      <c r="AX242" s="221"/>
      <c r="AY242" s="221"/>
      <c r="AZ242" s="221"/>
      <c r="BA242" s="221"/>
      <c r="BB242" s="221"/>
      <c r="BC242" s="221"/>
      <c r="BD242" s="221"/>
      <c r="BE242" s="221"/>
      <c r="BF242" s="221"/>
      <c r="BG242" s="221"/>
      <c r="BH242" s="221"/>
      <c r="BI242" s="221"/>
      <c r="BJ242" s="221"/>
      <c r="BK242" s="221"/>
      <c r="BL242" s="221"/>
      <c r="BM242" s="222">
        <v>1</v>
      </c>
    </row>
    <row r="243" spans="1:65">
      <c r="A243" s="29"/>
      <c r="B243" s="19">
        <v>1</v>
      </c>
      <c r="C243" s="9">
        <v>2</v>
      </c>
      <c r="D243" s="237" t="s">
        <v>331</v>
      </c>
      <c r="E243" s="223" t="s">
        <v>331</v>
      </c>
      <c r="F243" s="237" t="s">
        <v>331</v>
      </c>
      <c r="G243" s="223">
        <v>90</v>
      </c>
      <c r="H243" s="220"/>
      <c r="I243" s="221"/>
      <c r="J243" s="221"/>
      <c r="K243" s="221"/>
      <c r="L243" s="221"/>
      <c r="M243" s="221"/>
      <c r="N243" s="221"/>
      <c r="O243" s="221"/>
      <c r="P243" s="221"/>
      <c r="Q243" s="221"/>
      <c r="R243" s="221"/>
      <c r="S243" s="221"/>
      <c r="T243" s="221"/>
      <c r="U243" s="221"/>
      <c r="V243" s="221"/>
      <c r="W243" s="221"/>
      <c r="X243" s="221"/>
      <c r="Y243" s="221"/>
      <c r="Z243" s="221"/>
      <c r="AA243" s="221"/>
      <c r="AB243" s="221"/>
      <c r="AC243" s="221"/>
      <c r="AD243" s="221"/>
      <c r="AE243" s="221"/>
      <c r="AF243" s="221"/>
      <c r="AG243" s="221"/>
      <c r="AH243" s="221"/>
      <c r="AI243" s="221"/>
      <c r="AJ243" s="221"/>
      <c r="AK243" s="221"/>
      <c r="AL243" s="221"/>
      <c r="AM243" s="221"/>
      <c r="AN243" s="221"/>
      <c r="AO243" s="221"/>
      <c r="AP243" s="221"/>
      <c r="AQ243" s="221"/>
      <c r="AR243" s="221"/>
      <c r="AS243" s="221"/>
      <c r="AT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G243" s="221"/>
      <c r="BH243" s="221"/>
      <c r="BI243" s="221"/>
      <c r="BJ243" s="221"/>
      <c r="BK243" s="221"/>
      <c r="BL243" s="221"/>
      <c r="BM243" s="222">
        <v>18</v>
      </c>
    </row>
    <row r="244" spans="1:65">
      <c r="A244" s="29"/>
      <c r="B244" s="19">
        <v>1</v>
      </c>
      <c r="C244" s="9">
        <v>3</v>
      </c>
      <c r="D244" s="237" t="s">
        <v>331</v>
      </c>
      <c r="E244" s="223" t="s">
        <v>331</v>
      </c>
      <c r="F244" s="237" t="s">
        <v>331</v>
      </c>
      <c r="G244" s="223">
        <v>90</v>
      </c>
      <c r="H244" s="220"/>
      <c r="I244" s="221"/>
      <c r="J244" s="221"/>
      <c r="K244" s="221"/>
      <c r="L244" s="221"/>
      <c r="M244" s="221"/>
      <c r="N244" s="221"/>
      <c r="O244" s="221"/>
      <c r="P244" s="221"/>
      <c r="Q244" s="221"/>
      <c r="R244" s="221"/>
      <c r="S244" s="221"/>
      <c r="T244" s="221"/>
      <c r="U244" s="221"/>
      <c r="V244" s="221"/>
      <c r="W244" s="221"/>
      <c r="X244" s="221"/>
      <c r="Y244" s="221"/>
      <c r="Z244" s="221"/>
      <c r="AA244" s="221"/>
      <c r="AB244" s="221"/>
      <c r="AC244" s="221"/>
      <c r="AD244" s="221"/>
      <c r="AE244" s="221"/>
      <c r="AF244" s="221"/>
      <c r="AG244" s="221"/>
      <c r="AH244" s="221"/>
      <c r="AI244" s="221"/>
      <c r="AJ244" s="221"/>
      <c r="AK244" s="221"/>
      <c r="AL244" s="221"/>
      <c r="AM244" s="221"/>
      <c r="AN244" s="221"/>
      <c r="AO244" s="221"/>
      <c r="AP244" s="221"/>
      <c r="AQ244" s="221"/>
      <c r="AR244" s="221"/>
      <c r="AS244" s="221"/>
      <c r="AT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G244" s="221"/>
      <c r="BH244" s="221"/>
      <c r="BI244" s="221"/>
      <c r="BJ244" s="221"/>
      <c r="BK244" s="221"/>
      <c r="BL244" s="221"/>
      <c r="BM244" s="222">
        <v>16</v>
      </c>
    </row>
    <row r="245" spans="1:65">
      <c r="A245" s="29"/>
      <c r="B245" s="19">
        <v>1</v>
      </c>
      <c r="C245" s="9">
        <v>4</v>
      </c>
      <c r="D245" s="237" t="s">
        <v>331</v>
      </c>
      <c r="E245" s="223">
        <v>90</v>
      </c>
      <c r="F245" s="237" t="s">
        <v>331</v>
      </c>
      <c r="G245" s="223">
        <v>90</v>
      </c>
      <c r="H245" s="220"/>
      <c r="I245" s="221"/>
      <c r="J245" s="221"/>
      <c r="K245" s="221"/>
      <c r="L245" s="221"/>
      <c r="M245" s="221"/>
      <c r="N245" s="221"/>
      <c r="O245" s="221"/>
      <c r="P245" s="221"/>
      <c r="Q245" s="221"/>
      <c r="R245" s="221"/>
      <c r="S245" s="221"/>
      <c r="T245" s="221"/>
      <c r="U245" s="221"/>
      <c r="V245" s="221"/>
      <c r="W245" s="221"/>
      <c r="X245" s="221"/>
      <c r="Y245" s="221"/>
      <c r="Z245" s="221"/>
      <c r="AA245" s="221"/>
      <c r="AB245" s="221"/>
      <c r="AC245" s="221"/>
      <c r="AD245" s="221"/>
      <c r="AE245" s="221"/>
      <c r="AF245" s="221"/>
      <c r="AG245" s="221"/>
      <c r="AH245" s="221"/>
      <c r="AI245" s="221"/>
      <c r="AJ245" s="221"/>
      <c r="AK245" s="221"/>
      <c r="AL245" s="221"/>
      <c r="AM245" s="221"/>
      <c r="AN245" s="221"/>
      <c r="AO245" s="221"/>
      <c r="AP245" s="221"/>
      <c r="AQ245" s="221"/>
      <c r="AR245" s="221"/>
      <c r="AS245" s="221"/>
      <c r="AT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G245" s="221"/>
      <c r="BH245" s="221"/>
      <c r="BI245" s="221"/>
      <c r="BJ245" s="221"/>
      <c r="BK245" s="221"/>
      <c r="BL245" s="221"/>
      <c r="BM245" s="222">
        <v>71.055025011368798</v>
      </c>
    </row>
    <row r="246" spans="1:65">
      <c r="A246" s="29"/>
      <c r="B246" s="19">
        <v>1</v>
      </c>
      <c r="C246" s="9">
        <v>5</v>
      </c>
      <c r="D246" s="237" t="s">
        <v>331</v>
      </c>
      <c r="E246" s="223" t="s">
        <v>331</v>
      </c>
      <c r="F246" s="237" t="s">
        <v>331</v>
      </c>
      <c r="G246" s="223">
        <v>90</v>
      </c>
      <c r="H246" s="220"/>
      <c r="I246" s="221"/>
      <c r="J246" s="221"/>
      <c r="K246" s="221"/>
      <c r="L246" s="221"/>
      <c r="M246" s="221"/>
      <c r="N246" s="221"/>
      <c r="O246" s="221"/>
      <c r="P246" s="221"/>
      <c r="Q246" s="221"/>
      <c r="R246" s="221"/>
      <c r="S246" s="221"/>
      <c r="T246" s="221"/>
      <c r="U246" s="221"/>
      <c r="V246" s="221"/>
      <c r="W246" s="221"/>
      <c r="X246" s="221"/>
      <c r="Y246" s="221"/>
      <c r="Z246" s="221"/>
      <c r="AA246" s="221"/>
      <c r="AB246" s="221"/>
      <c r="AC246" s="221"/>
      <c r="AD246" s="221"/>
      <c r="AE246" s="221"/>
      <c r="AF246" s="221"/>
      <c r="AG246" s="221"/>
      <c r="AH246" s="221"/>
      <c r="AI246" s="221"/>
      <c r="AJ246" s="221"/>
      <c r="AK246" s="221"/>
      <c r="AL246" s="221"/>
      <c r="AM246" s="221"/>
      <c r="AN246" s="221"/>
      <c r="AO246" s="221"/>
      <c r="AP246" s="221"/>
      <c r="AQ246" s="221"/>
      <c r="AR246" s="221"/>
      <c r="AS246" s="221"/>
      <c r="AT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G246" s="221"/>
      <c r="BH246" s="221"/>
      <c r="BI246" s="221"/>
      <c r="BJ246" s="221"/>
      <c r="BK246" s="221"/>
      <c r="BL246" s="221"/>
      <c r="BM246" s="222">
        <v>24</v>
      </c>
    </row>
    <row r="247" spans="1:65">
      <c r="A247" s="29"/>
      <c r="B247" s="19">
        <v>1</v>
      </c>
      <c r="C247" s="9">
        <v>6</v>
      </c>
      <c r="D247" s="237" t="s">
        <v>331</v>
      </c>
      <c r="E247" s="223">
        <v>90</v>
      </c>
      <c r="F247" s="237" t="s">
        <v>331</v>
      </c>
      <c r="G247" s="223">
        <v>90</v>
      </c>
      <c r="H247" s="220"/>
      <c r="I247" s="221"/>
      <c r="J247" s="221"/>
      <c r="K247" s="221"/>
      <c r="L247" s="221"/>
      <c r="M247" s="221"/>
      <c r="N247" s="221"/>
      <c r="O247" s="221"/>
      <c r="P247" s="221"/>
      <c r="Q247" s="221"/>
      <c r="R247" s="221"/>
      <c r="S247" s="221"/>
      <c r="T247" s="221"/>
      <c r="U247" s="221"/>
      <c r="V247" s="221"/>
      <c r="W247" s="221"/>
      <c r="X247" s="221"/>
      <c r="Y247" s="221"/>
      <c r="Z247" s="221"/>
      <c r="AA247" s="221"/>
      <c r="AB247" s="221"/>
      <c r="AC247" s="221"/>
      <c r="AD247" s="221"/>
      <c r="AE247" s="221"/>
      <c r="AF247" s="221"/>
      <c r="AG247" s="221"/>
      <c r="AH247" s="221"/>
      <c r="AI247" s="221"/>
      <c r="AJ247" s="221"/>
      <c r="AK247" s="221"/>
      <c r="AL247" s="221"/>
      <c r="AM247" s="221"/>
      <c r="AN247" s="221"/>
      <c r="AO247" s="221"/>
      <c r="AP247" s="221"/>
      <c r="AQ247" s="221"/>
      <c r="AR247" s="221"/>
      <c r="AS247" s="221"/>
      <c r="AT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G247" s="221"/>
      <c r="BH247" s="221"/>
      <c r="BI247" s="221"/>
      <c r="BJ247" s="221"/>
      <c r="BK247" s="221"/>
      <c r="BL247" s="221"/>
      <c r="BM247" s="224"/>
    </row>
    <row r="248" spans="1:65">
      <c r="A248" s="29"/>
      <c r="B248" s="20" t="s">
        <v>267</v>
      </c>
      <c r="C248" s="12"/>
      <c r="D248" s="225" t="s">
        <v>652</v>
      </c>
      <c r="E248" s="225">
        <v>90</v>
      </c>
      <c r="F248" s="225" t="s">
        <v>652</v>
      </c>
      <c r="G248" s="225">
        <v>90</v>
      </c>
      <c r="H248" s="220"/>
      <c r="I248" s="221"/>
      <c r="J248" s="221"/>
      <c r="K248" s="221"/>
      <c r="L248" s="221"/>
      <c r="M248" s="221"/>
      <c r="N248" s="221"/>
      <c r="O248" s="221"/>
      <c r="P248" s="221"/>
      <c r="Q248" s="221"/>
      <c r="R248" s="221"/>
      <c r="S248" s="221"/>
      <c r="T248" s="221"/>
      <c r="U248" s="221"/>
      <c r="V248" s="221"/>
      <c r="W248" s="221"/>
      <c r="X248" s="221"/>
      <c r="Y248" s="221"/>
      <c r="Z248" s="221"/>
      <c r="AA248" s="221"/>
      <c r="AB248" s="221"/>
      <c r="AC248" s="221"/>
      <c r="AD248" s="221"/>
      <c r="AE248" s="221"/>
      <c r="AF248" s="221"/>
      <c r="AG248" s="221"/>
      <c r="AH248" s="221"/>
      <c r="AI248" s="221"/>
      <c r="AJ248" s="221"/>
      <c r="AK248" s="221"/>
      <c r="AL248" s="221"/>
      <c r="AM248" s="221"/>
      <c r="AN248" s="221"/>
      <c r="AO248" s="221"/>
      <c r="AP248" s="221"/>
      <c r="AQ248" s="221"/>
      <c r="AR248" s="221"/>
      <c r="AS248" s="221"/>
      <c r="AT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G248" s="221"/>
      <c r="BH248" s="221"/>
      <c r="BI248" s="221"/>
      <c r="BJ248" s="221"/>
      <c r="BK248" s="221"/>
      <c r="BL248" s="221"/>
      <c r="BM248" s="224"/>
    </row>
    <row r="249" spans="1:65">
      <c r="A249" s="29"/>
      <c r="B249" s="3" t="s">
        <v>268</v>
      </c>
      <c r="C249" s="28"/>
      <c r="D249" s="223" t="s">
        <v>652</v>
      </c>
      <c r="E249" s="223">
        <v>90</v>
      </c>
      <c r="F249" s="223" t="s">
        <v>652</v>
      </c>
      <c r="G249" s="223">
        <v>90</v>
      </c>
      <c r="H249" s="220"/>
      <c r="I249" s="221"/>
      <c r="J249" s="221"/>
      <c r="K249" s="221"/>
      <c r="L249" s="221"/>
      <c r="M249" s="221"/>
      <c r="N249" s="221"/>
      <c r="O249" s="221"/>
      <c r="P249" s="221"/>
      <c r="Q249" s="221"/>
      <c r="R249" s="221"/>
      <c r="S249" s="221"/>
      <c r="T249" s="221"/>
      <c r="U249" s="221"/>
      <c r="V249" s="221"/>
      <c r="W249" s="221"/>
      <c r="X249" s="221"/>
      <c r="Y249" s="221"/>
      <c r="Z249" s="221"/>
      <c r="AA249" s="221"/>
      <c r="AB249" s="221"/>
      <c r="AC249" s="221"/>
      <c r="AD249" s="221"/>
      <c r="AE249" s="221"/>
      <c r="AF249" s="221"/>
      <c r="AG249" s="221"/>
      <c r="AH249" s="221"/>
      <c r="AI249" s="221"/>
      <c r="AJ249" s="221"/>
      <c r="AK249" s="221"/>
      <c r="AL249" s="221"/>
      <c r="AM249" s="221"/>
      <c r="AN249" s="221"/>
      <c r="AO249" s="221"/>
      <c r="AP249" s="221"/>
      <c r="AQ249" s="221"/>
      <c r="AR249" s="221"/>
      <c r="AS249" s="221"/>
      <c r="AT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G249" s="221"/>
      <c r="BH249" s="221"/>
      <c r="BI249" s="221"/>
      <c r="BJ249" s="221"/>
      <c r="BK249" s="221"/>
      <c r="BL249" s="221"/>
      <c r="BM249" s="224"/>
    </row>
    <row r="250" spans="1:65">
      <c r="A250" s="29"/>
      <c r="B250" s="3" t="s">
        <v>269</v>
      </c>
      <c r="C250" s="28"/>
      <c r="D250" s="223" t="s">
        <v>652</v>
      </c>
      <c r="E250" s="223">
        <v>0</v>
      </c>
      <c r="F250" s="223" t="s">
        <v>652</v>
      </c>
      <c r="G250" s="223">
        <v>0</v>
      </c>
      <c r="H250" s="220"/>
      <c r="I250" s="221"/>
      <c r="J250" s="221"/>
      <c r="K250" s="221"/>
      <c r="L250" s="221"/>
      <c r="M250" s="221"/>
      <c r="N250" s="221"/>
      <c r="O250" s="221"/>
      <c r="P250" s="221"/>
      <c r="Q250" s="221"/>
      <c r="R250" s="221"/>
      <c r="S250" s="221"/>
      <c r="T250" s="221"/>
      <c r="U250" s="221"/>
      <c r="V250" s="221"/>
      <c r="W250" s="221"/>
      <c r="X250" s="221"/>
      <c r="Y250" s="221"/>
      <c r="Z250" s="221"/>
      <c r="AA250" s="221"/>
      <c r="AB250" s="221"/>
      <c r="AC250" s="221"/>
      <c r="AD250" s="221"/>
      <c r="AE250" s="221"/>
      <c r="AF250" s="221"/>
      <c r="AG250" s="221"/>
      <c r="AH250" s="221"/>
      <c r="AI250" s="221"/>
      <c r="AJ250" s="221"/>
      <c r="AK250" s="221"/>
      <c r="AL250" s="221"/>
      <c r="AM250" s="221"/>
      <c r="AN250" s="221"/>
      <c r="AO250" s="221"/>
      <c r="AP250" s="221"/>
      <c r="AQ250" s="221"/>
      <c r="AR250" s="221"/>
      <c r="AS250" s="221"/>
      <c r="AT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G250" s="221"/>
      <c r="BH250" s="221"/>
      <c r="BI250" s="221"/>
      <c r="BJ250" s="221"/>
      <c r="BK250" s="221"/>
      <c r="BL250" s="221"/>
      <c r="BM250" s="224"/>
    </row>
    <row r="251" spans="1:65">
      <c r="A251" s="29"/>
      <c r="B251" s="3" t="s">
        <v>86</v>
      </c>
      <c r="C251" s="28"/>
      <c r="D251" s="13" t="s">
        <v>652</v>
      </c>
      <c r="E251" s="13">
        <v>0</v>
      </c>
      <c r="F251" s="13" t="s">
        <v>652</v>
      </c>
      <c r="G251" s="13">
        <v>0</v>
      </c>
      <c r="H251" s="147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9"/>
      <c r="B252" s="3" t="s">
        <v>270</v>
      </c>
      <c r="C252" s="28"/>
      <c r="D252" s="13" t="s">
        <v>652</v>
      </c>
      <c r="E252" s="13">
        <v>0.26662400000000019</v>
      </c>
      <c r="F252" s="13" t="s">
        <v>652</v>
      </c>
      <c r="G252" s="13">
        <v>0.26662400000000019</v>
      </c>
      <c r="H252" s="147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9"/>
      <c r="B253" s="45" t="s">
        <v>271</v>
      </c>
      <c r="C253" s="46"/>
      <c r="D253" s="44">
        <v>0.67</v>
      </c>
      <c r="E253" s="44">
        <v>0.67</v>
      </c>
      <c r="F253" s="44">
        <v>0.67</v>
      </c>
      <c r="G253" s="44">
        <v>3.37</v>
      </c>
      <c r="H253" s="147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30"/>
      <c r="C254" s="20"/>
      <c r="D254" s="20"/>
      <c r="E254" s="20"/>
      <c r="F254" s="20"/>
      <c r="G254" s="20"/>
      <c r="BM254" s="53"/>
    </row>
    <row r="255" spans="1:65" ht="15">
      <c r="B255" s="8" t="s">
        <v>631</v>
      </c>
      <c r="BM255" s="27" t="s">
        <v>66</v>
      </c>
    </row>
    <row r="256" spans="1:65" ht="15">
      <c r="A256" s="24" t="s">
        <v>115</v>
      </c>
      <c r="B256" s="18" t="s">
        <v>118</v>
      </c>
      <c r="C256" s="15" t="s">
        <v>119</v>
      </c>
      <c r="D256" s="16" t="s">
        <v>240</v>
      </c>
      <c r="E256" s="17" t="s">
        <v>240</v>
      </c>
      <c r="F256" s="17" t="s">
        <v>240</v>
      </c>
      <c r="G256" s="17" t="s">
        <v>240</v>
      </c>
      <c r="H256" s="17" t="s">
        <v>240</v>
      </c>
      <c r="I256" s="17" t="s">
        <v>240</v>
      </c>
      <c r="J256" s="17" t="s">
        <v>240</v>
      </c>
      <c r="K256" s="17" t="s">
        <v>240</v>
      </c>
      <c r="L256" s="17" t="s">
        <v>240</v>
      </c>
      <c r="M256" s="17" t="s">
        <v>240</v>
      </c>
      <c r="N256" s="17" t="s">
        <v>240</v>
      </c>
      <c r="O256" s="17" t="s">
        <v>240</v>
      </c>
      <c r="P256" s="17" t="s">
        <v>240</v>
      </c>
      <c r="Q256" s="17" t="s">
        <v>240</v>
      </c>
      <c r="R256" s="17" t="s">
        <v>240</v>
      </c>
      <c r="S256" s="17" t="s">
        <v>240</v>
      </c>
      <c r="T256" s="17" t="s">
        <v>240</v>
      </c>
      <c r="U256" s="17" t="s">
        <v>240</v>
      </c>
      <c r="V256" s="17" t="s">
        <v>240</v>
      </c>
      <c r="W256" s="147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241</v>
      </c>
      <c r="C257" s="9" t="s">
        <v>241</v>
      </c>
      <c r="D257" s="145" t="s">
        <v>243</v>
      </c>
      <c r="E257" s="146" t="s">
        <v>244</v>
      </c>
      <c r="F257" s="146" t="s">
        <v>245</v>
      </c>
      <c r="G257" s="146" t="s">
        <v>246</v>
      </c>
      <c r="H257" s="146" t="s">
        <v>283</v>
      </c>
      <c r="I257" s="146" t="s">
        <v>247</v>
      </c>
      <c r="J257" s="146" t="s">
        <v>248</v>
      </c>
      <c r="K257" s="146" t="s">
        <v>249</v>
      </c>
      <c r="L257" s="146" t="s">
        <v>250</v>
      </c>
      <c r="M257" s="146" t="s">
        <v>251</v>
      </c>
      <c r="N257" s="146" t="s">
        <v>252</v>
      </c>
      <c r="O257" s="146" t="s">
        <v>253</v>
      </c>
      <c r="P257" s="146" t="s">
        <v>254</v>
      </c>
      <c r="Q257" s="146" t="s">
        <v>258</v>
      </c>
      <c r="R257" s="146" t="s">
        <v>284</v>
      </c>
      <c r="S257" s="146" t="s">
        <v>286</v>
      </c>
      <c r="T257" s="146" t="s">
        <v>275</v>
      </c>
      <c r="U257" s="146" t="s">
        <v>285</v>
      </c>
      <c r="V257" s="146" t="s">
        <v>260</v>
      </c>
      <c r="W257" s="147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1</v>
      </c>
    </row>
    <row r="258" spans="1:65">
      <c r="A258" s="29"/>
      <c r="B258" s="19"/>
      <c r="C258" s="9"/>
      <c r="D258" s="10" t="s">
        <v>101</v>
      </c>
      <c r="E258" s="11" t="s">
        <v>327</v>
      </c>
      <c r="F258" s="11" t="s">
        <v>101</v>
      </c>
      <c r="G258" s="11" t="s">
        <v>327</v>
      </c>
      <c r="H258" s="11" t="s">
        <v>101</v>
      </c>
      <c r="I258" s="11" t="s">
        <v>101</v>
      </c>
      <c r="J258" s="11" t="s">
        <v>101</v>
      </c>
      <c r="K258" s="11" t="s">
        <v>327</v>
      </c>
      <c r="L258" s="11" t="s">
        <v>101</v>
      </c>
      <c r="M258" s="11" t="s">
        <v>101</v>
      </c>
      <c r="N258" s="11" t="s">
        <v>101</v>
      </c>
      <c r="O258" s="11" t="s">
        <v>327</v>
      </c>
      <c r="P258" s="11" t="s">
        <v>327</v>
      </c>
      <c r="Q258" s="11" t="s">
        <v>101</v>
      </c>
      <c r="R258" s="11" t="s">
        <v>101</v>
      </c>
      <c r="S258" s="11" t="s">
        <v>101</v>
      </c>
      <c r="T258" s="11" t="s">
        <v>101</v>
      </c>
      <c r="U258" s="11" t="s">
        <v>101</v>
      </c>
      <c r="V258" s="11" t="s">
        <v>101</v>
      </c>
      <c r="W258" s="147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147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18">
        <v>1</v>
      </c>
      <c r="C260" s="14">
        <v>1</v>
      </c>
      <c r="D260" s="21">
        <v>13.019999999999998</v>
      </c>
      <c r="E260" s="21">
        <v>13.750000000000002</v>
      </c>
      <c r="F260" s="21">
        <v>13.419999999999998</v>
      </c>
      <c r="G260" s="21">
        <v>14.099999999999998</v>
      </c>
      <c r="H260" s="21">
        <v>13.22</v>
      </c>
      <c r="I260" s="21">
        <v>12.938499999999999</v>
      </c>
      <c r="J260" s="21">
        <v>13.37</v>
      </c>
      <c r="K260" s="21">
        <v>13.600000000000001</v>
      </c>
      <c r="L260" s="21">
        <v>13.900000000000002</v>
      </c>
      <c r="M260" s="21">
        <v>13.849999999999998</v>
      </c>
      <c r="N260" s="21">
        <v>13.720000000000002</v>
      </c>
      <c r="O260" s="21">
        <v>13.5</v>
      </c>
      <c r="P260" s="21">
        <v>13.699999999999998</v>
      </c>
      <c r="Q260" s="21">
        <v>14.001379958478477</v>
      </c>
      <c r="R260" s="21">
        <v>13.472657666733829</v>
      </c>
      <c r="S260" s="21">
        <v>13.18</v>
      </c>
      <c r="T260" s="21">
        <v>13.5</v>
      </c>
      <c r="U260" s="21">
        <v>13.350000000000001</v>
      </c>
      <c r="V260" s="21">
        <v>13</v>
      </c>
      <c r="W260" s="147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13.01</v>
      </c>
      <c r="E261" s="11">
        <v>13.750000000000002</v>
      </c>
      <c r="F261" s="11">
        <v>13.56</v>
      </c>
      <c r="G261" s="11">
        <v>14.099999999999998</v>
      </c>
      <c r="H261" s="11">
        <v>13.22</v>
      </c>
      <c r="I261" s="11">
        <v>12.950000000000001</v>
      </c>
      <c r="J261" s="11">
        <v>13.43</v>
      </c>
      <c r="K261" s="11">
        <v>13.600000000000001</v>
      </c>
      <c r="L261" s="11">
        <v>13.600000000000001</v>
      </c>
      <c r="M261" s="11">
        <v>13.900000000000002</v>
      </c>
      <c r="N261" s="11">
        <v>13.84</v>
      </c>
      <c r="O261" s="11">
        <v>13.5</v>
      </c>
      <c r="P261" s="11">
        <v>13.600000000000001</v>
      </c>
      <c r="Q261" s="11">
        <v>14.003116389016268</v>
      </c>
      <c r="R261" s="11">
        <v>13.567895319577254</v>
      </c>
      <c r="S261" s="11">
        <v>13.209999999999999</v>
      </c>
      <c r="T261" s="11">
        <v>13.4</v>
      </c>
      <c r="U261" s="11">
        <v>13.449999999999998</v>
      </c>
      <c r="V261" s="11">
        <v>13.100000000000001</v>
      </c>
      <c r="W261" s="147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 t="e">
        <v>#N/A</v>
      </c>
    </row>
    <row r="262" spans="1:65">
      <c r="A262" s="29"/>
      <c r="B262" s="19">
        <v>1</v>
      </c>
      <c r="C262" s="9">
        <v>3</v>
      </c>
      <c r="D262" s="11">
        <v>13.100000000000001</v>
      </c>
      <c r="E262" s="11">
        <v>13.65</v>
      </c>
      <c r="F262" s="11">
        <v>13.59</v>
      </c>
      <c r="G262" s="11">
        <v>14.000000000000002</v>
      </c>
      <c r="H262" s="11">
        <v>13.18</v>
      </c>
      <c r="I262" s="11">
        <v>12.9</v>
      </c>
      <c r="J262" s="11">
        <v>13.459999999999999</v>
      </c>
      <c r="K262" s="11">
        <v>13.600000000000001</v>
      </c>
      <c r="L262" s="11">
        <v>13.699999999999998</v>
      </c>
      <c r="M262" s="11">
        <v>13.8</v>
      </c>
      <c r="N262" s="11">
        <v>13.819999999999999</v>
      </c>
      <c r="O262" s="11">
        <v>13.5</v>
      </c>
      <c r="P262" s="11">
        <v>13.699999999999998</v>
      </c>
      <c r="Q262" s="11">
        <v>13.959441567654526</v>
      </c>
      <c r="R262" s="11">
        <v>13.53172656800564</v>
      </c>
      <c r="S262" s="11">
        <v>13.170000000000002</v>
      </c>
      <c r="T262" s="11">
        <v>13.3</v>
      </c>
      <c r="U262" s="11">
        <v>13.419999999999998</v>
      </c>
      <c r="V262" s="11">
        <v>13</v>
      </c>
      <c r="W262" s="147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12.839999999999998</v>
      </c>
      <c r="E263" s="11">
        <v>13.750000000000002</v>
      </c>
      <c r="F263" s="11">
        <v>13.5</v>
      </c>
      <c r="G263" s="11">
        <v>14.099999999999998</v>
      </c>
      <c r="H263" s="11">
        <v>13.22</v>
      </c>
      <c r="I263" s="11">
        <v>12.920000000000002</v>
      </c>
      <c r="J263" s="11">
        <v>13.41</v>
      </c>
      <c r="K263" s="11">
        <v>13.55</v>
      </c>
      <c r="L263" s="11">
        <v>14.000000000000002</v>
      </c>
      <c r="M263" s="11">
        <v>13.849999999999998</v>
      </c>
      <c r="N263" s="11">
        <v>13.889999999999999</v>
      </c>
      <c r="O263" s="11">
        <v>13.4</v>
      </c>
      <c r="P263" s="11">
        <v>13.65</v>
      </c>
      <c r="Q263" s="11">
        <v>13.932782709763305</v>
      </c>
      <c r="R263" s="11">
        <v>13.427390659970479</v>
      </c>
      <c r="S263" s="11">
        <v>13.23</v>
      </c>
      <c r="T263" s="11">
        <v>13.5</v>
      </c>
      <c r="U263" s="11">
        <v>13.4</v>
      </c>
      <c r="V263" s="11">
        <v>13</v>
      </c>
      <c r="W263" s="147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13.503060612854478</v>
      </c>
    </row>
    <row r="264" spans="1:65">
      <c r="A264" s="29"/>
      <c r="B264" s="19">
        <v>1</v>
      </c>
      <c r="C264" s="9">
        <v>5</v>
      </c>
      <c r="D264" s="11">
        <v>12.85</v>
      </c>
      <c r="E264" s="11">
        <v>13.600000000000001</v>
      </c>
      <c r="F264" s="11">
        <v>13.52</v>
      </c>
      <c r="G264" s="11">
        <v>14.2</v>
      </c>
      <c r="H264" s="11">
        <v>13.100000000000001</v>
      </c>
      <c r="I264" s="11">
        <v>12.920000000000002</v>
      </c>
      <c r="J264" s="11">
        <v>13.41</v>
      </c>
      <c r="K264" s="11">
        <v>13.55</v>
      </c>
      <c r="L264" s="11">
        <v>13.8</v>
      </c>
      <c r="M264" s="11">
        <v>13.849999999999998</v>
      </c>
      <c r="N264" s="11">
        <v>13.88</v>
      </c>
      <c r="O264" s="11">
        <v>13.5</v>
      </c>
      <c r="P264" s="11">
        <v>13.600000000000001</v>
      </c>
      <c r="Q264" s="11">
        <v>14.082253536016442</v>
      </c>
      <c r="R264" s="11">
        <v>13.487669854051331</v>
      </c>
      <c r="S264" s="11">
        <v>13.239999999999998</v>
      </c>
      <c r="T264" s="11">
        <v>14.000000000000002</v>
      </c>
      <c r="U264" s="11"/>
      <c r="V264" s="11">
        <v>13</v>
      </c>
      <c r="W264" s="147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141</v>
      </c>
    </row>
    <row r="265" spans="1:65">
      <c r="A265" s="29"/>
      <c r="B265" s="19">
        <v>1</v>
      </c>
      <c r="C265" s="9">
        <v>6</v>
      </c>
      <c r="D265" s="11">
        <v>12.98</v>
      </c>
      <c r="E265" s="11">
        <v>13.600000000000001</v>
      </c>
      <c r="F265" s="11">
        <v>13.570000000000002</v>
      </c>
      <c r="G265" s="11">
        <v>14.05</v>
      </c>
      <c r="H265" s="11">
        <v>12.960000000000003</v>
      </c>
      <c r="I265" s="11">
        <v>12.950000000000001</v>
      </c>
      <c r="J265" s="11">
        <v>13.5</v>
      </c>
      <c r="K265" s="11">
        <v>13.600000000000001</v>
      </c>
      <c r="L265" s="11">
        <v>13.8</v>
      </c>
      <c r="M265" s="11">
        <v>13.849999999999998</v>
      </c>
      <c r="N265" s="11">
        <v>13.780000000000001</v>
      </c>
      <c r="O265" s="11">
        <v>13.3</v>
      </c>
      <c r="P265" s="11">
        <v>13.5</v>
      </c>
      <c r="Q265" s="11">
        <v>13.989764618323495</v>
      </c>
      <c r="R265" s="11">
        <v>13.514331017819387</v>
      </c>
      <c r="S265" s="11">
        <v>13.170000000000002</v>
      </c>
      <c r="T265" s="11">
        <v>13.5</v>
      </c>
      <c r="U265" s="11"/>
      <c r="V265" s="11">
        <v>13</v>
      </c>
      <c r="W265" s="147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9"/>
      <c r="B266" s="20" t="s">
        <v>267</v>
      </c>
      <c r="C266" s="12"/>
      <c r="D266" s="22">
        <v>12.966666666666667</v>
      </c>
      <c r="E266" s="22">
        <v>13.683333333333332</v>
      </c>
      <c r="F266" s="22">
        <v>13.526666666666666</v>
      </c>
      <c r="G266" s="22">
        <v>14.091666666666667</v>
      </c>
      <c r="H266" s="22">
        <v>13.15</v>
      </c>
      <c r="I266" s="22">
        <v>12.92975</v>
      </c>
      <c r="J266" s="22">
        <v>13.43</v>
      </c>
      <c r="K266" s="22">
        <v>13.583333333333334</v>
      </c>
      <c r="L266" s="22">
        <v>13.799999999999999</v>
      </c>
      <c r="M266" s="22">
        <v>13.849999999999996</v>
      </c>
      <c r="N266" s="22">
        <v>13.821666666666667</v>
      </c>
      <c r="O266" s="22">
        <v>13.450000000000001</v>
      </c>
      <c r="P266" s="22">
        <v>13.625</v>
      </c>
      <c r="Q266" s="22">
        <v>13.994789796542085</v>
      </c>
      <c r="R266" s="22">
        <v>13.500278514359652</v>
      </c>
      <c r="S266" s="22">
        <v>13.200000000000001</v>
      </c>
      <c r="T266" s="22">
        <v>13.533333333333333</v>
      </c>
      <c r="U266" s="22">
        <v>13.404999999999999</v>
      </c>
      <c r="V266" s="22">
        <v>13.016666666666666</v>
      </c>
      <c r="W266" s="147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9"/>
      <c r="B267" s="3" t="s">
        <v>268</v>
      </c>
      <c r="C267" s="28"/>
      <c r="D267" s="11">
        <v>12.995000000000001</v>
      </c>
      <c r="E267" s="11">
        <v>13.700000000000001</v>
      </c>
      <c r="F267" s="11">
        <v>13.54</v>
      </c>
      <c r="G267" s="11">
        <v>14.099999999999998</v>
      </c>
      <c r="H267" s="11">
        <v>13.2</v>
      </c>
      <c r="I267" s="11">
        <v>12.92925</v>
      </c>
      <c r="J267" s="11">
        <v>13.42</v>
      </c>
      <c r="K267" s="11">
        <v>13.600000000000001</v>
      </c>
      <c r="L267" s="11">
        <v>13.8</v>
      </c>
      <c r="M267" s="11">
        <v>13.849999999999998</v>
      </c>
      <c r="N267" s="11">
        <v>13.829999999999998</v>
      </c>
      <c r="O267" s="11">
        <v>13.5</v>
      </c>
      <c r="P267" s="11">
        <v>13.625</v>
      </c>
      <c r="Q267" s="11">
        <v>13.995572288400986</v>
      </c>
      <c r="R267" s="11">
        <v>13.50100043593536</v>
      </c>
      <c r="S267" s="11">
        <v>13.195</v>
      </c>
      <c r="T267" s="11">
        <v>13.5</v>
      </c>
      <c r="U267" s="11">
        <v>13.41</v>
      </c>
      <c r="V267" s="11">
        <v>13</v>
      </c>
      <c r="W267" s="147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9"/>
      <c r="B268" s="3" t="s">
        <v>269</v>
      </c>
      <c r="C268" s="28"/>
      <c r="D268" s="23">
        <v>0.1023067283548194</v>
      </c>
      <c r="E268" s="23">
        <v>7.5277265270908389E-2</v>
      </c>
      <c r="F268" s="23">
        <v>6.186005711819853E-2</v>
      </c>
      <c r="G268" s="23">
        <v>6.6458006791255325E-2</v>
      </c>
      <c r="H268" s="23">
        <v>0.10411532067856211</v>
      </c>
      <c r="I268" s="23">
        <v>1.9858877108235445E-2</v>
      </c>
      <c r="J268" s="23">
        <v>4.5166359162544918E-2</v>
      </c>
      <c r="K268" s="23">
        <v>2.581988897471648E-2</v>
      </c>
      <c r="L268" s="23">
        <v>0.14142135623731028</v>
      </c>
      <c r="M268" s="23">
        <v>3.1622776601684242E-2</v>
      </c>
      <c r="N268" s="23">
        <v>6.4005208121421922E-2</v>
      </c>
      <c r="O268" s="23">
        <v>8.3666002653407262E-2</v>
      </c>
      <c r="P268" s="23">
        <v>7.5828754440514359E-2</v>
      </c>
      <c r="Q268" s="23">
        <v>5.0758834919300645E-2</v>
      </c>
      <c r="R268" s="23">
        <v>4.8975532942967956E-2</v>
      </c>
      <c r="S268" s="23">
        <v>3.0983866769658332E-2</v>
      </c>
      <c r="T268" s="23">
        <v>0.24221202832779987</v>
      </c>
      <c r="U268" s="23">
        <v>4.2031734043059897E-2</v>
      </c>
      <c r="V268" s="23">
        <v>4.0824829046386887E-2</v>
      </c>
      <c r="W268" s="228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  <c r="AJ268" s="229"/>
      <c r="AK268" s="229"/>
      <c r="AL268" s="229"/>
      <c r="AM268" s="229"/>
      <c r="AN268" s="229"/>
      <c r="AO268" s="229"/>
      <c r="AP268" s="229"/>
      <c r="AQ268" s="229"/>
      <c r="AR268" s="229"/>
      <c r="AS268" s="229"/>
      <c r="AT268" s="229"/>
      <c r="AU268" s="229"/>
      <c r="AV268" s="229"/>
      <c r="AW268" s="229"/>
      <c r="AX268" s="229"/>
      <c r="AY268" s="229"/>
      <c r="AZ268" s="229"/>
      <c r="BA268" s="229"/>
      <c r="BB268" s="229"/>
      <c r="BC268" s="229"/>
      <c r="BD268" s="229"/>
      <c r="BE268" s="229"/>
      <c r="BF268" s="229"/>
      <c r="BG268" s="229"/>
      <c r="BH268" s="229"/>
      <c r="BI268" s="229"/>
      <c r="BJ268" s="229"/>
      <c r="BK268" s="229"/>
      <c r="BL268" s="229"/>
      <c r="BM268" s="54"/>
    </row>
    <row r="269" spans="1:65">
      <c r="A269" s="29"/>
      <c r="B269" s="3" t="s">
        <v>86</v>
      </c>
      <c r="C269" s="28"/>
      <c r="D269" s="13">
        <v>7.88997905050021E-3</v>
      </c>
      <c r="E269" s="13">
        <v>5.5013835764366669E-3</v>
      </c>
      <c r="F269" s="13">
        <v>4.5731929855740662E-3</v>
      </c>
      <c r="G269" s="13">
        <v>4.7161211206094853E-3</v>
      </c>
      <c r="H269" s="13">
        <v>7.9175148804990197E-3</v>
      </c>
      <c r="I269" s="13">
        <v>1.5359057296726885E-3</v>
      </c>
      <c r="J269" s="13">
        <v>3.3630945020509994E-3</v>
      </c>
      <c r="K269" s="13">
        <v>1.9008507220650169E-3</v>
      </c>
      <c r="L269" s="13">
        <v>1.0247924365022485E-2</v>
      </c>
      <c r="M269" s="13">
        <v>2.2832329676306319E-3</v>
      </c>
      <c r="N269" s="13">
        <v>4.6307879986558723E-3</v>
      </c>
      <c r="O269" s="13">
        <v>6.2205206433760037E-3</v>
      </c>
      <c r="P269" s="13">
        <v>5.5654131699460077E-3</v>
      </c>
      <c r="Q269" s="13">
        <v>3.6269808733992159E-3</v>
      </c>
      <c r="R269" s="13">
        <v>3.6277424121935586E-3</v>
      </c>
      <c r="S269" s="13">
        <v>2.347262634065025E-3</v>
      </c>
      <c r="T269" s="13">
        <v>1.7897440516832501E-2</v>
      </c>
      <c r="U269" s="13">
        <v>3.1355265977664974E-3</v>
      </c>
      <c r="V269" s="13">
        <v>3.1363505029234485E-3</v>
      </c>
      <c r="W269" s="147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9"/>
      <c r="B270" s="3" t="s">
        <v>270</v>
      </c>
      <c r="C270" s="28"/>
      <c r="D270" s="13">
        <v>-3.9723879020226116E-2</v>
      </c>
      <c r="E270" s="13">
        <v>1.3350508129041483E-2</v>
      </c>
      <c r="F270" s="13">
        <v>1.7482002405970754E-3</v>
      </c>
      <c r="G270" s="13">
        <v>4.3590565923391944E-2</v>
      </c>
      <c r="H270" s="13">
        <v>-2.6146710214599467E-2</v>
      </c>
      <c r="I270" s="13">
        <v>-4.2457827102449941E-2</v>
      </c>
      <c r="J270" s="13">
        <v>-5.4106705841878711E-3</v>
      </c>
      <c r="K270" s="13">
        <v>5.9447796896090477E-3</v>
      </c>
      <c r="L270" s="13">
        <v>2.1990524641713138E-2</v>
      </c>
      <c r="M270" s="13">
        <v>2.5693388861429245E-2</v>
      </c>
      <c r="N270" s="13">
        <v>2.3595099136923592E-2</v>
      </c>
      <c r="O270" s="13">
        <v>-3.929524896301273E-3</v>
      </c>
      <c r="P270" s="13">
        <v>9.0304998727057662E-3</v>
      </c>
      <c r="Q270" s="13">
        <v>3.6416128001343306E-2</v>
      </c>
      <c r="R270" s="13">
        <v>-2.0603465944435406E-4</v>
      </c>
      <c r="S270" s="13">
        <v>-2.2443845994883027E-2</v>
      </c>
      <c r="T270" s="13">
        <v>2.241915469892497E-3</v>
      </c>
      <c r="U270" s="13">
        <v>-7.2621026940461464E-3</v>
      </c>
      <c r="V270" s="13">
        <v>-3.6021014800509787E-2</v>
      </c>
      <c r="W270" s="147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9"/>
      <c r="B271" s="45" t="s">
        <v>271</v>
      </c>
      <c r="C271" s="46"/>
      <c r="D271" s="44">
        <v>1.38</v>
      </c>
      <c r="E271" s="44">
        <v>0.39</v>
      </c>
      <c r="F271" s="44">
        <v>0</v>
      </c>
      <c r="G271" s="44">
        <v>1.39</v>
      </c>
      <c r="H271" s="44">
        <v>0.93</v>
      </c>
      <c r="I271" s="44">
        <v>1.47</v>
      </c>
      <c r="J271" s="44">
        <v>0.24</v>
      </c>
      <c r="K271" s="44">
        <v>0.14000000000000001</v>
      </c>
      <c r="L271" s="44">
        <v>0.67</v>
      </c>
      <c r="M271" s="44">
        <v>0.8</v>
      </c>
      <c r="N271" s="44">
        <v>0.73</v>
      </c>
      <c r="O271" s="44">
        <v>0.19</v>
      </c>
      <c r="P271" s="44">
        <v>0.24</v>
      </c>
      <c r="Q271" s="44">
        <v>1.1499999999999999</v>
      </c>
      <c r="R271" s="44">
        <v>7.0000000000000007E-2</v>
      </c>
      <c r="S271" s="44">
        <v>0.81</v>
      </c>
      <c r="T271" s="44">
        <v>0.02</v>
      </c>
      <c r="U271" s="44">
        <v>0.3</v>
      </c>
      <c r="V271" s="44">
        <v>1.26</v>
      </c>
      <c r="W271" s="147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3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BM272" s="53"/>
    </row>
    <row r="273" spans="1:65" ht="15">
      <c r="B273" s="8" t="s">
        <v>585</v>
      </c>
      <c r="BM273" s="27" t="s">
        <v>66</v>
      </c>
    </row>
    <row r="274" spans="1:65" ht="15">
      <c r="A274" s="24" t="s">
        <v>116</v>
      </c>
      <c r="B274" s="18" t="s">
        <v>118</v>
      </c>
      <c r="C274" s="15" t="s">
        <v>119</v>
      </c>
      <c r="D274" s="16" t="s">
        <v>240</v>
      </c>
      <c r="E274" s="17" t="s">
        <v>240</v>
      </c>
      <c r="F274" s="17" t="s">
        <v>240</v>
      </c>
      <c r="G274" s="17" t="s">
        <v>240</v>
      </c>
      <c r="H274" s="17" t="s">
        <v>240</v>
      </c>
      <c r="I274" s="17" t="s">
        <v>240</v>
      </c>
      <c r="J274" s="17" t="s">
        <v>240</v>
      </c>
      <c r="K274" s="17" t="s">
        <v>240</v>
      </c>
      <c r="L274" s="17" t="s">
        <v>240</v>
      </c>
      <c r="M274" s="17" t="s">
        <v>240</v>
      </c>
      <c r="N274" s="17" t="s">
        <v>240</v>
      </c>
      <c r="O274" s="17" t="s">
        <v>240</v>
      </c>
      <c r="P274" s="17" t="s">
        <v>240</v>
      </c>
      <c r="Q274" s="17" t="s">
        <v>240</v>
      </c>
      <c r="R274" s="17" t="s">
        <v>240</v>
      </c>
      <c r="S274" s="17" t="s">
        <v>240</v>
      </c>
      <c r="T274" s="17" t="s">
        <v>240</v>
      </c>
      <c r="U274" s="17" t="s">
        <v>240</v>
      </c>
      <c r="V274" s="147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241</v>
      </c>
      <c r="C275" s="9" t="s">
        <v>241</v>
      </c>
      <c r="D275" s="145" t="s">
        <v>243</v>
      </c>
      <c r="E275" s="146" t="s">
        <v>244</v>
      </c>
      <c r="F275" s="146" t="s">
        <v>245</v>
      </c>
      <c r="G275" s="146" t="s">
        <v>246</v>
      </c>
      <c r="H275" s="146" t="s">
        <v>283</v>
      </c>
      <c r="I275" s="146" t="s">
        <v>247</v>
      </c>
      <c r="J275" s="146" t="s">
        <v>248</v>
      </c>
      <c r="K275" s="146" t="s">
        <v>249</v>
      </c>
      <c r="L275" s="146" t="s">
        <v>250</v>
      </c>
      <c r="M275" s="146" t="s">
        <v>251</v>
      </c>
      <c r="N275" s="146" t="s">
        <v>252</v>
      </c>
      <c r="O275" s="146" t="s">
        <v>253</v>
      </c>
      <c r="P275" s="146" t="s">
        <v>254</v>
      </c>
      <c r="Q275" s="146" t="s">
        <v>258</v>
      </c>
      <c r="R275" s="146" t="s">
        <v>284</v>
      </c>
      <c r="S275" s="146" t="s">
        <v>286</v>
      </c>
      <c r="T275" s="146" t="s">
        <v>275</v>
      </c>
      <c r="U275" s="146" t="s">
        <v>260</v>
      </c>
      <c r="V275" s="147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1</v>
      </c>
    </row>
    <row r="276" spans="1:65">
      <c r="A276" s="29"/>
      <c r="B276" s="19"/>
      <c r="C276" s="9"/>
      <c r="D276" s="10" t="s">
        <v>101</v>
      </c>
      <c r="E276" s="11" t="s">
        <v>327</v>
      </c>
      <c r="F276" s="11" t="s">
        <v>101</v>
      </c>
      <c r="G276" s="11" t="s">
        <v>327</v>
      </c>
      <c r="H276" s="11" t="s">
        <v>101</v>
      </c>
      <c r="I276" s="11" t="s">
        <v>101</v>
      </c>
      <c r="J276" s="11" t="s">
        <v>101</v>
      </c>
      <c r="K276" s="11" t="s">
        <v>327</v>
      </c>
      <c r="L276" s="11" t="s">
        <v>101</v>
      </c>
      <c r="M276" s="11" t="s">
        <v>101</v>
      </c>
      <c r="N276" s="11" t="s">
        <v>101</v>
      </c>
      <c r="O276" s="11" t="s">
        <v>327</v>
      </c>
      <c r="P276" s="11" t="s">
        <v>327</v>
      </c>
      <c r="Q276" s="11" t="s">
        <v>101</v>
      </c>
      <c r="R276" s="11" t="s">
        <v>101</v>
      </c>
      <c r="S276" s="11" t="s">
        <v>101</v>
      </c>
      <c r="T276" s="11" t="s">
        <v>101</v>
      </c>
      <c r="U276" s="11" t="s">
        <v>101</v>
      </c>
      <c r="V276" s="147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</v>
      </c>
    </row>
    <row r="277" spans="1:65">
      <c r="A277" s="29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147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3</v>
      </c>
    </row>
    <row r="278" spans="1:65">
      <c r="A278" s="29"/>
      <c r="B278" s="18">
        <v>1</v>
      </c>
      <c r="C278" s="14">
        <v>1</v>
      </c>
      <c r="D278" s="227">
        <v>0.14399999999999999</v>
      </c>
      <c r="E278" s="227">
        <v>0.14199999999999999</v>
      </c>
      <c r="F278" s="227">
        <v>0.14000000000000001</v>
      </c>
      <c r="G278" s="227">
        <v>0.14000000000000001</v>
      </c>
      <c r="H278" s="227">
        <v>0.14199999999999999</v>
      </c>
      <c r="I278" s="232">
        <v>0.08</v>
      </c>
      <c r="J278" s="232">
        <v>0.1</v>
      </c>
      <c r="K278" s="227">
        <v>0.14199999999999999</v>
      </c>
      <c r="L278" s="227">
        <v>0.15</v>
      </c>
      <c r="M278" s="227">
        <v>0.14979999999999999</v>
      </c>
      <c r="N278" s="227">
        <v>0.15</v>
      </c>
      <c r="O278" s="227">
        <v>0.14000000000000001</v>
      </c>
      <c r="P278" s="227">
        <v>0.14199999999999999</v>
      </c>
      <c r="Q278" s="227">
        <v>0.14958735309876581</v>
      </c>
      <c r="R278" s="227">
        <v>0.1466368930082611</v>
      </c>
      <c r="S278" s="239">
        <v>0.16</v>
      </c>
      <c r="T278" s="227">
        <v>0.14699999999999999</v>
      </c>
      <c r="U278" s="227">
        <v>0.14199999999999999</v>
      </c>
      <c r="V278" s="228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  <c r="AJ278" s="229"/>
      <c r="AK278" s="229"/>
      <c r="AL278" s="229"/>
      <c r="AM278" s="229"/>
      <c r="AN278" s="229"/>
      <c r="AO278" s="229"/>
      <c r="AP278" s="229"/>
      <c r="AQ278" s="229"/>
      <c r="AR278" s="229"/>
      <c r="AS278" s="229"/>
      <c r="AT278" s="229"/>
      <c r="AU278" s="229"/>
      <c r="AV278" s="229"/>
      <c r="AW278" s="229"/>
      <c r="AX278" s="229"/>
      <c r="AY278" s="229"/>
      <c r="AZ278" s="229"/>
      <c r="BA278" s="229"/>
      <c r="BB278" s="229"/>
      <c r="BC278" s="229"/>
      <c r="BD278" s="229"/>
      <c r="BE278" s="229"/>
      <c r="BF278" s="229"/>
      <c r="BG278" s="229"/>
      <c r="BH278" s="229"/>
      <c r="BI278" s="229"/>
      <c r="BJ278" s="229"/>
      <c r="BK278" s="229"/>
      <c r="BL278" s="229"/>
      <c r="BM278" s="230">
        <v>1</v>
      </c>
    </row>
    <row r="279" spans="1:65">
      <c r="A279" s="29"/>
      <c r="B279" s="19">
        <v>1</v>
      </c>
      <c r="C279" s="9">
        <v>2</v>
      </c>
      <c r="D279" s="23">
        <v>0.14299999999999999</v>
      </c>
      <c r="E279" s="23">
        <v>0.14199999999999999</v>
      </c>
      <c r="F279" s="23">
        <v>0.15</v>
      </c>
      <c r="G279" s="23">
        <v>0.14000000000000001</v>
      </c>
      <c r="H279" s="23">
        <v>0.14299999999999999</v>
      </c>
      <c r="I279" s="233">
        <v>0.08</v>
      </c>
      <c r="J279" s="233">
        <v>0.1</v>
      </c>
      <c r="K279" s="23">
        <v>0.14199999999999999</v>
      </c>
      <c r="L279" s="23">
        <v>0.14000000000000001</v>
      </c>
      <c r="M279" s="23">
        <v>0.15110000000000001</v>
      </c>
      <c r="N279" s="23">
        <v>0.14000000000000001</v>
      </c>
      <c r="O279" s="23">
        <v>0.14000000000000001</v>
      </c>
      <c r="P279" s="23">
        <v>0.14199999999999999</v>
      </c>
      <c r="Q279" s="23">
        <v>0.1470073888024345</v>
      </c>
      <c r="R279" s="23">
        <v>0.14706806240563663</v>
      </c>
      <c r="S279" s="23">
        <v>0.15</v>
      </c>
      <c r="T279" s="23">
        <v>0.14399999999999999</v>
      </c>
      <c r="U279" s="23">
        <v>0.14000000000000001</v>
      </c>
      <c r="V279" s="228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  <c r="AJ279" s="229"/>
      <c r="AK279" s="229"/>
      <c r="AL279" s="229"/>
      <c r="AM279" s="229"/>
      <c r="AN279" s="229"/>
      <c r="AO279" s="229"/>
      <c r="AP279" s="229"/>
      <c r="AQ279" s="229"/>
      <c r="AR279" s="229"/>
      <c r="AS279" s="229"/>
      <c r="AT279" s="229"/>
      <c r="AU279" s="229"/>
      <c r="AV279" s="229"/>
      <c r="AW279" s="229"/>
      <c r="AX279" s="229"/>
      <c r="AY279" s="229"/>
      <c r="AZ279" s="229"/>
      <c r="BA279" s="229"/>
      <c r="BB279" s="229"/>
      <c r="BC279" s="229"/>
      <c r="BD279" s="229"/>
      <c r="BE279" s="229"/>
      <c r="BF279" s="229"/>
      <c r="BG279" s="229"/>
      <c r="BH279" s="229"/>
      <c r="BI279" s="229"/>
      <c r="BJ279" s="229"/>
      <c r="BK279" s="229"/>
      <c r="BL279" s="229"/>
      <c r="BM279" s="230" t="e">
        <v>#N/A</v>
      </c>
    </row>
    <row r="280" spans="1:65">
      <c r="A280" s="29"/>
      <c r="B280" s="19">
        <v>1</v>
      </c>
      <c r="C280" s="9">
        <v>3</v>
      </c>
      <c r="D280" s="23">
        <v>0.14699999999999999</v>
      </c>
      <c r="E280" s="23">
        <v>0.14199999999999999</v>
      </c>
      <c r="F280" s="23">
        <v>0.15</v>
      </c>
      <c r="G280" s="23">
        <v>0.15</v>
      </c>
      <c r="H280" s="23">
        <v>0.14000000000000001</v>
      </c>
      <c r="I280" s="233">
        <v>0.08</v>
      </c>
      <c r="J280" s="233">
        <v>0.09</v>
      </c>
      <c r="K280" s="23">
        <v>0.14199999999999999</v>
      </c>
      <c r="L280" s="23">
        <v>0.15</v>
      </c>
      <c r="M280" s="23">
        <v>0.14979999999999999</v>
      </c>
      <c r="N280" s="23">
        <v>0.15</v>
      </c>
      <c r="O280" s="23">
        <v>0.14000000000000001</v>
      </c>
      <c r="P280" s="23">
        <v>0.14199999999999999</v>
      </c>
      <c r="Q280" s="23">
        <v>0.14757129089970056</v>
      </c>
      <c r="R280" s="23">
        <v>0.14522392026578074</v>
      </c>
      <c r="S280" s="23">
        <v>0.15</v>
      </c>
      <c r="T280" s="23">
        <v>0.14299999999999999</v>
      </c>
      <c r="U280" s="23">
        <v>0.14199999999999999</v>
      </c>
      <c r="V280" s="228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  <c r="AJ280" s="229"/>
      <c r="AK280" s="229"/>
      <c r="AL280" s="229"/>
      <c r="AM280" s="229"/>
      <c r="AN280" s="229"/>
      <c r="AO280" s="229"/>
      <c r="AP280" s="229"/>
      <c r="AQ280" s="229"/>
      <c r="AR280" s="229"/>
      <c r="AS280" s="229"/>
      <c r="AT280" s="229"/>
      <c r="AU280" s="229"/>
      <c r="AV280" s="229"/>
      <c r="AW280" s="229"/>
      <c r="AX280" s="229"/>
      <c r="AY280" s="229"/>
      <c r="AZ280" s="229"/>
      <c r="BA280" s="229"/>
      <c r="BB280" s="229"/>
      <c r="BC280" s="229"/>
      <c r="BD280" s="229"/>
      <c r="BE280" s="229"/>
      <c r="BF280" s="229"/>
      <c r="BG280" s="229"/>
      <c r="BH280" s="229"/>
      <c r="BI280" s="229"/>
      <c r="BJ280" s="229"/>
      <c r="BK280" s="229"/>
      <c r="BL280" s="229"/>
      <c r="BM280" s="230">
        <v>16</v>
      </c>
    </row>
    <row r="281" spans="1:65">
      <c r="A281" s="29"/>
      <c r="B281" s="19">
        <v>1</v>
      </c>
      <c r="C281" s="9">
        <v>4</v>
      </c>
      <c r="D281" s="23">
        <v>0.14099999999999999</v>
      </c>
      <c r="E281" s="23">
        <v>0.14199999999999999</v>
      </c>
      <c r="F281" s="23">
        <v>0.15</v>
      </c>
      <c r="G281" s="23">
        <v>0.15</v>
      </c>
      <c r="H281" s="23">
        <v>0.14199999999999999</v>
      </c>
      <c r="I281" s="233">
        <v>0.08</v>
      </c>
      <c r="J281" s="233">
        <v>0.09</v>
      </c>
      <c r="K281" s="23">
        <v>0.14199999999999999</v>
      </c>
      <c r="L281" s="23">
        <v>0.15</v>
      </c>
      <c r="M281" s="23">
        <v>0.14979999999999999</v>
      </c>
      <c r="N281" s="23">
        <v>0.15</v>
      </c>
      <c r="O281" s="23">
        <v>0.14000000000000001</v>
      </c>
      <c r="P281" s="23">
        <v>0.14199999999999999</v>
      </c>
      <c r="Q281" s="23">
        <v>0.14687555399958352</v>
      </c>
      <c r="R281" s="23">
        <v>0.14473416463966818</v>
      </c>
      <c r="S281" s="23">
        <v>0.15</v>
      </c>
      <c r="T281" s="23">
        <v>0.14499999999999999</v>
      </c>
      <c r="U281" s="23">
        <v>0.14099999999999999</v>
      </c>
      <c r="V281" s="228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  <c r="AJ281" s="229"/>
      <c r="AK281" s="229"/>
      <c r="AL281" s="229"/>
      <c r="AM281" s="229"/>
      <c r="AN281" s="229"/>
      <c r="AO281" s="229"/>
      <c r="AP281" s="229"/>
      <c r="AQ281" s="229"/>
      <c r="AR281" s="229"/>
      <c r="AS281" s="229"/>
      <c r="AT281" s="229"/>
      <c r="AU281" s="229"/>
      <c r="AV281" s="229"/>
      <c r="AW281" s="229"/>
      <c r="AX281" s="229"/>
      <c r="AY281" s="229"/>
      <c r="AZ281" s="229"/>
      <c r="BA281" s="229"/>
      <c r="BB281" s="229"/>
      <c r="BC281" s="229"/>
      <c r="BD281" s="229"/>
      <c r="BE281" s="229"/>
      <c r="BF281" s="229"/>
      <c r="BG281" s="229"/>
      <c r="BH281" s="229"/>
      <c r="BI281" s="229"/>
      <c r="BJ281" s="229"/>
      <c r="BK281" s="229"/>
      <c r="BL281" s="229"/>
      <c r="BM281" s="230">
        <v>0.14470893623652398</v>
      </c>
    </row>
    <row r="282" spans="1:65">
      <c r="A282" s="29"/>
      <c r="B282" s="19">
        <v>1</v>
      </c>
      <c r="C282" s="9">
        <v>5</v>
      </c>
      <c r="D282" s="23">
        <v>0.14599999999999999</v>
      </c>
      <c r="E282" s="23">
        <v>0.14199999999999999</v>
      </c>
      <c r="F282" s="23">
        <v>0.15</v>
      </c>
      <c r="G282" s="23">
        <v>0.14000000000000001</v>
      </c>
      <c r="H282" s="23">
        <v>0.13800000000000001</v>
      </c>
      <c r="I282" s="233">
        <v>0.08</v>
      </c>
      <c r="J282" s="233">
        <v>0.1</v>
      </c>
      <c r="K282" s="23">
        <v>0.14199999999999999</v>
      </c>
      <c r="L282" s="23">
        <v>0.14000000000000001</v>
      </c>
      <c r="M282" s="23">
        <v>0.14979999999999999</v>
      </c>
      <c r="N282" s="23">
        <v>0.14000000000000001</v>
      </c>
      <c r="O282" s="23">
        <v>0.14000000000000001</v>
      </c>
      <c r="P282" s="23">
        <v>0.14199999999999999</v>
      </c>
      <c r="Q282" s="23">
        <v>0.14916207507078882</v>
      </c>
      <c r="R282" s="23">
        <v>0.14747861097131354</v>
      </c>
      <c r="S282" s="23">
        <v>0.14000000000000001</v>
      </c>
      <c r="T282" s="23">
        <v>0.14699999999999999</v>
      </c>
      <c r="U282" s="23">
        <v>0.14099999999999999</v>
      </c>
      <c r="V282" s="228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  <c r="AJ282" s="229"/>
      <c r="AK282" s="229"/>
      <c r="AL282" s="229"/>
      <c r="AM282" s="229"/>
      <c r="AN282" s="229"/>
      <c r="AO282" s="229"/>
      <c r="AP282" s="229"/>
      <c r="AQ282" s="229"/>
      <c r="AR282" s="229"/>
      <c r="AS282" s="229"/>
      <c r="AT282" s="229"/>
      <c r="AU282" s="229"/>
      <c r="AV282" s="229"/>
      <c r="AW282" s="229"/>
      <c r="AX282" s="229"/>
      <c r="AY282" s="229"/>
      <c r="AZ282" s="229"/>
      <c r="BA282" s="229"/>
      <c r="BB282" s="229"/>
      <c r="BC282" s="229"/>
      <c r="BD282" s="229"/>
      <c r="BE282" s="229"/>
      <c r="BF282" s="229"/>
      <c r="BG282" s="229"/>
      <c r="BH282" s="229"/>
      <c r="BI282" s="229"/>
      <c r="BJ282" s="229"/>
      <c r="BK282" s="229"/>
      <c r="BL282" s="229"/>
      <c r="BM282" s="230">
        <v>142</v>
      </c>
    </row>
    <row r="283" spans="1:65">
      <c r="A283" s="29"/>
      <c r="B283" s="19">
        <v>1</v>
      </c>
      <c r="C283" s="9">
        <v>6</v>
      </c>
      <c r="D283" s="23">
        <v>0.14599999999999999</v>
      </c>
      <c r="E283" s="23">
        <v>0.14199999999999999</v>
      </c>
      <c r="F283" s="23">
        <v>0.15</v>
      </c>
      <c r="G283" s="23">
        <v>0.15</v>
      </c>
      <c r="H283" s="23">
        <v>0.14199999999999999</v>
      </c>
      <c r="I283" s="233">
        <v>0.08</v>
      </c>
      <c r="J283" s="233">
        <v>0.08</v>
      </c>
      <c r="K283" s="23">
        <v>0.14199999999999999</v>
      </c>
      <c r="L283" s="23">
        <v>0.15</v>
      </c>
      <c r="M283" s="234">
        <v>0.15240000000000001</v>
      </c>
      <c r="N283" s="23">
        <v>0.14000000000000001</v>
      </c>
      <c r="O283" s="234">
        <v>0.13</v>
      </c>
      <c r="P283" s="23">
        <v>0.14199999999999999</v>
      </c>
      <c r="Q283" s="23">
        <v>0.14759638592483904</v>
      </c>
      <c r="R283" s="23">
        <v>0.14624252491694351</v>
      </c>
      <c r="S283" s="23">
        <v>0.15</v>
      </c>
      <c r="T283" s="23">
        <v>0.14599999999999999</v>
      </c>
      <c r="U283" s="23">
        <v>0.14000000000000001</v>
      </c>
      <c r="V283" s="228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  <c r="AJ283" s="229"/>
      <c r="AK283" s="229"/>
      <c r="AL283" s="229"/>
      <c r="AM283" s="229"/>
      <c r="AN283" s="229"/>
      <c r="AO283" s="229"/>
      <c r="AP283" s="229"/>
      <c r="AQ283" s="229"/>
      <c r="AR283" s="229"/>
      <c r="AS283" s="229"/>
      <c r="AT283" s="229"/>
      <c r="AU283" s="229"/>
      <c r="AV283" s="229"/>
      <c r="AW283" s="229"/>
      <c r="AX283" s="229"/>
      <c r="AY283" s="229"/>
      <c r="AZ283" s="229"/>
      <c r="BA283" s="229"/>
      <c r="BB283" s="229"/>
      <c r="BC283" s="229"/>
      <c r="BD283" s="229"/>
      <c r="BE283" s="229"/>
      <c r="BF283" s="229"/>
      <c r="BG283" s="229"/>
      <c r="BH283" s="229"/>
      <c r="BI283" s="229"/>
      <c r="BJ283" s="229"/>
      <c r="BK283" s="229"/>
      <c r="BL283" s="229"/>
      <c r="BM283" s="54"/>
    </row>
    <row r="284" spans="1:65">
      <c r="A284" s="29"/>
      <c r="B284" s="20" t="s">
        <v>267</v>
      </c>
      <c r="C284" s="12"/>
      <c r="D284" s="231">
        <v>0.14449999999999999</v>
      </c>
      <c r="E284" s="231">
        <v>0.14199999999999999</v>
      </c>
      <c r="F284" s="231">
        <v>0.14833333333333334</v>
      </c>
      <c r="G284" s="231">
        <v>0.14500000000000002</v>
      </c>
      <c r="H284" s="231">
        <v>0.14116666666666666</v>
      </c>
      <c r="I284" s="231">
        <v>0.08</v>
      </c>
      <c r="J284" s="231">
        <v>9.3333333333333324E-2</v>
      </c>
      <c r="K284" s="231">
        <v>0.14199999999999999</v>
      </c>
      <c r="L284" s="231">
        <v>0.1466666666666667</v>
      </c>
      <c r="M284" s="231">
        <v>0.15045</v>
      </c>
      <c r="N284" s="231">
        <v>0.14500000000000002</v>
      </c>
      <c r="O284" s="231">
        <v>0.13833333333333334</v>
      </c>
      <c r="P284" s="231">
        <v>0.14199999999999999</v>
      </c>
      <c r="Q284" s="231">
        <v>0.14796667463268537</v>
      </c>
      <c r="R284" s="231">
        <v>0.14623069603460062</v>
      </c>
      <c r="S284" s="231">
        <v>0.15</v>
      </c>
      <c r="T284" s="231">
        <v>0.14533333333333334</v>
      </c>
      <c r="U284" s="231">
        <v>0.14100000000000001</v>
      </c>
      <c r="V284" s="228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  <c r="AJ284" s="229"/>
      <c r="AK284" s="229"/>
      <c r="AL284" s="229"/>
      <c r="AM284" s="229"/>
      <c r="AN284" s="229"/>
      <c r="AO284" s="229"/>
      <c r="AP284" s="229"/>
      <c r="AQ284" s="229"/>
      <c r="AR284" s="229"/>
      <c r="AS284" s="229"/>
      <c r="AT284" s="229"/>
      <c r="AU284" s="229"/>
      <c r="AV284" s="229"/>
      <c r="AW284" s="229"/>
      <c r="AX284" s="229"/>
      <c r="AY284" s="229"/>
      <c r="AZ284" s="229"/>
      <c r="BA284" s="229"/>
      <c r="BB284" s="229"/>
      <c r="BC284" s="229"/>
      <c r="BD284" s="229"/>
      <c r="BE284" s="229"/>
      <c r="BF284" s="229"/>
      <c r="BG284" s="229"/>
      <c r="BH284" s="229"/>
      <c r="BI284" s="229"/>
      <c r="BJ284" s="229"/>
      <c r="BK284" s="229"/>
      <c r="BL284" s="229"/>
      <c r="BM284" s="54"/>
    </row>
    <row r="285" spans="1:65">
      <c r="A285" s="29"/>
      <c r="B285" s="3" t="s">
        <v>268</v>
      </c>
      <c r="C285" s="28"/>
      <c r="D285" s="23">
        <v>0.14499999999999999</v>
      </c>
      <c r="E285" s="23">
        <v>0.14199999999999999</v>
      </c>
      <c r="F285" s="23">
        <v>0.15</v>
      </c>
      <c r="G285" s="23">
        <v>0.14500000000000002</v>
      </c>
      <c r="H285" s="23">
        <v>0.14199999999999999</v>
      </c>
      <c r="I285" s="23">
        <v>0.08</v>
      </c>
      <c r="J285" s="23">
        <v>9.5000000000000001E-2</v>
      </c>
      <c r="K285" s="23">
        <v>0.14199999999999999</v>
      </c>
      <c r="L285" s="23">
        <v>0.15</v>
      </c>
      <c r="M285" s="23">
        <v>0.14979999999999999</v>
      </c>
      <c r="N285" s="23">
        <v>0.14500000000000002</v>
      </c>
      <c r="O285" s="23">
        <v>0.14000000000000001</v>
      </c>
      <c r="P285" s="23">
        <v>0.14199999999999999</v>
      </c>
      <c r="Q285" s="23">
        <v>0.1475838384122698</v>
      </c>
      <c r="R285" s="23">
        <v>0.14643970896260231</v>
      </c>
      <c r="S285" s="23">
        <v>0.15</v>
      </c>
      <c r="T285" s="23">
        <v>0.14549999999999999</v>
      </c>
      <c r="U285" s="23">
        <v>0.14099999999999999</v>
      </c>
      <c r="V285" s="228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  <c r="AJ285" s="229"/>
      <c r="AK285" s="229"/>
      <c r="AL285" s="229"/>
      <c r="AM285" s="229"/>
      <c r="AN285" s="229"/>
      <c r="AO285" s="229"/>
      <c r="AP285" s="229"/>
      <c r="AQ285" s="229"/>
      <c r="AR285" s="229"/>
      <c r="AS285" s="229"/>
      <c r="AT285" s="229"/>
      <c r="AU285" s="229"/>
      <c r="AV285" s="229"/>
      <c r="AW285" s="229"/>
      <c r="AX285" s="229"/>
      <c r="AY285" s="229"/>
      <c r="AZ285" s="229"/>
      <c r="BA285" s="229"/>
      <c r="BB285" s="229"/>
      <c r="BC285" s="229"/>
      <c r="BD285" s="229"/>
      <c r="BE285" s="229"/>
      <c r="BF285" s="229"/>
      <c r="BG285" s="229"/>
      <c r="BH285" s="229"/>
      <c r="BI285" s="229"/>
      <c r="BJ285" s="229"/>
      <c r="BK285" s="229"/>
      <c r="BL285" s="229"/>
      <c r="BM285" s="54"/>
    </row>
    <row r="286" spans="1:65">
      <c r="A286" s="29"/>
      <c r="B286" s="3" t="s">
        <v>269</v>
      </c>
      <c r="C286" s="28"/>
      <c r="D286" s="23">
        <v>2.2583179581272448E-3</v>
      </c>
      <c r="E286" s="23">
        <v>0</v>
      </c>
      <c r="F286" s="23">
        <v>4.0824829046386219E-3</v>
      </c>
      <c r="G286" s="23">
        <v>5.4772255750516509E-3</v>
      </c>
      <c r="H286" s="23">
        <v>1.8348478592697063E-3</v>
      </c>
      <c r="I286" s="23">
        <v>0</v>
      </c>
      <c r="J286" s="23">
        <v>8.164965809277263E-3</v>
      </c>
      <c r="K286" s="23">
        <v>0</v>
      </c>
      <c r="L286" s="23">
        <v>5.163977794943213E-3</v>
      </c>
      <c r="M286" s="23">
        <v>1.0876580344943078E-3</v>
      </c>
      <c r="N286" s="23">
        <v>5.47722557505165E-3</v>
      </c>
      <c r="O286" s="23">
        <v>4.0824829046386332E-3</v>
      </c>
      <c r="P286" s="23">
        <v>0</v>
      </c>
      <c r="Q286" s="23">
        <v>1.1366438722311377E-3</v>
      </c>
      <c r="R286" s="23">
        <v>1.0655340160861089E-3</v>
      </c>
      <c r="S286" s="23">
        <v>6.3245553203367553E-3</v>
      </c>
      <c r="T286" s="23">
        <v>1.6329931618554536E-3</v>
      </c>
      <c r="U286" s="23">
        <v>8.944271909999042E-4</v>
      </c>
      <c r="V286" s="228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  <c r="AJ286" s="229"/>
      <c r="AK286" s="229"/>
      <c r="AL286" s="229"/>
      <c r="AM286" s="229"/>
      <c r="AN286" s="229"/>
      <c r="AO286" s="229"/>
      <c r="AP286" s="229"/>
      <c r="AQ286" s="229"/>
      <c r="AR286" s="229"/>
      <c r="AS286" s="229"/>
      <c r="AT286" s="229"/>
      <c r="AU286" s="229"/>
      <c r="AV286" s="229"/>
      <c r="AW286" s="229"/>
      <c r="AX286" s="229"/>
      <c r="AY286" s="229"/>
      <c r="AZ286" s="229"/>
      <c r="BA286" s="229"/>
      <c r="BB286" s="229"/>
      <c r="BC286" s="229"/>
      <c r="BD286" s="229"/>
      <c r="BE286" s="229"/>
      <c r="BF286" s="229"/>
      <c r="BG286" s="229"/>
      <c r="BH286" s="229"/>
      <c r="BI286" s="229"/>
      <c r="BJ286" s="229"/>
      <c r="BK286" s="229"/>
      <c r="BL286" s="229"/>
      <c r="BM286" s="54"/>
    </row>
    <row r="287" spans="1:65">
      <c r="A287" s="29"/>
      <c r="B287" s="3" t="s">
        <v>86</v>
      </c>
      <c r="C287" s="28"/>
      <c r="D287" s="13">
        <v>1.5628497980119341E-2</v>
      </c>
      <c r="E287" s="13">
        <v>0</v>
      </c>
      <c r="F287" s="13">
        <v>2.7522356660485088E-2</v>
      </c>
      <c r="G287" s="13">
        <v>3.777396948311483E-2</v>
      </c>
      <c r="H287" s="13">
        <v>1.2997741624106539E-2</v>
      </c>
      <c r="I287" s="13">
        <v>0</v>
      </c>
      <c r="J287" s="13">
        <v>8.7481776527970678E-2</v>
      </c>
      <c r="K287" s="13">
        <v>0</v>
      </c>
      <c r="L287" s="13">
        <v>3.5208939510976443E-2</v>
      </c>
      <c r="M287" s="13">
        <v>7.2293654668947015E-3</v>
      </c>
      <c r="N287" s="13">
        <v>3.7773969483114823E-2</v>
      </c>
      <c r="O287" s="13">
        <v>2.9511924611845541E-2</v>
      </c>
      <c r="P287" s="13">
        <v>0</v>
      </c>
      <c r="Q287" s="13">
        <v>7.6817558754547878E-3</v>
      </c>
      <c r="R287" s="13">
        <v>7.2866644622548047E-3</v>
      </c>
      <c r="S287" s="13">
        <v>4.2163702135578372E-2</v>
      </c>
      <c r="T287" s="13">
        <v>1.123619148065679E-2</v>
      </c>
      <c r="U287" s="13">
        <v>6.3434552553184691E-3</v>
      </c>
      <c r="V287" s="147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9"/>
      <c r="B288" s="3" t="s">
        <v>270</v>
      </c>
      <c r="C288" s="28"/>
      <c r="D288" s="13">
        <v>-1.4438378303223143E-3</v>
      </c>
      <c r="E288" s="13">
        <v>-1.8719895999347869E-2</v>
      </c>
      <c r="F288" s="13">
        <v>2.5046118028850373E-2</v>
      </c>
      <c r="G288" s="13">
        <v>2.0113738034830408E-3</v>
      </c>
      <c r="H288" s="13">
        <v>-2.4478582055689646E-2</v>
      </c>
      <c r="I288" s="13">
        <v>-0.44716613859118182</v>
      </c>
      <c r="J288" s="13">
        <v>-0.35502716168971227</v>
      </c>
      <c r="K288" s="13">
        <v>-1.8719895999347869E-2</v>
      </c>
      <c r="L288" s="13">
        <v>1.3528745916166818E-2</v>
      </c>
      <c r="M288" s="13">
        <v>3.9673180611958569E-2</v>
      </c>
      <c r="N288" s="13">
        <v>2.0113738034830408E-3</v>
      </c>
      <c r="O288" s="13">
        <v>-4.4058114647251956E-2</v>
      </c>
      <c r="P288" s="13">
        <v>-1.8719895999347869E-2</v>
      </c>
      <c r="Q288" s="13">
        <v>2.2512351212620851E-2</v>
      </c>
      <c r="R288" s="13">
        <v>1.0516004316342586E-2</v>
      </c>
      <c r="S288" s="13">
        <v>3.6563490141533928E-2</v>
      </c>
      <c r="T288" s="13">
        <v>4.3148482260197962E-3</v>
      </c>
      <c r="U288" s="13">
        <v>-2.5630319266957913E-2</v>
      </c>
      <c r="V288" s="147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9"/>
      <c r="B289" s="45" t="s">
        <v>271</v>
      </c>
      <c r="C289" s="46"/>
      <c r="D289" s="44">
        <v>0.06</v>
      </c>
      <c r="E289" s="44">
        <v>0.62</v>
      </c>
      <c r="F289" s="44">
        <v>0.81</v>
      </c>
      <c r="G289" s="44">
        <v>0.06</v>
      </c>
      <c r="H289" s="44">
        <v>0.81</v>
      </c>
      <c r="I289" s="44">
        <v>14.72</v>
      </c>
      <c r="J289" s="44">
        <v>11.69</v>
      </c>
      <c r="K289" s="44">
        <v>0.62</v>
      </c>
      <c r="L289" s="44">
        <v>0.44</v>
      </c>
      <c r="M289" s="44">
        <v>1.29</v>
      </c>
      <c r="N289" s="44">
        <v>0.06</v>
      </c>
      <c r="O289" s="44">
        <v>1.46</v>
      </c>
      <c r="P289" s="44">
        <v>0.62</v>
      </c>
      <c r="Q289" s="44">
        <v>0.73</v>
      </c>
      <c r="R289" s="44">
        <v>0.34</v>
      </c>
      <c r="S289" s="44">
        <v>1.19</v>
      </c>
      <c r="T289" s="44">
        <v>0.13</v>
      </c>
      <c r="U289" s="44">
        <v>0.85</v>
      </c>
      <c r="V289" s="147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3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BM290" s="53"/>
    </row>
    <row r="291" spans="1:65" ht="15">
      <c r="B291" s="8" t="s">
        <v>632</v>
      </c>
      <c r="BM291" s="27" t="s">
        <v>274</v>
      </c>
    </row>
    <row r="292" spans="1:65" ht="15">
      <c r="A292" s="24" t="s">
        <v>26</v>
      </c>
      <c r="B292" s="18" t="s">
        <v>118</v>
      </c>
      <c r="C292" s="15" t="s">
        <v>119</v>
      </c>
      <c r="D292" s="16" t="s">
        <v>240</v>
      </c>
      <c r="E292" s="17" t="s">
        <v>240</v>
      </c>
      <c r="F292" s="17" t="s">
        <v>240</v>
      </c>
      <c r="G292" s="17" t="s">
        <v>240</v>
      </c>
      <c r="H292" s="14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 t="s">
        <v>241</v>
      </c>
      <c r="C293" s="9" t="s">
        <v>241</v>
      </c>
      <c r="D293" s="145" t="s">
        <v>244</v>
      </c>
      <c r="E293" s="146" t="s">
        <v>246</v>
      </c>
      <c r="F293" s="146" t="s">
        <v>249</v>
      </c>
      <c r="G293" s="146" t="s">
        <v>254</v>
      </c>
      <c r="H293" s="14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 t="s">
        <v>3</v>
      </c>
    </row>
    <row r="294" spans="1:65">
      <c r="A294" s="29"/>
      <c r="B294" s="19"/>
      <c r="C294" s="9"/>
      <c r="D294" s="10" t="s">
        <v>327</v>
      </c>
      <c r="E294" s="11" t="s">
        <v>327</v>
      </c>
      <c r="F294" s="11" t="s">
        <v>327</v>
      </c>
      <c r="G294" s="11" t="s">
        <v>327</v>
      </c>
      <c r="H294" s="14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0</v>
      </c>
    </row>
    <row r="295" spans="1:65">
      <c r="A295" s="29"/>
      <c r="B295" s="19"/>
      <c r="C295" s="9"/>
      <c r="D295" s="25"/>
      <c r="E295" s="25"/>
      <c r="F295" s="25"/>
      <c r="G295" s="25"/>
      <c r="H295" s="14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0</v>
      </c>
    </row>
    <row r="296" spans="1:65">
      <c r="A296" s="29"/>
      <c r="B296" s="18">
        <v>1</v>
      </c>
      <c r="C296" s="14">
        <v>1</v>
      </c>
      <c r="D296" s="236" t="s">
        <v>107</v>
      </c>
      <c r="E296" s="236" t="s">
        <v>107</v>
      </c>
      <c r="F296" s="236" t="s">
        <v>107</v>
      </c>
      <c r="G296" s="219">
        <v>130</v>
      </c>
      <c r="H296" s="220"/>
      <c r="I296" s="221"/>
      <c r="J296" s="221"/>
      <c r="K296" s="221"/>
      <c r="L296" s="221"/>
      <c r="M296" s="221"/>
      <c r="N296" s="221"/>
      <c r="O296" s="221"/>
      <c r="P296" s="221"/>
      <c r="Q296" s="221"/>
      <c r="R296" s="221"/>
      <c r="S296" s="221"/>
      <c r="T296" s="221"/>
      <c r="U296" s="221"/>
      <c r="V296" s="221"/>
      <c r="W296" s="221"/>
      <c r="X296" s="221"/>
      <c r="Y296" s="221"/>
      <c r="Z296" s="221"/>
      <c r="AA296" s="221"/>
      <c r="AB296" s="221"/>
      <c r="AC296" s="221"/>
      <c r="AD296" s="221"/>
      <c r="AE296" s="221"/>
      <c r="AF296" s="221"/>
      <c r="AG296" s="221"/>
      <c r="AH296" s="221"/>
      <c r="AI296" s="221"/>
      <c r="AJ296" s="221"/>
      <c r="AK296" s="221"/>
      <c r="AL296" s="221"/>
      <c r="AM296" s="221"/>
      <c r="AN296" s="221"/>
      <c r="AO296" s="221"/>
      <c r="AP296" s="221"/>
      <c r="AQ296" s="221"/>
      <c r="AR296" s="221"/>
      <c r="AS296" s="221"/>
      <c r="AT296" s="221"/>
      <c r="AU296" s="221"/>
      <c r="AV296" s="221"/>
      <c r="AW296" s="221"/>
      <c r="AX296" s="221"/>
      <c r="AY296" s="221"/>
      <c r="AZ296" s="221"/>
      <c r="BA296" s="221"/>
      <c r="BB296" s="221"/>
      <c r="BC296" s="221"/>
      <c r="BD296" s="221"/>
      <c r="BE296" s="221"/>
      <c r="BF296" s="221"/>
      <c r="BG296" s="221"/>
      <c r="BH296" s="221"/>
      <c r="BI296" s="221"/>
      <c r="BJ296" s="221"/>
      <c r="BK296" s="221"/>
      <c r="BL296" s="221"/>
      <c r="BM296" s="222">
        <v>1</v>
      </c>
    </row>
    <row r="297" spans="1:65">
      <c r="A297" s="29"/>
      <c r="B297" s="19">
        <v>1</v>
      </c>
      <c r="C297" s="9">
        <v>2</v>
      </c>
      <c r="D297" s="237" t="s">
        <v>107</v>
      </c>
      <c r="E297" s="237" t="s">
        <v>107</v>
      </c>
      <c r="F297" s="237" t="s">
        <v>107</v>
      </c>
      <c r="G297" s="223" t="s">
        <v>107</v>
      </c>
      <c r="H297" s="220"/>
      <c r="I297" s="221"/>
      <c r="J297" s="221"/>
      <c r="K297" s="221"/>
      <c r="L297" s="221"/>
      <c r="M297" s="221"/>
      <c r="N297" s="221"/>
      <c r="O297" s="221"/>
      <c r="P297" s="221"/>
      <c r="Q297" s="221"/>
      <c r="R297" s="221"/>
      <c r="S297" s="221"/>
      <c r="T297" s="221"/>
      <c r="U297" s="221"/>
      <c r="V297" s="221"/>
      <c r="W297" s="221"/>
      <c r="X297" s="221"/>
      <c r="Y297" s="221"/>
      <c r="Z297" s="221"/>
      <c r="AA297" s="221"/>
      <c r="AB297" s="221"/>
      <c r="AC297" s="221"/>
      <c r="AD297" s="221"/>
      <c r="AE297" s="221"/>
      <c r="AF297" s="221"/>
      <c r="AG297" s="221"/>
      <c r="AH297" s="221"/>
      <c r="AI297" s="221"/>
      <c r="AJ297" s="221"/>
      <c r="AK297" s="221"/>
      <c r="AL297" s="221"/>
      <c r="AM297" s="221"/>
      <c r="AN297" s="221"/>
      <c r="AO297" s="221"/>
      <c r="AP297" s="221"/>
      <c r="AQ297" s="221"/>
      <c r="AR297" s="221"/>
      <c r="AS297" s="221"/>
      <c r="AT297" s="221"/>
      <c r="AU297" s="221"/>
      <c r="AV297" s="221"/>
      <c r="AW297" s="221"/>
      <c r="AX297" s="221"/>
      <c r="AY297" s="221"/>
      <c r="AZ297" s="221"/>
      <c r="BA297" s="221"/>
      <c r="BB297" s="221"/>
      <c r="BC297" s="221"/>
      <c r="BD297" s="221"/>
      <c r="BE297" s="221"/>
      <c r="BF297" s="221"/>
      <c r="BG297" s="221"/>
      <c r="BH297" s="221"/>
      <c r="BI297" s="221"/>
      <c r="BJ297" s="221"/>
      <c r="BK297" s="221"/>
      <c r="BL297" s="221"/>
      <c r="BM297" s="222">
        <v>14</v>
      </c>
    </row>
    <row r="298" spans="1:65">
      <c r="A298" s="29"/>
      <c r="B298" s="19">
        <v>1</v>
      </c>
      <c r="C298" s="9">
        <v>3</v>
      </c>
      <c r="D298" s="237" t="s">
        <v>107</v>
      </c>
      <c r="E298" s="237" t="s">
        <v>107</v>
      </c>
      <c r="F298" s="237" t="s">
        <v>107</v>
      </c>
      <c r="G298" s="223">
        <v>140.00000000000003</v>
      </c>
      <c r="H298" s="220"/>
      <c r="I298" s="221"/>
      <c r="J298" s="221"/>
      <c r="K298" s="221"/>
      <c r="L298" s="221"/>
      <c r="M298" s="221"/>
      <c r="N298" s="221"/>
      <c r="O298" s="221"/>
      <c r="P298" s="221"/>
      <c r="Q298" s="221"/>
      <c r="R298" s="221"/>
      <c r="S298" s="221"/>
      <c r="T298" s="221"/>
      <c r="U298" s="221"/>
      <c r="V298" s="221"/>
      <c r="W298" s="221"/>
      <c r="X298" s="221"/>
      <c r="Y298" s="221"/>
      <c r="Z298" s="221"/>
      <c r="AA298" s="221"/>
      <c r="AB298" s="221"/>
      <c r="AC298" s="221"/>
      <c r="AD298" s="221"/>
      <c r="AE298" s="221"/>
      <c r="AF298" s="221"/>
      <c r="AG298" s="221"/>
      <c r="AH298" s="221"/>
      <c r="AI298" s="221"/>
      <c r="AJ298" s="221"/>
      <c r="AK298" s="221"/>
      <c r="AL298" s="221"/>
      <c r="AM298" s="221"/>
      <c r="AN298" s="221"/>
      <c r="AO298" s="221"/>
      <c r="AP298" s="221"/>
      <c r="AQ298" s="221"/>
      <c r="AR298" s="221"/>
      <c r="AS298" s="221"/>
      <c r="AT298" s="221"/>
      <c r="AU298" s="221"/>
      <c r="AV298" s="221"/>
      <c r="AW298" s="221"/>
      <c r="AX298" s="221"/>
      <c r="AY298" s="221"/>
      <c r="AZ298" s="221"/>
      <c r="BA298" s="221"/>
      <c r="BB298" s="221"/>
      <c r="BC298" s="221"/>
      <c r="BD298" s="221"/>
      <c r="BE298" s="221"/>
      <c r="BF298" s="221"/>
      <c r="BG298" s="221"/>
      <c r="BH298" s="221"/>
      <c r="BI298" s="221"/>
      <c r="BJ298" s="221"/>
      <c r="BK298" s="221"/>
      <c r="BL298" s="221"/>
      <c r="BM298" s="222">
        <v>16</v>
      </c>
    </row>
    <row r="299" spans="1:65">
      <c r="A299" s="29"/>
      <c r="B299" s="19">
        <v>1</v>
      </c>
      <c r="C299" s="9">
        <v>4</v>
      </c>
      <c r="D299" s="237" t="s">
        <v>107</v>
      </c>
      <c r="E299" s="237" t="s">
        <v>107</v>
      </c>
      <c r="F299" s="237" t="s">
        <v>107</v>
      </c>
      <c r="G299" s="223" t="s">
        <v>107</v>
      </c>
      <c r="H299" s="220"/>
      <c r="I299" s="221"/>
      <c r="J299" s="221"/>
      <c r="K299" s="221"/>
      <c r="L299" s="221"/>
      <c r="M299" s="221"/>
      <c r="N299" s="221"/>
      <c r="O299" s="221"/>
      <c r="P299" s="221"/>
      <c r="Q299" s="221"/>
      <c r="R299" s="221"/>
      <c r="S299" s="221"/>
      <c r="T299" s="221"/>
      <c r="U299" s="221"/>
      <c r="V299" s="221"/>
      <c r="W299" s="221"/>
      <c r="X299" s="221"/>
      <c r="Y299" s="221"/>
      <c r="Z299" s="221"/>
      <c r="AA299" s="221"/>
      <c r="AB299" s="221"/>
      <c r="AC299" s="221"/>
      <c r="AD299" s="221"/>
      <c r="AE299" s="221"/>
      <c r="AF299" s="221"/>
      <c r="AG299" s="221"/>
      <c r="AH299" s="221"/>
      <c r="AI299" s="221"/>
      <c r="AJ299" s="221"/>
      <c r="AK299" s="221"/>
      <c r="AL299" s="221"/>
      <c r="AM299" s="221"/>
      <c r="AN299" s="221"/>
      <c r="AO299" s="221"/>
      <c r="AP299" s="221"/>
      <c r="AQ299" s="221"/>
      <c r="AR299" s="221"/>
      <c r="AS299" s="221"/>
      <c r="AT299" s="221"/>
      <c r="AU299" s="221"/>
      <c r="AV299" s="221"/>
      <c r="AW299" s="221"/>
      <c r="AX299" s="221"/>
      <c r="AY299" s="221"/>
      <c r="AZ299" s="221"/>
      <c r="BA299" s="221"/>
      <c r="BB299" s="221"/>
      <c r="BC299" s="221"/>
      <c r="BD299" s="221"/>
      <c r="BE299" s="221"/>
      <c r="BF299" s="221"/>
      <c r="BG299" s="221"/>
      <c r="BH299" s="221"/>
      <c r="BI299" s="221"/>
      <c r="BJ299" s="221"/>
      <c r="BK299" s="221"/>
      <c r="BL299" s="221"/>
      <c r="BM299" s="222" t="s">
        <v>107</v>
      </c>
    </row>
    <row r="300" spans="1:65">
      <c r="A300" s="29"/>
      <c r="B300" s="19">
        <v>1</v>
      </c>
      <c r="C300" s="9">
        <v>5</v>
      </c>
      <c r="D300" s="237" t="s">
        <v>107</v>
      </c>
      <c r="E300" s="237" t="s">
        <v>107</v>
      </c>
      <c r="F300" s="237" t="s">
        <v>107</v>
      </c>
      <c r="G300" s="223">
        <v>150</v>
      </c>
      <c r="H300" s="220"/>
      <c r="I300" s="221"/>
      <c r="J300" s="221"/>
      <c r="K300" s="221"/>
      <c r="L300" s="221"/>
      <c r="M300" s="221"/>
      <c r="N300" s="221"/>
      <c r="O300" s="221"/>
      <c r="P300" s="221"/>
      <c r="Q300" s="221"/>
      <c r="R300" s="221"/>
      <c r="S300" s="221"/>
      <c r="T300" s="221"/>
      <c r="U300" s="221"/>
      <c r="V300" s="221"/>
      <c r="W300" s="221"/>
      <c r="X300" s="221"/>
      <c r="Y300" s="221"/>
      <c r="Z300" s="221"/>
      <c r="AA300" s="221"/>
      <c r="AB300" s="221"/>
      <c r="AC300" s="221"/>
      <c r="AD300" s="221"/>
      <c r="AE300" s="221"/>
      <c r="AF300" s="221"/>
      <c r="AG300" s="221"/>
      <c r="AH300" s="221"/>
      <c r="AI300" s="221"/>
      <c r="AJ300" s="221"/>
      <c r="AK300" s="221"/>
      <c r="AL300" s="221"/>
      <c r="AM300" s="221"/>
      <c r="AN300" s="221"/>
      <c r="AO300" s="221"/>
      <c r="AP300" s="221"/>
      <c r="AQ300" s="221"/>
      <c r="AR300" s="221"/>
      <c r="AS300" s="221"/>
      <c r="AT300" s="221"/>
      <c r="AU300" s="221"/>
      <c r="AV300" s="221"/>
      <c r="AW300" s="221"/>
      <c r="AX300" s="221"/>
      <c r="AY300" s="221"/>
      <c r="AZ300" s="221"/>
      <c r="BA300" s="221"/>
      <c r="BB300" s="221"/>
      <c r="BC300" s="221"/>
      <c r="BD300" s="221"/>
      <c r="BE300" s="221"/>
      <c r="BF300" s="221"/>
      <c r="BG300" s="221"/>
      <c r="BH300" s="221"/>
      <c r="BI300" s="221"/>
      <c r="BJ300" s="221"/>
      <c r="BK300" s="221"/>
      <c r="BL300" s="221"/>
      <c r="BM300" s="222">
        <v>20</v>
      </c>
    </row>
    <row r="301" spans="1:65">
      <c r="A301" s="29"/>
      <c r="B301" s="19">
        <v>1</v>
      </c>
      <c r="C301" s="9">
        <v>6</v>
      </c>
      <c r="D301" s="237" t="s">
        <v>107</v>
      </c>
      <c r="E301" s="237" t="s">
        <v>107</v>
      </c>
      <c r="F301" s="237" t="s">
        <v>107</v>
      </c>
      <c r="G301" s="223">
        <v>130</v>
      </c>
      <c r="H301" s="220"/>
      <c r="I301" s="221"/>
      <c r="J301" s="221"/>
      <c r="K301" s="221"/>
      <c r="L301" s="221"/>
      <c r="M301" s="221"/>
      <c r="N301" s="221"/>
      <c r="O301" s="221"/>
      <c r="P301" s="221"/>
      <c r="Q301" s="221"/>
      <c r="R301" s="221"/>
      <c r="S301" s="221"/>
      <c r="T301" s="221"/>
      <c r="U301" s="221"/>
      <c r="V301" s="221"/>
      <c r="W301" s="221"/>
      <c r="X301" s="221"/>
      <c r="Y301" s="221"/>
      <c r="Z301" s="221"/>
      <c r="AA301" s="221"/>
      <c r="AB301" s="221"/>
      <c r="AC301" s="221"/>
      <c r="AD301" s="221"/>
      <c r="AE301" s="221"/>
      <c r="AF301" s="221"/>
      <c r="AG301" s="221"/>
      <c r="AH301" s="221"/>
      <c r="AI301" s="221"/>
      <c r="AJ301" s="221"/>
      <c r="AK301" s="221"/>
      <c r="AL301" s="221"/>
      <c r="AM301" s="221"/>
      <c r="AN301" s="221"/>
      <c r="AO301" s="221"/>
      <c r="AP301" s="221"/>
      <c r="AQ301" s="221"/>
      <c r="AR301" s="221"/>
      <c r="AS301" s="221"/>
      <c r="AT301" s="221"/>
      <c r="AU301" s="221"/>
      <c r="AV301" s="221"/>
      <c r="AW301" s="221"/>
      <c r="AX301" s="221"/>
      <c r="AY301" s="221"/>
      <c r="AZ301" s="221"/>
      <c r="BA301" s="221"/>
      <c r="BB301" s="221"/>
      <c r="BC301" s="221"/>
      <c r="BD301" s="221"/>
      <c r="BE301" s="221"/>
      <c r="BF301" s="221"/>
      <c r="BG301" s="221"/>
      <c r="BH301" s="221"/>
      <c r="BI301" s="221"/>
      <c r="BJ301" s="221"/>
      <c r="BK301" s="221"/>
      <c r="BL301" s="221"/>
      <c r="BM301" s="224"/>
    </row>
    <row r="302" spans="1:65">
      <c r="A302" s="29"/>
      <c r="B302" s="20" t="s">
        <v>267</v>
      </c>
      <c r="C302" s="12"/>
      <c r="D302" s="225" t="s">
        <v>652</v>
      </c>
      <c r="E302" s="225" t="s">
        <v>652</v>
      </c>
      <c r="F302" s="225" t="s">
        <v>652</v>
      </c>
      <c r="G302" s="225">
        <v>137.5</v>
      </c>
      <c r="H302" s="220"/>
      <c r="I302" s="221"/>
      <c r="J302" s="221"/>
      <c r="K302" s="221"/>
      <c r="L302" s="221"/>
      <c r="M302" s="221"/>
      <c r="N302" s="221"/>
      <c r="O302" s="221"/>
      <c r="P302" s="221"/>
      <c r="Q302" s="221"/>
      <c r="R302" s="221"/>
      <c r="S302" s="221"/>
      <c r="T302" s="221"/>
      <c r="U302" s="221"/>
      <c r="V302" s="221"/>
      <c r="W302" s="221"/>
      <c r="X302" s="221"/>
      <c r="Y302" s="221"/>
      <c r="Z302" s="221"/>
      <c r="AA302" s="221"/>
      <c r="AB302" s="221"/>
      <c r="AC302" s="221"/>
      <c r="AD302" s="221"/>
      <c r="AE302" s="221"/>
      <c r="AF302" s="221"/>
      <c r="AG302" s="221"/>
      <c r="AH302" s="221"/>
      <c r="AI302" s="221"/>
      <c r="AJ302" s="221"/>
      <c r="AK302" s="221"/>
      <c r="AL302" s="221"/>
      <c r="AM302" s="221"/>
      <c r="AN302" s="221"/>
      <c r="AO302" s="221"/>
      <c r="AP302" s="221"/>
      <c r="AQ302" s="221"/>
      <c r="AR302" s="221"/>
      <c r="AS302" s="221"/>
      <c r="AT302" s="221"/>
      <c r="AU302" s="221"/>
      <c r="AV302" s="221"/>
      <c r="AW302" s="221"/>
      <c r="AX302" s="221"/>
      <c r="AY302" s="221"/>
      <c r="AZ302" s="221"/>
      <c r="BA302" s="221"/>
      <c r="BB302" s="221"/>
      <c r="BC302" s="221"/>
      <c r="BD302" s="221"/>
      <c r="BE302" s="221"/>
      <c r="BF302" s="221"/>
      <c r="BG302" s="221"/>
      <c r="BH302" s="221"/>
      <c r="BI302" s="221"/>
      <c r="BJ302" s="221"/>
      <c r="BK302" s="221"/>
      <c r="BL302" s="221"/>
      <c r="BM302" s="224"/>
    </row>
    <row r="303" spans="1:65">
      <c r="A303" s="29"/>
      <c r="B303" s="3" t="s">
        <v>268</v>
      </c>
      <c r="C303" s="28"/>
      <c r="D303" s="223" t="s">
        <v>652</v>
      </c>
      <c r="E303" s="223" t="s">
        <v>652</v>
      </c>
      <c r="F303" s="223" t="s">
        <v>652</v>
      </c>
      <c r="G303" s="223">
        <v>135</v>
      </c>
      <c r="H303" s="220"/>
      <c r="I303" s="221"/>
      <c r="J303" s="221"/>
      <c r="K303" s="221"/>
      <c r="L303" s="221"/>
      <c r="M303" s="221"/>
      <c r="N303" s="221"/>
      <c r="O303" s="221"/>
      <c r="P303" s="221"/>
      <c r="Q303" s="221"/>
      <c r="R303" s="221"/>
      <c r="S303" s="221"/>
      <c r="T303" s="221"/>
      <c r="U303" s="221"/>
      <c r="V303" s="221"/>
      <c r="W303" s="221"/>
      <c r="X303" s="221"/>
      <c r="Y303" s="221"/>
      <c r="Z303" s="221"/>
      <c r="AA303" s="221"/>
      <c r="AB303" s="221"/>
      <c r="AC303" s="221"/>
      <c r="AD303" s="221"/>
      <c r="AE303" s="221"/>
      <c r="AF303" s="221"/>
      <c r="AG303" s="221"/>
      <c r="AH303" s="221"/>
      <c r="AI303" s="221"/>
      <c r="AJ303" s="221"/>
      <c r="AK303" s="221"/>
      <c r="AL303" s="221"/>
      <c r="AM303" s="221"/>
      <c r="AN303" s="221"/>
      <c r="AO303" s="221"/>
      <c r="AP303" s="221"/>
      <c r="AQ303" s="221"/>
      <c r="AR303" s="221"/>
      <c r="AS303" s="221"/>
      <c r="AT303" s="221"/>
      <c r="AU303" s="221"/>
      <c r="AV303" s="221"/>
      <c r="AW303" s="221"/>
      <c r="AX303" s="221"/>
      <c r="AY303" s="221"/>
      <c r="AZ303" s="221"/>
      <c r="BA303" s="221"/>
      <c r="BB303" s="221"/>
      <c r="BC303" s="221"/>
      <c r="BD303" s="221"/>
      <c r="BE303" s="221"/>
      <c r="BF303" s="221"/>
      <c r="BG303" s="221"/>
      <c r="BH303" s="221"/>
      <c r="BI303" s="221"/>
      <c r="BJ303" s="221"/>
      <c r="BK303" s="221"/>
      <c r="BL303" s="221"/>
      <c r="BM303" s="224"/>
    </row>
    <row r="304" spans="1:65">
      <c r="A304" s="29"/>
      <c r="B304" s="3" t="s">
        <v>269</v>
      </c>
      <c r="C304" s="28"/>
      <c r="D304" s="223" t="s">
        <v>652</v>
      </c>
      <c r="E304" s="223" t="s">
        <v>652</v>
      </c>
      <c r="F304" s="223" t="s">
        <v>652</v>
      </c>
      <c r="G304" s="223">
        <v>9.5742710775633828</v>
      </c>
      <c r="H304" s="220"/>
      <c r="I304" s="221"/>
      <c r="J304" s="221"/>
      <c r="K304" s="221"/>
      <c r="L304" s="221"/>
      <c r="M304" s="221"/>
      <c r="N304" s="221"/>
      <c r="O304" s="221"/>
      <c r="P304" s="221"/>
      <c r="Q304" s="221"/>
      <c r="R304" s="221"/>
      <c r="S304" s="221"/>
      <c r="T304" s="221"/>
      <c r="U304" s="221"/>
      <c r="V304" s="221"/>
      <c r="W304" s="221"/>
      <c r="X304" s="221"/>
      <c r="Y304" s="221"/>
      <c r="Z304" s="221"/>
      <c r="AA304" s="221"/>
      <c r="AB304" s="221"/>
      <c r="AC304" s="221"/>
      <c r="AD304" s="221"/>
      <c r="AE304" s="221"/>
      <c r="AF304" s="221"/>
      <c r="AG304" s="221"/>
      <c r="AH304" s="221"/>
      <c r="AI304" s="221"/>
      <c r="AJ304" s="221"/>
      <c r="AK304" s="221"/>
      <c r="AL304" s="221"/>
      <c r="AM304" s="221"/>
      <c r="AN304" s="221"/>
      <c r="AO304" s="221"/>
      <c r="AP304" s="221"/>
      <c r="AQ304" s="221"/>
      <c r="AR304" s="221"/>
      <c r="AS304" s="221"/>
      <c r="AT304" s="221"/>
      <c r="AU304" s="221"/>
      <c r="AV304" s="221"/>
      <c r="AW304" s="221"/>
      <c r="AX304" s="221"/>
      <c r="AY304" s="221"/>
      <c r="AZ304" s="221"/>
      <c r="BA304" s="221"/>
      <c r="BB304" s="221"/>
      <c r="BC304" s="221"/>
      <c r="BD304" s="221"/>
      <c r="BE304" s="221"/>
      <c r="BF304" s="221"/>
      <c r="BG304" s="221"/>
      <c r="BH304" s="221"/>
      <c r="BI304" s="221"/>
      <c r="BJ304" s="221"/>
      <c r="BK304" s="221"/>
      <c r="BL304" s="221"/>
      <c r="BM304" s="224"/>
    </row>
    <row r="305" spans="1:65">
      <c r="A305" s="29"/>
      <c r="B305" s="3" t="s">
        <v>86</v>
      </c>
      <c r="C305" s="28"/>
      <c r="D305" s="13" t="s">
        <v>652</v>
      </c>
      <c r="E305" s="13" t="s">
        <v>652</v>
      </c>
      <c r="F305" s="13" t="s">
        <v>652</v>
      </c>
      <c r="G305" s="13">
        <v>6.9631062382279146E-2</v>
      </c>
      <c r="H305" s="14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9"/>
      <c r="B306" s="3" t="s">
        <v>270</v>
      </c>
      <c r="C306" s="28"/>
      <c r="D306" s="13" t="s">
        <v>652</v>
      </c>
      <c r="E306" s="13" t="s">
        <v>652</v>
      </c>
      <c r="F306" s="13" t="s">
        <v>652</v>
      </c>
      <c r="G306" s="13" t="s">
        <v>652</v>
      </c>
      <c r="H306" s="14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9"/>
      <c r="B307" s="45" t="s">
        <v>271</v>
      </c>
      <c r="C307" s="46"/>
      <c r="D307" s="44" t="s">
        <v>272</v>
      </c>
      <c r="E307" s="44" t="s">
        <v>272</v>
      </c>
      <c r="F307" s="44" t="s">
        <v>272</v>
      </c>
      <c r="G307" s="44" t="s">
        <v>272</v>
      </c>
      <c r="H307" s="147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30"/>
      <c r="C308" s="20"/>
      <c r="D308" s="20"/>
      <c r="E308" s="20"/>
      <c r="F308" s="20"/>
      <c r="G308" s="20"/>
      <c r="BM308" s="53"/>
    </row>
    <row r="309" spans="1:65" ht="19.5">
      <c r="B309" s="8" t="s">
        <v>633</v>
      </c>
      <c r="BM309" s="27" t="s">
        <v>66</v>
      </c>
    </row>
    <row r="310" spans="1:65" ht="19.5">
      <c r="A310" s="24" t="s">
        <v>323</v>
      </c>
      <c r="B310" s="18" t="s">
        <v>118</v>
      </c>
      <c r="C310" s="15" t="s">
        <v>119</v>
      </c>
      <c r="D310" s="16" t="s">
        <v>240</v>
      </c>
      <c r="E310" s="17" t="s">
        <v>240</v>
      </c>
      <c r="F310" s="17" t="s">
        <v>240</v>
      </c>
      <c r="G310" s="17" t="s">
        <v>240</v>
      </c>
      <c r="H310" s="17" t="s">
        <v>240</v>
      </c>
      <c r="I310" s="17" t="s">
        <v>240</v>
      </c>
      <c r="J310" s="17" t="s">
        <v>240</v>
      </c>
      <c r="K310" s="17" t="s">
        <v>240</v>
      </c>
      <c r="L310" s="17" t="s">
        <v>240</v>
      </c>
      <c r="M310" s="17" t="s">
        <v>240</v>
      </c>
      <c r="N310" s="17" t="s">
        <v>240</v>
      </c>
      <c r="O310" s="14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241</v>
      </c>
      <c r="C311" s="9" t="s">
        <v>241</v>
      </c>
      <c r="D311" s="145" t="s">
        <v>245</v>
      </c>
      <c r="E311" s="146" t="s">
        <v>283</v>
      </c>
      <c r="F311" s="146" t="s">
        <v>247</v>
      </c>
      <c r="G311" s="146" t="s">
        <v>251</v>
      </c>
      <c r="H311" s="146" t="s">
        <v>252</v>
      </c>
      <c r="I311" s="146" t="s">
        <v>253</v>
      </c>
      <c r="J311" s="146" t="s">
        <v>258</v>
      </c>
      <c r="K311" s="146" t="s">
        <v>284</v>
      </c>
      <c r="L311" s="146" t="s">
        <v>286</v>
      </c>
      <c r="M311" s="146" t="s">
        <v>275</v>
      </c>
      <c r="N311" s="146" t="s">
        <v>260</v>
      </c>
      <c r="O311" s="14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101</v>
      </c>
      <c r="E312" s="11" t="s">
        <v>101</v>
      </c>
      <c r="F312" s="11" t="s">
        <v>101</v>
      </c>
      <c r="G312" s="11" t="s">
        <v>101</v>
      </c>
      <c r="H312" s="11" t="s">
        <v>101</v>
      </c>
      <c r="I312" s="11" t="s">
        <v>327</v>
      </c>
      <c r="J312" s="11" t="s">
        <v>101</v>
      </c>
      <c r="K312" s="11" t="s">
        <v>101</v>
      </c>
      <c r="L312" s="11" t="s">
        <v>101</v>
      </c>
      <c r="M312" s="11" t="s">
        <v>101</v>
      </c>
      <c r="N312" s="11" t="s">
        <v>101</v>
      </c>
      <c r="O312" s="14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2</v>
      </c>
    </row>
    <row r="313" spans="1:65">
      <c r="A313" s="29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14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1">
        <v>1.9</v>
      </c>
      <c r="E314" s="21">
        <v>1.76</v>
      </c>
      <c r="F314" s="21">
        <v>1.66</v>
      </c>
      <c r="G314" s="21">
        <v>1.92</v>
      </c>
      <c r="H314" s="21">
        <v>1.91</v>
      </c>
      <c r="I314" s="21">
        <v>1.8000000000000003</v>
      </c>
      <c r="J314" s="21">
        <v>1.8016516558647711</v>
      </c>
      <c r="K314" s="21">
        <v>1.8697370542010876</v>
      </c>
      <c r="L314" s="21">
        <v>1.81</v>
      </c>
      <c r="M314" s="141">
        <v>1.34</v>
      </c>
      <c r="N314" s="21">
        <v>1.82</v>
      </c>
      <c r="O314" s="14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>
        <v>1</v>
      </c>
      <c r="C315" s="9">
        <v>2</v>
      </c>
      <c r="D315" s="11">
        <v>1.87</v>
      </c>
      <c r="E315" s="11">
        <v>1.76</v>
      </c>
      <c r="F315" s="11">
        <v>1.6399999999999997</v>
      </c>
      <c r="G315" s="11">
        <v>1.92</v>
      </c>
      <c r="H315" s="11">
        <v>1.8900000000000001</v>
      </c>
      <c r="I315" s="11">
        <v>1.8000000000000003</v>
      </c>
      <c r="J315" s="11">
        <v>1.7755515368980019</v>
      </c>
      <c r="K315" s="11">
        <v>1.868541519879215</v>
      </c>
      <c r="L315" s="11">
        <v>1.79</v>
      </c>
      <c r="M315" s="142">
        <v>1.31</v>
      </c>
      <c r="N315" s="11">
        <v>1.81</v>
      </c>
      <c r="O315" s="14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12</v>
      </c>
    </row>
    <row r="316" spans="1:65">
      <c r="A316" s="29"/>
      <c r="B316" s="19">
        <v>1</v>
      </c>
      <c r="C316" s="9">
        <v>3</v>
      </c>
      <c r="D316" s="11">
        <v>1.86</v>
      </c>
      <c r="E316" s="11">
        <v>1.7500000000000002</v>
      </c>
      <c r="F316" s="11">
        <v>1.6500000000000001</v>
      </c>
      <c r="G316" s="11">
        <v>1.915</v>
      </c>
      <c r="H316" s="11">
        <v>1.9</v>
      </c>
      <c r="I316" s="11">
        <v>1.8000000000000003</v>
      </c>
      <c r="J316" s="11">
        <v>1.7590483906633834</v>
      </c>
      <c r="K316" s="11">
        <v>1.8698056981777911</v>
      </c>
      <c r="L316" s="11">
        <v>1.8000000000000003</v>
      </c>
      <c r="M316" s="142">
        <v>1.41</v>
      </c>
      <c r="N316" s="11">
        <v>1.81</v>
      </c>
      <c r="O316" s="14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16</v>
      </c>
    </row>
    <row r="317" spans="1:65">
      <c r="A317" s="29"/>
      <c r="B317" s="19">
        <v>1</v>
      </c>
      <c r="C317" s="9">
        <v>4</v>
      </c>
      <c r="D317" s="11">
        <v>1.9</v>
      </c>
      <c r="E317" s="11">
        <v>1.7399999999999998</v>
      </c>
      <c r="F317" s="11">
        <v>1.67</v>
      </c>
      <c r="G317" s="11">
        <v>1.925</v>
      </c>
      <c r="H317" s="11">
        <v>1.9</v>
      </c>
      <c r="I317" s="11">
        <v>1.8000000000000003</v>
      </c>
      <c r="J317" s="11">
        <v>1.755819190939933</v>
      </c>
      <c r="K317" s="11">
        <v>1.8786279672374884</v>
      </c>
      <c r="L317" s="11">
        <v>1.83</v>
      </c>
      <c r="M317" s="142">
        <v>1.28</v>
      </c>
      <c r="N317" s="11">
        <v>1.82</v>
      </c>
      <c r="O317" s="14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1.8153123080007052</v>
      </c>
    </row>
    <row r="318" spans="1:65">
      <c r="A318" s="29"/>
      <c r="B318" s="19">
        <v>1</v>
      </c>
      <c r="C318" s="9">
        <v>5</v>
      </c>
      <c r="D318" s="11">
        <v>1.8900000000000001</v>
      </c>
      <c r="E318" s="11">
        <v>1.72</v>
      </c>
      <c r="F318" s="11">
        <v>1.6399999999999997</v>
      </c>
      <c r="G318" s="11">
        <v>1.92</v>
      </c>
      <c r="H318" s="11">
        <v>1.8900000000000001</v>
      </c>
      <c r="I318" s="11">
        <v>1.8000000000000003</v>
      </c>
      <c r="J318" s="11">
        <v>1.7678968414465188</v>
      </c>
      <c r="K318" s="11">
        <v>1.8641167589330649</v>
      </c>
      <c r="L318" s="11">
        <v>1.81</v>
      </c>
      <c r="M318" s="142">
        <v>1.27</v>
      </c>
      <c r="N318" s="11">
        <v>1.81</v>
      </c>
      <c r="O318" s="14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143</v>
      </c>
    </row>
    <row r="319" spans="1:65">
      <c r="A319" s="29"/>
      <c r="B319" s="19">
        <v>1</v>
      </c>
      <c r="C319" s="9">
        <v>6</v>
      </c>
      <c r="D319" s="11">
        <v>1.86</v>
      </c>
      <c r="E319" s="11">
        <v>1.73</v>
      </c>
      <c r="F319" s="11">
        <v>1.6500000000000001</v>
      </c>
      <c r="G319" s="11">
        <v>1.94</v>
      </c>
      <c r="H319" s="11">
        <v>1.9</v>
      </c>
      <c r="I319" s="11">
        <v>1.8000000000000003</v>
      </c>
      <c r="J319" s="11">
        <v>1.7580822178355697</v>
      </c>
      <c r="K319" s="11">
        <v>1.8598596479654756</v>
      </c>
      <c r="L319" s="11">
        <v>1.81</v>
      </c>
      <c r="M319" s="142">
        <v>1.29</v>
      </c>
      <c r="N319" s="11">
        <v>1.79</v>
      </c>
      <c r="O319" s="14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9"/>
      <c r="B320" s="20" t="s">
        <v>267</v>
      </c>
      <c r="C320" s="12"/>
      <c r="D320" s="22">
        <v>1.88</v>
      </c>
      <c r="E320" s="22">
        <v>1.7433333333333334</v>
      </c>
      <c r="F320" s="22">
        <v>1.6516666666666666</v>
      </c>
      <c r="G320" s="22">
        <v>1.9233333333333331</v>
      </c>
      <c r="H320" s="22">
        <v>1.8983333333333334</v>
      </c>
      <c r="I320" s="22">
        <v>1.8000000000000005</v>
      </c>
      <c r="J320" s="22">
        <v>1.7696749722746963</v>
      </c>
      <c r="K320" s="22">
        <v>1.8684481077323536</v>
      </c>
      <c r="L320" s="22">
        <v>1.8083333333333336</v>
      </c>
      <c r="M320" s="22">
        <v>1.3166666666666669</v>
      </c>
      <c r="N320" s="22">
        <v>1.8099999999999998</v>
      </c>
      <c r="O320" s="147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9"/>
      <c r="B321" s="3" t="s">
        <v>268</v>
      </c>
      <c r="C321" s="28"/>
      <c r="D321" s="11">
        <v>1.8800000000000001</v>
      </c>
      <c r="E321" s="11">
        <v>1.7450000000000001</v>
      </c>
      <c r="F321" s="11">
        <v>1.6500000000000001</v>
      </c>
      <c r="G321" s="11">
        <v>1.92</v>
      </c>
      <c r="H321" s="11">
        <v>1.9</v>
      </c>
      <c r="I321" s="11">
        <v>1.8000000000000003</v>
      </c>
      <c r="J321" s="11">
        <v>1.7634726160549512</v>
      </c>
      <c r="K321" s="11">
        <v>1.8691392870401513</v>
      </c>
      <c r="L321" s="11">
        <v>1.81</v>
      </c>
      <c r="M321" s="11">
        <v>1.3</v>
      </c>
      <c r="N321" s="11">
        <v>1.81</v>
      </c>
      <c r="O321" s="14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9"/>
      <c r="B322" s="3" t="s">
        <v>269</v>
      </c>
      <c r="C322" s="28"/>
      <c r="D322" s="23">
        <v>1.8973665961010199E-2</v>
      </c>
      <c r="E322" s="23">
        <v>1.6329931618554561E-2</v>
      </c>
      <c r="F322" s="23">
        <v>1.1690451944500206E-2</v>
      </c>
      <c r="G322" s="23">
        <v>8.7559503577091229E-3</v>
      </c>
      <c r="H322" s="23">
        <v>7.5277265270907185E-3</v>
      </c>
      <c r="I322" s="23">
        <v>2.4323767777952469E-16</v>
      </c>
      <c r="J322" s="23">
        <v>1.7317637962830361E-2</v>
      </c>
      <c r="K322" s="23">
        <v>6.3192550791790255E-3</v>
      </c>
      <c r="L322" s="23">
        <v>1.3291601358251243E-2</v>
      </c>
      <c r="M322" s="23">
        <v>5.2025634707004421E-2</v>
      </c>
      <c r="N322" s="23">
        <v>1.0954451150103331E-2</v>
      </c>
      <c r="O322" s="228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  <c r="AJ322" s="229"/>
      <c r="AK322" s="229"/>
      <c r="AL322" s="229"/>
      <c r="AM322" s="229"/>
      <c r="AN322" s="229"/>
      <c r="AO322" s="229"/>
      <c r="AP322" s="229"/>
      <c r="AQ322" s="229"/>
      <c r="AR322" s="229"/>
      <c r="AS322" s="229"/>
      <c r="AT322" s="229"/>
      <c r="AU322" s="229"/>
      <c r="AV322" s="229"/>
      <c r="AW322" s="229"/>
      <c r="AX322" s="229"/>
      <c r="AY322" s="229"/>
      <c r="AZ322" s="229"/>
      <c r="BA322" s="229"/>
      <c r="BB322" s="229"/>
      <c r="BC322" s="229"/>
      <c r="BD322" s="229"/>
      <c r="BE322" s="229"/>
      <c r="BF322" s="229"/>
      <c r="BG322" s="229"/>
      <c r="BH322" s="229"/>
      <c r="BI322" s="229"/>
      <c r="BJ322" s="229"/>
      <c r="BK322" s="229"/>
      <c r="BL322" s="229"/>
      <c r="BM322" s="54"/>
    </row>
    <row r="323" spans="1:65">
      <c r="A323" s="29"/>
      <c r="B323" s="3" t="s">
        <v>86</v>
      </c>
      <c r="C323" s="28"/>
      <c r="D323" s="13">
        <v>1.0092375511175639E-2</v>
      </c>
      <c r="E323" s="13">
        <v>9.3670735861689641E-3</v>
      </c>
      <c r="F323" s="13">
        <v>7.077972923007189E-3</v>
      </c>
      <c r="G323" s="13">
        <v>4.5524871877170485E-3</v>
      </c>
      <c r="H323" s="13">
        <v>3.9654397860003779E-3</v>
      </c>
      <c r="I323" s="13">
        <v>1.3513204321084701E-16</v>
      </c>
      <c r="J323" s="13">
        <v>9.7857732262386574E-3</v>
      </c>
      <c r="K323" s="13">
        <v>3.3820875479642857E-3</v>
      </c>
      <c r="L323" s="13">
        <v>7.3501942994937744E-3</v>
      </c>
      <c r="M323" s="13">
        <v>3.9513140283800818E-2</v>
      </c>
      <c r="N323" s="13">
        <v>6.0521829558581944E-3</v>
      </c>
      <c r="O323" s="14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9"/>
      <c r="B324" s="3" t="s">
        <v>270</v>
      </c>
      <c r="C324" s="28"/>
      <c r="D324" s="13">
        <v>3.563447001058373E-2</v>
      </c>
      <c r="E324" s="13">
        <v>-3.9651014511462135E-2</v>
      </c>
      <c r="F324" s="13">
        <v>-9.0147376081127217E-2</v>
      </c>
      <c r="G324" s="13">
        <v>5.950547729806166E-2</v>
      </c>
      <c r="H324" s="13">
        <v>4.5733742324516768E-2</v>
      </c>
      <c r="I324" s="13">
        <v>-8.4350819047599446E-3</v>
      </c>
      <c r="J324" s="13">
        <v>-2.5140211700691695E-2</v>
      </c>
      <c r="K324" s="13">
        <v>2.9270886060464907E-2</v>
      </c>
      <c r="L324" s="13">
        <v>-3.8445035802450178E-3</v>
      </c>
      <c r="M324" s="13">
        <v>-0.27468862472663003</v>
      </c>
      <c r="N324" s="13">
        <v>-2.9263879153422767E-3</v>
      </c>
      <c r="O324" s="147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9"/>
      <c r="B325" s="45" t="s">
        <v>271</v>
      </c>
      <c r="C325" s="46"/>
      <c r="D325" s="44">
        <v>0.74</v>
      </c>
      <c r="E325" s="44">
        <v>0.67</v>
      </c>
      <c r="F325" s="44">
        <v>1.63</v>
      </c>
      <c r="G325" s="44">
        <v>1.19</v>
      </c>
      <c r="H325" s="44">
        <v>0.93</v>
      </c>
      <c r="I325" s="44">
        <v>0.09</v>
      </c>
      <c r="J325" s="44">
        <v>0.4</v>
      </c>
      <c r="K325" s="44">
        <v>0.62</v>
      </c>
      <c r="L325" s="44">
        <v>0</v>
      </c>
      <c r="M325" s="44">
        <v>5.0999999999999996</v>
      </c>
      <c r="N325" s="44">
        <v>0.02</v>
      </c>
      <c r="O325" s="147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3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BM326" s="53"/>
    </row>
    <row r="327" spans="1:65" ht="15">
      <c r="B327" s="8" t="s">
        <v>634</v>
      </c>
      <c r="BM327" s="27" t="s">
        <v>274</v>
      </c>
    </row>
    <row r="328" spans="1:65" ht="15">
      <c r="A328" s="24" t="s">
        <v>29</v>
      </c>
      <c r="B328" s="18" t="s">
        <v>118</v>
      </c>
      <c r="C328" s="15" t="s">
        <v>119</v>
      </c>
      <c r="D328" s="16" t="s">
        <v>240</v>
      </c>
      <c r="E328" s="17" t="s">
        <v>240</v>
      </c>
      <c r="F328" s="17" t="s">
        <v>240</v>
      </c>
      <c r="G328" s="17" t="s">
        <v>240</v>
      </c>
      <c r="H328" s="14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 t="s">
        <v>241</v>
      </c>
      <c r="C329" s="9" t="s">
        <v>241</v>
      </c>
      <c r="D329" s="145" t="s">
        <v>244</v>
      </c>
      <c r="E329" s="146" t="s">
        <v>246</v>
      </c>
      <c r="F329" s="146" t="s">
        <v>249</v>
      </c>
      <c r="G329" s="146" t="s">
        <v>254</v>
      </c>
      <c r="H329" s="14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 t="s">
        <v>3</v>
      </c>
    </row>
    <row r="330" spans="1:65">
      <c r="A330" s="29"/>
      <c r="B330" s="19"/>
      <c r="C330" s="9"/>
      <c r="D330" s="10" t="s">
        <v>327</v>
      </c>
      <c r="E330" s="11" t="s">
        <v>327</v>
      </c>
      <c r="F330" s="11" t="s">
        <v>327</v>
      </c>
      <c r="G330" s="11" t="s">
        <v>327</v>
      </c>
      <c r="H330" s="14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0</v>
      </c>
    </row>
    <row r="331" spans="1:65">
      <c r="A331" s="29"/>
      <c r="B331" s="19"/>
      <c r="C331" s="9"/>
      <c r="D331" s="25"/>
      <c r="E331" s="25"/>
      <c r="F331" s="25"/>
      <c r="G331" s="25"/>
      <c r="H331" s="147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0</v>
      </c>
    </row>
    <row r="332" spans="1:65">
      <c r="A332" s="29"/>
      <c r="B332" s="18">
        <v>1</v>
      </c>
      <c r="C332" s="14">
        <v>1</v>
      </c>
      <c r="D332" s="236" t="s">
        <v>107</v>
      </c>
      <c r="E332" s="236" t="s">
        <v>107</v>
      </c>
      <c r="F332" s="236" t="s">
        <v>107</v>
      </c>
      <c r="G332" s="236" t="s">
        <v>107</v>
      </c>
      <c r="H332" s="220"/>
      <c r="I332" s="221"/>
      <c r="J332" s="221"/>
      <c r="K332" s="221"/>
      <c r="L332" s="221"/>
      <c r="M332" s="221"/>
      <c r="N332" s="221"/>
      <c r="O332" s="221"/>
      <c r="P332" s="221"/>
      <c r="Q332" s="221"/>
      <c r="R332" s="221"/>
      <c r="S332" s="221"/>
      <c r="T332" s="221"/>
      <c r="U332" s="221"/>
      <c r="V332" s="221"/>
      <c r="W332" s="221"/>
      <c r="X332" s="221"/>
      <c r="Y332" s="221"/>
      <c r="Z332" s="221"/>
      <c r="AA332" s="221"/>
      <c r="AB332" s="221"/>
      <c r="AC332" s="221"/>
      <c r="AD332" s="221"/>
      <c r="AE332" s="221"/>
      <c r="AF332" s="221"/>
      <c r="AG332" s="221"/>
      <c r="AH332" s="221"/>
      <c r="AI332" s="221"/>
      <c r="AJ332" s="221"/>
      <c r="AK332" s="221"/>
      <c r="AL332" s="221"/>
      <c r="AM332" s="221"/>
      <c r="AN332" s="221"/>
      <c r="AO332" s="221"/>
      <c r="AP332" s="221"/>
      <c r="AQ332" s="221"/>
      <c r="AR332" s="221"/>
      <c r="AS332" s="221"/>
      <c r="AT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G332" s="221"/>
      <c r="BH332" s="221"/>
      <c r="BI332" s="221"/>
      <c r="BJ332" s="221"/>
      <c r="BK332" s="221"/>
      <c r="BL332" s="221"/>
      <c r="BM332" s="222">
        <v>1</v>
      </c>
    </row>
    <row r="333" spans="1:65">
      <c r="A333" s="29"/>
      <c r="B333" s="19">
        <v>1</v>
      </c>
      <c r="C333" s="9">
        <v>2</v>
      </c>
      <c r="D333" s="237" t="s">
        <v>107</v>
      </c>
      <c r="E333" s="237" t="s">
        <v>107</v>
      </c>
      <c r="F333" s="237" t="s">
        <v>107</v>
      </c>
      <c r="G333" s="237" t="s">
        <v>107</v>
      </c>
      <c r="H333" s="220"/>
      <c r="I333" s="221"/>
      <c r="J333" s="221"/>
      <c r="K333" s="221"/>
      <c r="L333" s="221"/>
      <c r="M333" s="221"/>
      <c r="N333" s="221"/>
      <c r="O333" s="221"/>
      <c r="P333" s="221"/>
      <c r="Q333" s="221"/>
      <c r="R333" s="221"/>
      <c r="S333" s="221"/>
      <c r="T333" s="221"/>
      <c r="U333" s="221"/>
      <c r="V333" s="221"/>
      <c r="W333" s="221"/>
      <c r="X333" s="221"/>
      <c r="Y333" s="221"/>
      <c r="Z333" s="221"/>
      <c r="AA333" s="221"/>
      <c r="AB333" s="221"/>
      <c r="AC333" s="221"/>
      <c r="AD333" s="221"/>
      <c r="AE333" s="221"/>
      <c r="AF333" s="221"/>
      <c r="AG333" s="221"/>
      <c r="AH333" s="221"/>
      <c r="AI333" s="221"/>
      <c r="AJ333" s="221"/>
      <c r="AK333" s="221"/>
      <c r="AL333" s="221"/>
      <c r="AM333" s="221"/>
      <c r="AN333" s="221"/>
      <c r="AO333" s="221"/>
      <c r="AP333" s="221"/>
      <c r="AQ333" s="221"/>
      <c r="AR333" s="221"/>
      <c r="AS333" s="221"/>
      <c r="AT333" s="221"/>
      <c r="AU333" s="221"/>
      <c r="AV333" s="221"/>
      <c r="AW333" s="221"/>
      <c r="AX333" s="221"/>
      <c r="AY333" s="221"/>
      <c r="AZ333" s="221"/>
      <c r="BA333" s="221"/>
      <c r="BB333" s="221"/>
      <c r="BC333" s="221"/>
      <c r="BD333" s="221"/>
      <c r="BE333" s="221"/>
      <c r="BF333" s="221"/>
      <c r="BG333" s="221"/>
      <c r="BH333" s="221"/>
      <c r="BI333" s="221"/>
      <c r="BJ333" s="221"/>
      <c r="BK333" s="221"/>
      <c r="BL333" s="221"/>
      <c r="BM333" s="222">
        <v>15</v>
      </c>
    </row>
    <row r="334" spans="1:65">
      <c r="A334" s="29"/>
      <c r="B334" s="19">
        <v>1</v>
      </c>
      <c r="C334" s="9">
        <v>3</v>
      </c>
      <c r="D334" s="237" t="s">
        <v>107</v>
      </c>
      <c r="E334" s="237" t="s">
        <v>107</v>
      </c>
      <c r="F334" s="237" t="s">
        <v>107</v>
      </c>
      <c r="G334" s="237" t="s">
        <v>107</v>
      </c>
      <c r="H334" s="220"/>
      <c r="I334" s="221"/>
      <c r="J334" s="221"/>
      <c r="K334" s="221"/>
      <c r="L334" s="221"/>
      <c r="M334" s="221"/>
      <c r="N334" s="221"/>
      <c r="O334" s="221"/>
      <c r="P334" s="221"/>
      <c r="Q334" s="221"/>
      <c r="R334" s="221"/>
      <c r="S334" s="221"/>
      <c r="T334" s="221"/>
      <c r="U334" s="221"/>
      <c r="V334" s="221"/>
      <c r="W334" s="221"/>
      <c r="X334" s="221"/>
      <c r="Y334" s="221"/>
      <c r="Z334" s="221"/>
      <c r="AA334" s="221"/>
      <c r="AB334" s="221"/>
      <c r="AC334" s="221"/>
      <c r="AD334" s="221"/>
      <c r="AE334" s="221"/>
      <c r="AF334" s="221"/>
      <c r="AG334" s="221"/>
      <c r="AH334" s="221"/>
      <c r="AI334" s="221"/>
      <c r="AJ334" s="221"/>
      <c r="AK334" s="221"/>
      <c r="AL334" s="221"/>
      <c r="AM334" s="221"/>
      <c r="AN334" s="221"/>
      <c r="AO334" s="221"/>
      <c r="AP334" s="221"/>
      <c r="AQ334" s="221"/>
      <c r="AR334" s="221"/>
      <c r="AS334" s="221"/>
      <c r="AT334" s="221"/>
      <c r="AU334" s="221"/>
      <c r="AV334" s="221"/>
      <c r="AW334" s="221"/>
      <c r="AX334" s="221"/>
      <c r="AY334" s="221"/>
      <c r="AZ334" s="221"/>
      <c r="BA334" s="221"/>
      <c r="BB334" s="221"/>
      <c r="BC334" s="221"/>
      <c r="BD334" s="221"/>
      <c r="BE334" s="221"/>
      <c r="BF334" s="221"/>
      <c r="BG334" s="221"/>
      <c r="BH334" s="221"/>
      <c r="BI334" s="221"/>
      <c r="BJ334" s="221"/>
      <c r="BK334" s="221"/>
      <c r="BL334" s="221"/>
      <c r="BM334" s="222">
        <v>16</v>
      </c>
    </row>
    <row r="335" spans="1:65">
      <c r="A335" s="29"/>
      <c r="B335" s="19">
        <v>1</v>
      </c>
      <c r="C335" s="9">
        <v>4</v>
      </c>
      <c r="D335" s="237" t="s">
        <v>107</v>
      </c>
      <c r="E335" s="237" t="s">
        <v>107</v>
      </c>
      <c r="F335" s="237" t="s">
        <v>107</v>
      </c>
      <c r="G335" s="237" t="s">
        <v>107</v>
      </c>
      <c r="H335" s="220"/>
      <c r="I335" s="221"/>
      <c r="J335" s="221"/>
      <c r="K335" s="221"/>
      <c r="L335" s="221"/>
      <c r="M335" s="221"/>
      <c r="N335" s="221"/>
      <c r="O335" s="221"/>
      <c r="P335" s="221"/>
      <c r="Q335" s="221"/>
      <c r="R335" s="221"/>
      <c r="S335" s="221"/>
      <c r="T335" s="221"/>
      <c r="U335" s="221"/>
      <c r="V335" s="221"/>
      <c r="W335" s="221"/>
      <c r="X335" s="221"/>
      <c r="Y335" s="221"/>
      <c r="Z335" s="221"/>
      <c r="AA335" s="221"/>
      <c r="AB335" s="221"/>
      <c r="AC335" s="221"/>
      <c r="AD335" s="221"/>
      <c r="AE335" s="221"/>
      <c r="AF335" s="221"/>
      <c r="AG335" s="221"/>
      <c r="AH335" s="221"/>
      <c r="AI335" s="221"/>
      <c r="AJ335" s="221"/>
      <c r="AK335" s="221"/>
      <c r="AL335" s="221"/>
      <c r="AM335" s="221"/>
      <c r="AN335" s="221"/>
      <c r="AO335" s="221"/>
      <c r="AP335" s="221"/>
      <c r="AQ335" s="221"/>
      <c r="AR335" s="221"/>
      <c r="AS335" s="221"/>
      <c r="AT335" s="221"/>
      <c r="AU335" s="221"/>
      <c r="AV335" s="221"/>
      <c r="AW335" s="221"/>
      <c r="AX335" s="221"/>
      <c r="AY335" s="221"/>
      <c r="AZ335" s="221"/>
      <c r="BA335" s="221"/>
      <c r="BB335" s="221"/>
      <c r="BC335" s="221"/>
      <c r="BD335" s="221"/>
      <c r="BE335" s="221"/>
      <c r="BF335" s="221"/>
      <c r="BG335" s="221"/>
      <c r="BH335" s="221"/>
      <c r="BI335" s="221"/>
      <c r="BJ335" s="221"/>
      <c r="BK335" s="221"/>
      <c r="BL335" s="221"/>
      <c r="BM335" s="222" t="s">
        <v>107</v>
      </c>
    </row>
    <row r="336" spans="1:65">
      <c r="A336" s="29"/>
      <c r="B336" s="19">
        <v>1</v>
      </c>
      <c r="C336" s="9">
        <v>5</v>
      </c>
      <c r="D336" s="237" t="s">
        <v>107</v>
      </c>
      <c r="E336" s="237" t="s">
        <v>107</v>
      </c>
      <c r="F336" s="237" t="s">
        <v>107</v>
      </c>
      <c r="G336" s="237" t="s">
        <v>107</v>
      </c>
      <c r="H336" s="220"/>
      <c r="I336" s="221"/>
      <c r="J336" s="221"/>
      <c r="K336" s="221"/>
      <c r="L336" s="221"/>
      <c r="M336" s="221"/>
      <c r="N336" s="221"/>
      <c r="O336" s="221"/>
      <c r="P336" s="221"/>
      <c r="Q336" s="221"/>
      <c r="R336" s="221"/>
      <c r="S336" s="221"/>
      <c r="T336" s="221"/>
      <c r="U336" s="221"/>
      <c r="V336" s="221"/>
      <c r="W336" s="221"/>
      <c r="X336" s="221"/>
      <c r="Y336" s="221"/>
      <c r="Z336" s="221"/>
      <c r="AA336" s="221"/>
      <c r="AB336" s="221"/>
      <c r="AC336" s="221"/>
      <c r="AD336" s="221"/>
      <c r="AE336" s="221"/>
      <c r="AF336" s="221"/>
      <c r="AG336" s="221"/>
      <c r="AH336" s="221"/>
      <c r="AI336" s="221"/>
      <c r="AJ336" s="221"/>
      <c r="AK336" s="221"/>
      <c r="AL336" s="221"/>
      <c r="AM336" s="221"/>
      <c r="AN336" s="221"/>
      <c r="AO336" s="221"/>
      <c r="AP336" s="221"/>
      <c r="AQ336" s="221"/>
      <c r="AR336" s="221"/>
      <c r="AS336" s="221"/>
      <c r="AT336" s="221"/>
      <c r="AU336" s="221"/>
      <c r="AV336" s="221"/>
      <c r="AW336" s="221"/>
      <c r="AX336" s="221"/>
      <c r="AY336" s="221"/>
      <c r="AZ336" s="221"/>
      <c r="BA336" s="221"/>
      <c r="BB336" s="221"/>
      <c r="BC336" s="221"/>
      <c r="BD336" s="221"/>
      <c r="BE336" s="221"/>
      <c r="BF336" s="221"/>
      <c r="BG336" s="221"/>
      <c r="BH336" s="221"/>
      <c r="BI336" s="221"/>
      <c r="BJ336" s="221"/>
      <c r="BK336" s="221"/>
      <c r="BL336" s="221"/>
      <c r="BM336" s="222">
        <v>21</v>
      </c>
    </row>
    <row r="337" spans="1:65">
      <c r="A337" s="29"/>
      <c r="B337" s="19">
        <v>1</v>
      </c>
      <c r="C337" s="9">
        <v>6</v>
      </c>
      <c r="D337" s="237" t="s">
        <v>107</v>
      </c>
      <c r="E337" s="237" t="s">
        <v>107</v>
      </c>
      <c r="F337" s="237" t="s">
        <v>107</v>
      </c>
      <c r="G337" s="237" t="s">
        <v>107</v>
      </c>
      <c r="H337" s="220"/>
      <c r="I337" s="221"/>
      <c r="J337" s="221"/>
      <c r="K337" s="221"/>
      <c r="L337" s="221"/>
      <c r="M337" s="221"/>
      <c r="N337" s="221"/>
      <c r="O337" s="221"/>
      <c r="P337" s="221"/>
      <c r="Q337" s="221"/>
      <c r="R337" s="221"/>
      <c r="S337" s="221"/>
      <c r="T337" s="221"/>
      <c r="U337" s="221"/>
      <c r="V337" s="221"/>
      <c r="W337" s="221"/>
      <c r="X337" s="221"/>
      <c r="Y337" s="221"/>
      <c r="Z337" s="221"/>
      <c r="AA337" s="221"/>
      <c r="AB337" s="221"/>
      <c r="AC337" s="221"/>
      <c r="AD337" s="221"/>
      <c r="AE337" s="221"/>
      <c r="AF337" s="221"/>
      <c r="AG337" s="221"/>
      <c r="AH337" s="221"/>
      <c r="AI337" s="221"/>
      <c r="AJ337" s="221"/>
      <c r="AK337" s="221"/>
      <c r="AL337" s="221"/>
      <c r="AM337" s="221"/>
      <c r="AN337" s="221"/>
      <c r="AO337" s="221"/>
      <c r="AP337" s="221"/>
      <c r="AQ337" s="221"/>
      <c r="AR337" s="221"/>
      <c r="AS337" s="221"/>
      <c r="AT337" s="221"/>
      <c r="AU337" s="221"/>
      <c r="AV337" s="221"/>
      <c r="AW337" s="221"/>
      <c r="AX337" s="221"/>
      <c r="AY337" s="221"/>
      <c r="AZ337" s="221"/>
      <c r="BA337" s="221"/>
      <c r="BB337" s="221"/>
      <c r="BC337" s="221"/>
      <c r="BD337" s="221"/>
      <c r="BE337" s="221"/>
      <c r="BF337" s="221"/>
      <c r="BG337" s="221"/>
      <c r="BH337" s="221"/>
      <c r="BI337" s="221"/>
      <c r="BJ337" s="221"/>
      <c r="BK337" s="221"/>
      <c r="BL337" s="221"/>
      <c r="BM337" s="224"/>
    </row>
    <row r="338" spans="1:65">
      <c r="A338" s="29"/>
      <c r="B338" s="20" t="s">
        <v>267</v>
      </c>
      <c r="C338" s="12"/>
      <c r="D338" s="225" t="s">
        <v>652</v>
      </c>
      <c r="E338" s="225" t="s">
        <v>652</v>
      </c>
      <c r="F338" s="225" t="s">
        <v>652</v>
      </c>
      <c r="G338" s="225" t="s">
        <v>652</v>
      </c>
      <c r="H338" s="220"/>
      <c r="I338" s="221"/>
      <c r="J338" s="221"/>
      <c r="K338" s="221"/>
      <c r="L338" s="221"/>
      <c r="M338" s="221"/>
      <c r="N338" s="221"/>
      <c r="O338" s="221"/>
      <c r="P338" s="221"/>
      <c r="Q338" s="221"/>
      <c r="R338" s="221"/>
      <c r="S338" s="221"/>
      <c r="T338" s="221"/>
      <c r="U338" s="221"/>
      <c r="V338" s="221"/>
      <c r="W338" s="221"/>
      <c r="X338" s="221"/>
      <c r="Y338" s="221"/>
      <c r="Z338" s="221"/>
      <c r="AA338" s="221"/>
      <c r="AB338" s="221"/>
      <c r="AC338" s="221"/>
      <c r="AD338" s="221"/>
      <c r="AE338" s="221"/>
      <c r="AF338" s="221"/>
      <c r="AG338" s="221"/>
      <c r="AH338" s="221"/>
      <c r="AI338" s="221"/>
      <c r="AJ338" s="221"/>
      <c r="AK338" s="221"/>
      <c r="AL338" s="221"/>
      <c r="AM338" s="221"/>
      <c r="AN338" s="221"/>
      <c r="AO338" s="221"/>
      <c r="AP338" s="221"/>
      <c r="AQ338" s="221"/>
      <c r="AR338" s="221"/>
      <c r="AS338" s="221"/>
      <c r="AT338" s="221"/>
      <c r="AU338" s="221"/>
      <c r="AV338" s="221"/>
      <c r="AW338" s="221"/>
      <c r="AX338" s="221"/>
      <c r="AY338" s="221"/>
      <c r="AZ338" s="221"/>
      <c r="BA338" s="221"/>
      <c r="BB338" s="221"/>
      <c r="BC338" s="221"/>
      <c r="BD338" s="221"/>
      <c r="BE338" s="221"/>
      <c r="BF338" s="221"/>
      <c r="BG338" s="221"/>
      <c r="BH338" s="221"/>
      <c r="BI338" s="221"/>
      <c r="BJ338" s="221"/>
      <c r="BK338" s="221"/>
      <c r="BL338" s="221"/>
      <c r="BM338" s="224"/>
    </row>
    <row r="339" spans="1:65">
      <c r="A339" s="29"/>
      <c r="B339" s="3" t="s">
        <v>268</v>
      </c>
      <c r="C339" s="28"/>
      <c r="D339" s="223" t="s">
        <v>652</v>
      </c>
      <c r="E339" s="223" t="s">
        <v>652</v>
      </c>
      <c r="F339" s="223" t="s">
        <v>652</v>
      </c>
      <c r="G339" s="223" t="s">
        <v>652</v>
      </c>
      <c r="H339" s="220"/>
      <c r="I339" s="221"/>
      <c r="J339" s="221"/>
      <c r="K339" s="221"/>
      <c r="L339" s="221"/>
      <c r="M339" s="221"/>
      <c r="N339" s="221"/>
      <c r="O339" s="221"/>
      <c r="P339" s="221"/>
      <c r="Q339" s="221"/>
      <c r="R339" s="221"/>
      <c r="S339" s="221"/>
      <c r="T339" s="221"/>
      <c r="U339" s="221"/>
      <c r="V339" s="221"/>
      <c r="W339" s="221"/>
      <c r="X339" s="221"/>
      <c r="Y339" s="221"/>
      <c r="Z339" s="221"/>
      <c r="AA339" s="221"/>
      <c r="AB339" s="221"/>
      <c r="AC339" s="221"/>
      <c r="AD339" s="221"/>
      <c r="AE339" s="221"/>
      <c r="AF339" s="221"/>
      <c r="AG339" s="221"/>
      <c r="AH339" s="221"/>
      <c r="AI339" s="221"/>
      <c r="AJ339" s="221"/>
      <c r="AK339" s="221"/>
      <c r="AL339" s="221"/>
      <c r="AM339" s="221"/>
      <c r="AN339" s="221"/>
      <c r="AO339" s="221"/>
      <c r="AP339" s="221"/>
      <c r="AQ339" s="221"/>
      <c r="AR339" s="221"/>
      <c r="AS339" s="221"/>
      <c r="AT339" s="221"/>
      <c r="AU339" s="221"/>
      <c r="AV339" s="221"/>
      <c r="AW339" s="221"/>
      <c r="AX339" s="221"/>
      <c r="AY339" s="221"/>
      <c r="AZ339" s="221"/>
      <c r="BA339" s="221"/>
      <c r="BB339" s="221"/>
      <c r="BC339" s="221"/>
      <c r="BD339" s="221"/>
      <c r="BE339" s="221"/>
      <c r="BF339" s="221"/>
      <c r="BG339" s="221"/>
      <c r="BH339" s="221"/>
      <c r="BI339" s="221"/>
      <c r="BJ339" s="221"/>
      <c r="BK339" s="221"/>
      <c r="BL339" s="221"/>
      <c r="BM339" s="224"/>
    </row>
    <row r="340" spans="1:65">
      <c r="A340" s="29"/>
      <c r="B340" s="3" t="s">
        <v>269</v>
      </c>
      <c r="C340" s="28"/>
      <c r="D340" s="223" t="s">
        <v>652</v>
      </c>
      <c r="E340" s="223" t="s">
        <v>652</v>
      </c>
      <c r="F340" s="223" t="s">
        <v>652</v>
      </c>
      <c r="G340" s="223" t="s">
        <v>652</v>
      </c>
      <c r="H340" s="220"/>
      <c r="I340" s="221"/>
      <c r="J340" s="221"/>
      <c r="K340" s="221"/>
      <c r="L340" s="221"/>
      <c r="M340" s="221"/>
      <c r="N340" s="221"/>
      <c r="O340" s="221"/>
      <c r="P340" s="221"/>
      <c r="Q340" s="221"/>
      <c r="R340" s="221"/>
      <c r="S340" s="221"/>
      <c r="T340" s="221"/>
      <c r="U340" s="221"/>
      <c r="V340" s="221"/>
      <c r="W340" s="221"/>
      <c r="X340" s="221"/>
      <c r="Y340" s="221"/>
      <c r="Z340" s="221"/>
      <c r="AA340" s="221"/>
      <c r="AB340" s="221"/>
      <c r="AC340" s="221"/>
      <c r="AD340" s="221"/>
      <c r="AE340" s="221"/>
      <c r="AF340" s="221"/>
      <c r="AG340" s="221"/>
      <c r="AH340" s="221"/>
      <c r="AI340" s="221"/>
      <c r="AJ340" s="221"/>
      <c r="AK340" s="221"/>
      <c r="AL340" s="221"/>
      <c r="AM340" s="221"/>
      <c r="AN340" s="221"/>
      <c r="AO340" s="221"/>
      <c r="AP340" s="221"/>
      <c r="AQ340" s="221"/>
      <c r="AR340" s="221"/>
      <c r="AS340" s="221"/>
      <c r="AT340" s="221"/>
      <c r="AU340" s="221"/>
      <c r="AV340" s="221"/>
      <c r="AW340" s="221"/>
      <c r="AX340" s="221"/>
      <c r="AY340" s="221"/>
      <c r="AZ340" s="221"/>
      <c r="BA340" s="221"/>
      <c r="BB340" s="221"/>
      <c r="BC340" s="221"/>
      <c r="BD340" s="221"/>
      <c r="BE340" s="221"/>
      <c r="BF340" s="221"/>
      <c r="BG340" s="221"/>
      <c r="BH340" s="221"/>
      <c r="BI340" s="221"/>
      <c r="BJ340" s="221"/>
      <c r="BK340" s="221"/>
      <c r="BL340" s="221"/>
      <c r="BM340" s="224"/>
    </row>
    <row r="341" spans="1:65">
      <c r="A341" s="29"/>
      <c r="B341" s="3" t="s">
        <v>86</v>
      </c>
      <c r="C341" s="28"/>
      <c r="D341" s="13" t="s">
        <v>652</v>
      </c>
      <c r="E341" s="13" t="s">
        <v>652</v>
      </c>
      <c r="F341" s="13" t="s">
        <v>652</v>
      </c>
      <c r="G341" s="13" t="s">
        <v>652</v>
      </c>
      <c r="H341" s="14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9"/>
      <c r="B342" s="3" t="s">
        <v>270</v>
      </c>
      <c r="C342" s="28"/>
      <c r="D342" s="13" t="s">
        <v>652</v>
      </c>
      <c r="E342" s="13" t="s">
        <v>652</v>
      </c>
      <c r="F342" s="13" t="s">
        <v>652</v>
      </c>
      <c r="G342" s="13" t="s">
        <v>652</v>
      </c>
      <c r="H342" s="14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9"/>
      <c r="B343" s="45" t="s">
        <v>271</v>
      </c>
      <c r="C343" s="46"/>
      <c r="D343" s="44" t="s">
        <v>272</v>
      </c>
      <c r="E343" s="44" t="s">
        <v>272</v>
      </c>
      <c r="F343" s="44" t="s">
        <v>272</v>
      </c>
      <c r="G343" s="44" t="s">
        <v>272</v>
      </c>
      <c r="H343" s="147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30"/>
      <c r="C344" s="20"/>
      <c r="D344" s="20"/>
      <c r="E344" s="20"/>
      <c r="F344" s="20"/>
      <c r="G344" s="20"/>
      <c r="BM344" s="53"/>
    </row>
    <row r="345" spans="1:65" ht="15">
      <c r="B345" s="8" t="s">
        <v>635</v>
      </c>
      <c r="BM345" s="27" t="s">
        <v>66</v>
      </c>
    </row>
    <row r="346" spans="1:65" ht="15">
      <c r="A346" s="24" t="s">
        <v>34</v>
      </c>
      <c r="B346" s="18" t="s">
        <v>118</v>
      </c>
      <c r="C346" s="15" t="s">
        <v>119</v>
      </c>
      <c r="D346" s="16" t="s">
        <v>240</v>
      </c>
      <c r="E346" s="17" t="s">
        <v>240</v>
      </c>
      <c r="F346" s="17" t="s">
        <v>240</v>
      </c>
      <c r="G346" s="17" t="s">
        <v>240</v>
      </c>
      <c r="H346" s="17" t="s">
        <v>240</v>
      </c>
      <c r="I346" s="17" t="s">
        <v>240</v>
      </c>
      <c r="J346" s="17" t="s">
        <v>240</v>
      </c>
      <c r="K346" s="17" t="s">
        <v>240</v>
      </c>
      <c r="L346" s="17" t="s">
        <v>240</v>
      </c>
      <c r="M346" s="17" t="s">
        <v>240</v>
      </c>
      <c r="N346" s="17" t="s">
        <v>240</v>
      </c>
      <c r="O346" s="17" t="s">
        <v>240</v>
      </c>
      <c r="P346" s="17" t="s">
        <v>240</v>
      </c>
      <c r="Q346" s="17" t="s">
        <v>240</v>
      </c>
      <c r="R346" s="17" t="s">
        <v>240</v>
      </c>
      <c r="S346" s="17" t="s">
        <v>240</v>
      </c>
      <c r="T346" s="17" t="s">
        <v>240</v>
      </c>
      <c r="U346" s="17" t="s">
        <v>240</v>
      </c>
      <c r="V346" s="147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1</v>
      </c>
    </row>
    <row r="347" spans="1:65">
      <c r="A347" s="29"/>
      <c r="B347" s="19" t="s">
        <v>241</v>
      </c>
      <c r="C347" s="9" t="s">
        <v>241</v>
      </c>
      <c r="D347" s="145" t="s">
        <v>243</v>
      </c>
      <c r="E347" s="146" t="s">
        <v>244</v>
      </c>
      <c r="F347" s="146" t="s">
        <v>245</v>
      </c>
      <c r="G347" s="146" t="s">
        <v>246</v>
      </c>
      <c r="H347" s="146" t="s">
        <v>283</v>
      </c>
      <c r="I347" s="146" t="s">
        <v>247</v>
      </c>
      <c r="J347" s="146" t="s">
        <v>248</v>
      </c>
      <c r="K347" s="146" t="s">
        <v>249</v>
      </c>
      <c r="L347" s="146" t="s">
        <v>250</v>
      </c>
      <c r="M347" s="146" t="s">
        <v>251</v>
      </c>
      <c r="N347" s="146" t="s">
        <v>252</v>
      </c>
      <c r="O347" s="146" t="s">
        <v>253</v>
      </c>
      <c r="P347" s="146" t="s">
        <v>254</v>
      </c>
      <c r="Q347" s="146" t="s">
        <v>258</v>
      </c>
      <c r="R347" s="146" t="s">
        <v>284</v>
      </c>
      <c r="S347" s="146" t="s">
        <v>286</v>
      </c>
      <c r="T347" s="146" t="s">
        <v>285</v>
      </c>
      <c r="U347" s="146" t="s">
        <v>260</v>
      </c>
      <c r="V347" s="147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 t="s">
        <v>1</v>
      </c>
    </row>
    <row r="348" spans="1:65">
      <c r="A348" s="29"/>
      <c r="B348" s="19"/>
      <c r="C348" s="9"/>
      <c r="D348" s="10" t="s">
        <v>101</v>
      </c>
      <c r="E348" s="11" t="s">
        <v>327</v>
      </c>
      <c r="F348" s="11" t="s">
        <v>101</v>
      </c>
      <c r="G348" s="11" t="s">
        <v>327</v>
      </c>
      <c r="H348" s="11" t="s">
        <v>101</v>
      </c>
      <c r="I348" s="11" t="s">
        <v>101</v>
      </c>
      <c r="J348" s="11" t="s">
        <v>101</v>
      </c>
      <c r="K348" s="11" t="s">
        <v>327</v>
      </c>
      <c r="L348" s="11" t="s">
        <v>101</v>
      </c>
      <c r="M348" s="11" t="s">
        <v>101</v>
      </c>
      <c r="N348" s="11" t="s">
        <v>101</v>
      </c>
      <c r="O348" s="11" t="s">
        <v>327</v>
      </c>
      <c r="P348" s="11" t="s">
        <v>327</v>
      </c>
      <c r="Q348" s="11" t="s">
        <v>101</v>
      </c>
      <c r="R348" s="11" t="s">
        <v>101</v>
      </c>
      <c r="S348" s="11" t="s">
        <v>101</v>
      </c>
      <c r="T348" s="11" t="s">
        <v>101</v>
      </c>
      <c r="U348" s="11" t="s">
        <v>101</v>
      </c>
      <c r="V348" s="147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3</v>
      </c>
    </row>
    <row r="349" spans="1:65">
      <c r="A349" s="29"/>
      <c r="B349" s="19"/>
      <c r="C349" s="9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147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3</v>
      </c>
    </row>
    <row r="350" spans="1:65">
      <c r="A350" s="29"/>
      <c r="B350" s="18">
        <v>1</v>
      </c>
      <c r="C350" s="14">
        <v>1</v>
      </c>
      <c r="D350" s="227">
        <v>0.72</v>
      </c>
      <c r="E350" s="227">
        <v>0.70499999999999996</v>
      </c>
      <c r="F350" s="227">
        <v>0.69099999999999995</v>
      </c>
      <c r="G350" s="227">
        <v>0.74399999999999999</v>
      </c>
      <c r="H350" s="227">
        <v>0.77</v>
      </c>
      <c r="I350" s="227">
        <v>0.74656188609999996</v>
      </c>
      <c r="J350" s="227">
        <v>0.72</v>
      </c>
      <c r="K350" s="227">
        <v>0.69699999999999995</v>
      </c>
      <c r="L350" s="227">
        <v>0.67</v>
      </c>
      <c r="M350" s="227">
        <v>0.69899999999999995</v>
      </c>
      <c r="N350" s="227">
        <v>0.68899999999999995</v>
      </c>
      <c r="O350" s="227">
        <v>0.72</v>
      </c>
      <c r="P350" s="227">
        <v>0.68</v>
      </c>
      <c r="Q350" s="227">
        <v>0.69683306300000003</v>
      </c>
      <c r="R350" s="227">
        <v>0.70141009470078564</v>
      </c>
      <c r="S350" s="227">
        <v>0.68400000000000005</v>
      </c>
      <c r="T350" s="227">
        <v>0.66426099999999999</v>
      </c>
      <c r="U350" s="227">
        <v>0.73599999999999999</v>
      </c>
      <c r="V350" s="228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  <c r="AJ350" s="229"/>
      <c r="AK350" s="229"/>
      <c r="AL350" s="229"/>
      <c r="AM350" s="229"/>
      <c r="AN350" s="229"/>
      <c r="AO350" s="229"/>
      <c r="AP350" s="229"/>
      <c r="AQ350" s="229"/>
      <c r="AR350" s="229"/>
      <c r="AS350" s="229"/>
      <c r="AT350" s="229"/>
      <c r="AU350" s="229"/>
      <c r="AV350" s="229"/>
      <c r="AW350" s="229"/>
      <c r="AX350" s="229"/>
      <c r="AY350" s="229"/>
      <c r="AZ350" s="229"/>
      <c r="BA350" s="229"/>
      <c r="BB350" s="229"/>
      <c r="BC350" s="229"/>
      <c r="BD350" s="229"/>
      <c r="BE350" s="229"/>
      <c r="BF350" s="229"/>
      <c r="BG350" s="229"/>
      <c r="BH350" s="229"/>
      <c r="BI350" s="229"/>
      <c r="BJ350" s="229"/>
      <c r="BK350" s="229"/>
      <c r="BL350" s="229"/>
      <c r="BM350" s="230">
        <v>1</v>
      </c>
    </row>
    <row r="351" spans="1:65">
      <c r="A351" s="29"/>
      <c r="B351" s="19">
        <v>1</v>
      </c>
      <c r="C351" s="9">
        <v>2</v>
      </c>
      <c r="D351" s="23">
        <v>0.72299999999999998</v>
      </c>
      <c r="E351" s="23">
        <v>0.71</v>
      </c>
      <c r="F351" s="23">
        <v>0.69699999999999995</v>
      </c>
      <c r="G351" s="23">
        <v>0.75900000000000001</v>
      </c>
      <c r="H351" s="23">
        <v>0.77800000000000002</v>
      </c>
      <c r="I351" s="23">
        <v>0.73084479369999999</v>
      </c>
      <c r="J351" s="23">
        <v>0.71</v>
      </c>
      <c r="K351" s="23">
        <v>0.71299999999999997</v>
      </c>
      <c r="L351" s="23">
        <v>0.62</v>
      </c>
      <c r="M351" s="23">
        <v>0.70399999999999996</v>
      </c>
      <c r="N351" s="23">
        <v>0.7</v>
      </c>
      <c r="O351" s="23">
        <v>0.72</v>
      </c>
      <c r="P351" s="23">
        <v>0.66900000000000004</v>
      </c>
      <c r="Q351" s="23">
        <v>0.69194519700000001</v>
      </c>
      <c r="R351" s="23">
        <v>0.70705449421238042</v>
      </c>
      <c r="S351" s="23">
        <v>0.67600000000000005</v>
      </c>
      <c r="T351" s="23">
        <v>0.66047500000000003</v>
      </c>
      <c r="U351" s="23">
        <v>0.755</v>
      </c>
      <c r="V351" s="228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  <c r="AJ351" s="229"/>
      <c r="AK351" s="229"/>
      <c r="AL351" s="229"/>
      <c r="AM351" s="229"/>
      <c r="AN351" s="229"/>
      <c r="AO351" s="229"/>
      <c r="AP351" s="229"/>
      <c r="AQ351" s="229"/>
      <c r="AR351" s="229"/>
      <c r="AS351" s="229"/>
      <c r="AT351" s="229"/>
      <c r="AU351" s="229"/>
      <c r="AV351" s="229"/>
      <c r="AW351" s="229"/>
      <c r="AX351" s="229"/>
      <c r="AY351" s="229"/>
      <c r="AZ351" s="229"/>
      <c r="BA351" s="229"/>
      <c r="BB351" s="229"/>
      <c r="BC351" s="229"/>
      <c r="BD351" s="229"/>
      <c r="BE351" s="229"/>
      <c r="BF351" s="229"/>
      <c r="BG351" s="229"/>
      <c r="BH351" s="229"/>
      <c r="BI351" s="229"/>
      <c r="BJ351" s="229"/>
      <c r="BK351" s="229"/>
      <c r="BL351" s="229"/>
      <c r="BM351" s="230" t="e">
        <v>#N/A</v>
      </c>
    </row>
    <row r="352" spans="1:65">
      <c r="A352" s="29"/>
      <c r="B352" s="19">
        <v>1</v>
      </c>
      <c r="C352" s="9">
        <v>3</v>
      </c>
      <c r="D352" s="23">
        <v>0.73599999999999999</v>
      </c>
      <c r="E352" s="23">
        <v>0.71299999999999997</v>
      </c>
      <c r="F352" s="23">
        <v>0.69799999999999995</v>
      </c>
      <c r="G352" s="23">
        <v>0.74299999999999999</v>
      </c>
      <c r="H352" s="23">
        <v>0.77</v>
      </c>
      <c r="I352" s="23">
        <v>0.73870333990000003</v>
      </c>
      <c r="J352" s="23">
        <v>0.72</v>
      </c>
      <c r="K352" s="23">
        <v>0.70199999999999996</v>
      </c>
      <c r="L352" s="23">
        <v>0.65</v>
      </c>
      <c r="M352" s="23">
        <v>0.70199999999999996</v>
      </c>
      <c r="N352" s="23">
        <v>0.69799999999999995</v>
      </c>
      <c r="O352" s="23">
        <v>0.72</v>
      </c>
      <c r="P352" s="23">
        <v>0.68700000000000006</v>
      </c>
      <c r="Q352" s="23">
        <v>0.69225066300000004</v>
      </c>
      <c r="R352" s="23">
        <v>0.70193068559347616</v>
      </c>
      <c r="S352" s="23">
        <v>0.67600000000000005</v>
      </c>
      <c r="T352" s="23">
        <v>0.68</v>
      </c>
      <c r="U352" s="23">
        <v>0.745</v>
      </c>
      <c r="V352" s="228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  <c r="AJ352" s="229"/>
      <c r="AK352" s="229"/>
      <c r="AL352" s="229"/>
      <c r="AM352" s="229"/>
      <c r="AN352" s="229"/>
      <c r="AO352" s="229"/>
      <c r="AP352" s="229"/>
      <c r="AQ352" s="229"/>
      <c r="AR352" s="229"/>
      <c r="AS352" s="229"/>
      <c r="AT352" s="229"/>
      <c r="AU352" s="229"/>
      <c r="AV352" s="229"/>
      <c r="AW352" s="229"/>
      <c r="AX352" s="229"/>
      <c r="AY352" s="229"/>
      <c r="AZ352" s="229"/>
      <c r="BA352" s="229"/>
      <c r="BB352" s="229"/>
      <c r="BC352" s="229"/>
      <c r="BD352" s="229"/>
      <c r="BE352" s="229"/>
      <c r="BF352" s="229"/>
      <c r="BG352" s="229"/>
      <c r="BH352" s="229"/>
      <c r="BI352" s="229"/>
      <c r="BJ352" s="229"/>
      <c r="BK352" s="229"/>
      <c r="BL352" s="229"/>
      <c r="BM352" s="230">
        <v>16</v>
      </c>
    </row>
    <row r="353" spans="1:65">
      <c r="A353" s="29"/>
      <c r="B353" s="19">
        <v>1</v>
      </c>
      <c r="C353" s="9">
        <v>4</v>
      </c>
      <c r="D353" s="23">
        <v>0.71499999999999997</v>
      </c>
      <c r="E353" s="23">
        <v>0.70599999999999996</v>
      </c>
      <c r="F353" s="23">
        <v>0.69199999999999995</v>
      </c>
      <c r="G353" s="23">
        <v>0.75</v>
      </c>
      <c r="H353" s="23">
        <v>0.77800000000000002</v>
      </c>
      <c r="I353" s="23">
        <v>0.74656188609999996</v>
      </c>
      <c r="J353" s="23">
        <v>0.71</v>
      </c>
      <c r="K353" s="23">
        <v>0.69699999999999995</v>
      </c>
      <c r="L353" s="23">
        <v>0.67</v>
      </c>
      <c r="M353" s="23">
        <v>0.70399999999999996</v>
      </c>
      <c r="N353" s="23">
        <v>0.69099999999999995</v>
      </c>
      <c r="O353" s="23">
        <v>0.73</v>
      </c>
      <c r="P353" s="23">
        <v>0.67900000000000005</v>
      </c>
      <c r="Q353" s="23">
        <v>0.684686032</v>
      </c>
      <c r="R353" s="23">
        <v>0.69813508964220627</v>
      </c>
      <c r="S353" s="23">
        <v>0.67600000000000005</v>
      </c>
      <c r="T353" s="23">
        <v>0.68300000000000005</v>
      </c>
      <c r="U353" s="23">
        <v>0.74299999999999999</v>
      </c>
      <c r="V353" s="228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  <c r="AJ353" s="229"/>
      <c r="AK353" s="229"/>
      <c r="AL353" s="229"/>
      <c r="AM353" s="229"/>
      <c r="AN353" s="229"/>
      <c r="AO353" s="229"/>
      <c r="AP353" s="229"/>
      <c r="AQ353" s="229"/>
      <c r="AR353" s="229"/>
      <c r="AS353" s="229"/>
      <c r="AT353" s="229"/>
      <c r="AU353" s="229"/>
      <c r="AV353" s="229"/>
      <c r="AW353" s="229"/>
      <c r="AX353" s="229"/>
      <c r="AY353" s="229"/>
      <c r="AZ353" s="229"/>
      <c r="BA353" s="229"/>
      <c r="BB353" s="229"/>
      <c r="BC353" s="229"/>
      <c r="BD353" s="229"/>
      <c r="BE353" s="229"/>
      <c r="BF353" s="229"/>
      <c r="BG353" s="229"/>
      <c r="BH353" s="229"/>
      <c r="BI353" s="229"/>
      <c r="BJ353" s="229"/>
      <c r="BK353" s="229"/>
      <c r="BL353" s="229"/>
      <c r="BM353" s="230">
        <v>0.70717644542096769</v>
      </c>
    </row>
    <row r="354" spans="1:65">
      <c r="A354" s="29"/>
      <c r="B354" s="19">
        <v>1</v>
      </c>
      <c r="C354" s="9">
        <v>5</v>
      </c>
      <c r="D354" s="23">
        <v>0.71699999999999997</v>
      </c>
      <c r="E354" s="23">
        <v>0.70699999999999996</v>
      </c>
      <c r="F354" s="23">
        <v>0.68899999999999995</v>
      </c>
      <c r="G354" s="23">
        <v>0.755</v>
      </c>
      <c r="H354" s="23">
        <v>0.754</v>
      </c>
      <c r="I354" s="23">
        <v>0.73084479369999999</v>
      </c>
      <c r="J354" s="23">
        <v>0.72</v>
      </c>
      <c r="K354" s="23">
        <v>0.70099999999999996</v>
      </c>
      <c r="L354" s="23">
        <v>0.64</v>
      </c>
      <c r="M354" s="23">
        <v>0.70199999999999996</v>
      </c>
      <c r="N354" s="23">
        <v>0.69299999999999995</v>
      </c>
      <c r="O354" s="23">
        <v>0.73</v>
      </c>
      <c r="P354" s="23">
        <v>0.67400000000000004</v>
      </c>
      <c r="Q354" s="23">
        <v>0.69701809400000003</v>
      </c>
      <c r="R354" s="23">
        <v>0.70215400100654257</v>
      </c>
      <c r="S354" s="23">
        <v>0.69199999999999995</v>
      </c>
      <c r="T354" s="23"/>
      <c r="U354" s="23">
        <v>0.74199999999999999</v>
      </c>
      <c r="V354" s="228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  <c r="AJ354" s="229"/>
      <c r="AK354" s="229"/>
      <c r="AL354" s="229"/>
      <c r="AM354" s="229"/>
      <c r="AN354" s="229"/>
      <c r="AO354" s="229"/>
      <c r="AP354" s="229"/>
      <c r="AQ354" s="229"/>
      <c r="AR354" s="229"/>
      <c r="AS354" s="229"/>
      <c r="AT354" s="229"/>
      <c r="AU354" s="229"/>
      <c r="AV354" s="229"/>
      <c r="AW354" s="229"/>
      <c r="AX354" s="229"/>
      <c r="AY354" s="229"/>
      <c r="AZ354" s="229"/>
      <c r="BA354" s="229"/>
      <c r="BB354" s="229"/>
      <c r="BC354" s="229"/>
      <c r="BD354" s="229"/>
      <c r="BE354" s="229"/>
      <c r="BF354" s="229"/>
      <c r="BG354" s="229"/>
      <c r="BH354" s="229"/>
      <c r="BI354" s="229"/>
      <c r="BJ354" s="229"/>
      <c r="BK354" s="229"/>
      <c r="BL354" s="229"/>
      <c r="BM354" s="230">
        <v>144</v>
      </c>
    </row>
    <row r="355" spans="1:65">
      <c r="A355" s="29"/>
      <c r="B355" s="19">
        <v>1</v>
      </c>
      <c r="C355" s="9">
        <v>6</v>
      </c>
      <c r="D355" s="23">
        <v>0.71399999999999997</v>
      </c>
      <c r="E355" s="23">
        <v>0.70399999999999996</v>
      </c>
      <c r="F355" s="23">
        <v>0.69099999999999995</v>
      </c>
      <c r="G355" s="23">
        <v>0.74399999999999999</v>
      </c>
      <c r="H355" s="23">
        <v>0.76200000000000001</v>
      </c>
      <c r="I355" s="23">
        <v>0.73870333990000003</v>
      </c>
      <c r="J355" s="23">
        <v>0.72</v>
      </c>
      <c r="K355" s="23">
        <v>0.69599999999999995</v>
      </c>
      <c r="L355" s="23">
        <v>0.65</v>
      </c>
      <c r="M355" s="23">
        <v>0.69499999999999995</v>
      </c>
      <c r="N355" s="23">
        <v>0.69499999999999995</v>
      </c>
      <c r="O355" s="23">
        <v>0.7</v>
      </c>
      <c r="P355" s="23">
        <v>0.67500000000000004</v>
      </c>
      <c r="Q355" s="23">
        <v>0.68479408200000003</v>
      </c>
      <c r="R355" s="23">
        <v>0.70946850703082553</v>
      </c>
      <c r="S355" s="23">
        <v>0.67600000000000005</v>
      </c>
      <c r="T355" s="23"/>
      <c r="U355" s="23">
        <v>0.746</v>
      </c>
      <c r="V355" s="228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  <c r="AJ355" s="229"/>
      <c r="AK355" s="229"/>
      <c r="AL355" s="229"/>
      <c r="AM355" s="229"/>
      <c r="AN355" s="229"/>
      <c r="AO355" s="229"/>
      <c r="AP355" s="229"/>
      <c r="AQ355" s="229"/>
      <c r="AR355" s="229"/>
      <c r="AS355" s="229"/>
      <c r="AT355" s="229"/>
      <c r="AU355" s="229"/>
      <c r="AV355" s="229"/>
      <c r="AW355" s="229"/>
      <c r="AX355" s="229"/>
      <c r="AY355" s="229"/>
      <c r="AZ355" s="229"/>
      <c r="BA355" s="229"/>
      <c r="BB355" s="229"/>
      <c r="BC355" s="229"/>
      <c r="BD355" s="229"/>
      <c r="BE355" s="229"/>
      <c r="BF355" s="229"/>
      <c r="BG355" s="229"/>
      <c r="BH355" s="229"/>
      <c r="BI355" s="229"/>
      <c r="BJ355" s="229"/>
      <c r="BK355" s="229"/>
      <c r="BL355" s="229"/>
      <c r="BM355" s="54"/>
    </row>
    <row r="356" spans="1:65">
      <c r="A356" s="29"/>
      <c r="B356" s="20" t="s">
        <v>267</v>
      </c>
      <c r="C356" s="12"/>
      <c r="D356" s="231">
        <v>0.72083333333333333</v>
      </c>
      <c r="E356" s="231">
        <v>0.70750000000000002</v>
      </c>
      <c r="F356" s="231">
        <v>0.69299999999999995</v>
      </c>
      <c r="G356" s="231">
        <v>0.74916666666666665</v>
      </c>
      <c r="H356" s="231">
        <v>0.76866666666666672</v>
      </c>
      <c r="I356" s="231">
        <v>0.73870333989999992</v>
      </c>
      <c r="J356" s="231">
        <v>0.71666666666666667</v>
      </c>
      <c r="K356" s="231">
        <v>0.70100000000000007</v>
      </c>
      <c r="L356" s="231">
        <v>0.65</v>
      </c>
      <c r="M356" s="231">
        <v>0.70100000000000007</v>
      </c>
      <c r="N356" s="231">
        <v>0.69433333333333325</v>
      </c>
      <c r="O356" s="231">
        <v>0.72000000000000008</v>
      </c>
      <c r="P356" s="231">
        <v>0.67733333333333345</v>
      </c>
      <c r="Q356" s="231">
        <v>0.69125452183333336</v>
      </c>
      <c r="R356" s="231">
        <v>0.70335881203103623</v>
      </c>
      <c r="S356" s="231">
        <v>0.68</v>
      </c>
      <c r="T356" s="231">
        <v>0.67193400000000003</v>
      </c>
      <c r="U356" s="231">
        <v>0.74450000000000005</v>
      </c>
      <c r="V356" s="228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  <c r="AJ356" s="229"/>
      <c r="AK356" s="229"/>
      <c r="AL356" s="229"/>
      <c r="AM356" s="229"/>
      <c r="AN356" s="229"/>
      <c r="AO356" s="229"/>
      <c r="AP356" s="229"/>
      <c r="AQ356" s="229"/>
      <c r="AR356" s="229"/>
      <c r="AS356" s="229"/>
      <c r="AT356" s="229"/>
      <c r="AU356" s="229"/>
      <c r="AV356" s="229"/>
      <c r="AW356" s="229"/>
      <c r="AX356" s="229"/>
      <c r="AY356" s="229"/>
      <c r="AZ356" s="229"/>
      <c r="BA356" s="229"/>
      <c r="BB356" s="229"/>
      <c r="BC356" s="229"/>
      <c r="BD356" s="229"/>
      <c r="BE356" s="229"/>
      <c r="BF356" s="229"/>
      <c r="BG356" s="229"/>
      <c r="BH356" s="229"/>
      <c r="BI356" s="229"/>
      <c r="BJ356" s="229"/>
      <c r="BK356" s="229"/>
      <c r="BL356" s="229"/>
      <c r="BM356" s="54"/>
    </row>
    <row r="357" spans="1:65">
      <c r="A357" s="29"/>
      <c r="B357" s="3" t="s">
        <v>268</v>
      </c>
      <c r="C357" s="28"/>
      <c r="D357" s="23">
        <v>0.71849999999999992</v>
      </c>
      <c r="E357" s="23">
        <v>0.70649999999999991</v>
      </c>
      <c r="F357" s="23">
        <v>0.6915</v>
      </c>
      <c r="G357" s="23">
        <v>0.747</v>
      </c>
      <c r="H357" s="23">
        <v>0.77</v>
      </c>
      <c r="I357" s="23">
        <v>0.73870333990000003</v>
      </c>
      <c r="J357" s="23">
        <v>0.72</v>
      </c>
      <c r="K357" s="23">
        <v>0.69899999999999995</v>
      </c>
      <c r="L357" s="23">
        <v>0.65</v>
      </c>
      <c r="M357" s="23">
        <v>0.70199999999999996</v>
      </c>
      <c r="N357" s="23">
        <v>0.69399999999999995</v>
      </c>
      <c r="O357" s="23">
        <v>0.72</v>
      </c>
      <c r="P357" s="23">
        <v>0.67700000000000005</v>
      </c>
      <c r="Q357" s="23">
        <v>0.69209793000000008</v>
      </c>
      <c r="R357" s="23">
        <v>0.70204234330000936</v>
      </c>
      <c r="S357" s="23">
        <v>0.67600000000000005</v>
      </c>
      <c r="T357" s="23">
        <v>0.67213049999999996</v>
      </c>
      <c r="U357" s="23">
        <v>0.74399999999999999</v>
      </c>
      <c r="V357" s="228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  <c r="AJ357" s="229"/>
      <c r="AK357" s="229"/>
      <c r="AL357" s="229"/>
      <c r="AM357" s="229"/>
      <c r="AN357" s="229"/>
      <c r="AO357" s="229"/>
      <c r="AP357" s="229"/>
      <c r="AQ357" s="229"/>
      <c r="AR357" s="229"/>
      <c r="AS357" s="229"/>
      <c r="AT357" s="229"/>
      <c r="AU357" s="229"/>
      <c r="AV357" s="229"/>
      <c r="AW357" s="229"/>
      <c r="AX357" s="229"/>
      <c r="AY357" s="229"/>
      <c r="AZ357" s="229"/>
      <c r="BA357" s="229"/>
      <c r="BB357" s="229"/>
      <c r="BC357" s="229"/>
      <c r="BD357" s="229"/>
      <c r="BE357" s="229"/>
      <c r="BF357" s="229"/>
      <c r="BG357" s="229"/>
      <c r="BH357" s="229"/>
      <c r="BI357" s="229"/>
      <c r="BJ357" s="229"/>
      <c r="BK357" s="229"/>
      <c r="BL357" s="229"/>
      <c r="BM357" s="54"/>
    </row>
    <row r="358" spans="1:65">
      <c r="A358" s="29"/>
      <c r="B358" s="3" t="s">
        <v>269</v>
      </c>
      <c r="C358" s="28"/>
      <c r="D358" s="23">
        <v>8.1342895612749599E-3</v>
      </c>
      <c r="E358" s="23">
        <v>3.391164991562637E-3</v>
      </c>
      <c r="F358" s="23">
        <v>3.6331804249169937E-3</v>
      </c>
      <c r="G358" s="23">
        <v>6.6758270399005053E-3</v>
      </c>
      <c r="H358" s="23">
        <v>9.3523615556001059E-3</v>
      </c>
      <c r="I358" s="23">
        <v>7.0288974030090481E-3</v>
      </c>
      <c r="J358" s="23">
        <v>5.1639777949432268E-3</v>
      </c>
      <c r="K358" s="23">
        <v>6.3560994328282876E-3</v>
      </c>
      <c r="L358" s="23">
        <v>1.8973665961010293E-2</v>
      </c>
      <c r="M358" s="23">
        <v>3.4641016151377578E-3</v>
      </c>
      <c r="N358" s="23">
        <v>4.1793141383086648E-3</v>
      </c>
      <c r="O358" s="23">
        <v>1.0954451150103333E-2</v>
      </c>
      <c r="P358" s="23">
        <v>6.1535897382476463E-3</v>
      </c>
      <c r="Q358" s="23">
        <v>5.4898188787804517E-3</v>
      </c>
      <c r="R358" s="23">
        <v>4.1367216326733238E-3</v>
      </c>
      <c r="S358" s="23">
        <v>6.6932802122725704E-3</v>
      </c>
      <c r="T358" s="23">
        <v>1.1220521705042676E-2</v>
      </c>
      <c r="U358" s="23">
        <v>6.220932405998322E-3</v>
      </c>
      <c r="V358" s="228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  <c r="AJ358" s="229"/>
      <c r="AK358" s="229"/>
      <c r="AL358" s="229"/>
      <c r="AM358" s="229"/>
      <c r="AN358" s="229"/>
      <c r="AO358" s="229"/>
      <c r="AP358" s="229"/>
      <c r="AQ358" s="229"/>
      <c r="AR358" s="229"/>
      <c r="AS358" s="229"/>
      <c r="AT358" s="229"/>
      <c r="AU358" s="229"/>
      <c r="AV358" s="229"/>
      <c r="AW358" s="229"/>
      <c r="AX358" s="229"/>
      <c r="AY358" s="229"/>
      <c r="AZ358" s="229"/>
      <c r="BA358" s="229"/>
      <c r="BB358" s="229"/>
      <c r="BC358" s="229"/>
      <c r="BD358" s="229"/>
      <c r="BE358" s="229"/>
      <c r="BF358" s="229"/>
      <c r="BG358" s="229"/>
      <c r="BH358" s="229"/>
      <c r="BI358" s="229"/>
      <c r="BJ358" s="229"/>
      <c r="BK358" s="229"/>
      <c r="BL358" s="229"/>
      <c r="BM358" s="54"/>
    </row>
    <row r="359" spans="1:65">
      <c r="A359" s="29"/>
      <c r="B359" s="3" t="s">
        <v>86</v>
      </c>
      <c r="C359" s="28"/>
      <c r="D359" s="13">
        <v>1.1284563553213818E-2</v>
      </c>
      <c r="E359" s="13">
        <v>4.7931660658129148E-3</v>
      </c>
      <c r="F359" s="13">
        <v>5.2426845958398185E-3</v>
      </c>
      <c r="G359" s="13">
        <v>8.9110038352398294E-3</v>
      </c>
      <c r="H359" s="13">
        <v>1.2166992483434655E-2</v>
      </c>
      <c r="I359" s="13">
        <v>9.5151829203324947E-3</v>
      </c>
      <c r="J359" s="13">
        <v>7.2055504115486882E-3</v>
      </c>
      <c r="K359" s="13">
        <v>9.067188919869169E-3</v>
      </c>
      <c r="L359" s="13">
        <v>2.9190255324631219E-2</v>
      </c>
      <c r="M359" s="13">
        <v>4.9416570829354601E-3</v>
      </c>
      <c r="N359" s="13">
        <v>6.0191754272328349E-3</v>
      </c>
      <c r="O359" s="13">
        <v>1.5214515486254628E-2</v>
      </c>
      <c r="P359" s="13">
        <v>9.0850242198538076E-3</v>
      </c>
      <c r="Q359" s="13">
        <v>7.9418198440430431E-3</v>
      </c>
      <c r="R359" s="13">
        <v>5.8813816816029136E-3</v>
      </c>
      <c r="S359" s="13">
        <v>9.8430591356949565E-3</v>
      </c>
      <c r="T359" s="13">
        <v>1.6698844983350562E-2</v>
      </c>
      <c r="U359" s="13">
        <v>8.3558527951622854E-3</v>
      </c>
      <c r="V359" s="147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9"/>
      <c r="B360" s="3" t="s">
        <v>270</v>
      </c>
      <c r="C360" s="28"/>
      <c r="D360" s="13">
        <v>1.9311853499639708E-2</v>
      </c>
      <c r="E360" s="13">
        <v>4.5753019791217042E-4</v>
      </c>
      <c r="F360" s="13">
        <v>-2.0046546392716413E-2</v>
      </c>
      <c r="G360" s="13">
        <v>5.9377290515810532E-2</v>
      </c>
      <c r="H360" s="13">
        <v>8.6951738344586804E-2</v>
      </c>
      <c r="I360" s="13">
        <v>4.4581369590533937E-2</v>
      </c>
      <c r="J360" s="13">
        <v>1.3419877467849783E-2</v>
      </c>
      <c r="K360" s="13">
        <v>-8.7339524116798462E-3</v>
      </c>
      <c r="L360" s="13">
        <v>-8.0851739040787352E-2</v>
      </c>
      <c r="M360" s="13">
        <v>-8.7339524116798462E-3</v>
      </c>
      <c r="N360" s="13">
        <v>-1.8161114062543726E-2</v>
      </c>
      <c r="O360" s="13">
        <v>1.8133458293281723E-2</v>
      </c>
      <c r="P360" s="13">
        <v>-4.2200376272245932E-2</v>
      </c>
      <c r="Q360" s="13">
        <v>-2.2514782117999288E-2</v>
      </c>
      <c r="R360" s="13">
        <v>-5.3984170635927864E-3</v>
      </c>
      <c r="S360" s="13">
        <v>-3.8429511611900558E-2</v>
      </c>
      <c r="T360" s="13">
        <v>-4.983543449328065E-2</v>
      </c>
      <c r="U360" s="13">
        <v>5.2778277360205905E-2</v>
      </c>
      <c r="V360" s="147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9"/>
      <c r="B361" s="45" t="s">
        <v>271</v>
      </c>
      <c r="C361" s="46"/>
      <c r="D361" s="44">
        <v>0.69</v>
      </c>
      <c r="E361" s="44">
        <v>0.2</v>
      </c>
      <c r="F361" s="44">
        <v>0.34</v>
      </c>
      <c r="G361" s="44">
        <v>1.74</v>
      </c>
      <c r="H361" s="44">
        <v>2.46</v>
      </c>
      <c r="I361" s="44">
        <v>1.35</v>
      </c>
      <c r="J361" s="44">
        <v>0.54</v>
      </c>
      <c r="K361" s="44">
        <v>0.04</v>
      </c>
      <c r="L361" s="44">
        <v>1.93</v>
      </c>
      <c r="M361" s="44">
        <v>0.04</v>
      </c>
      <c r="N361" s="44">
        <v>0.28999999999999998</v>
      </c>
      <c r="O361" s="44">
        <v>0.66</v>
      </c>
      <c r="P361" s="44">
        <v>0.92</v>
      </c>
      <c r="Q361" s="44">
        <v>0.4</v>
      </c>
      <c r="R361" s="44">
        <v>0.04</v>
      </c>
      <c r="S361" s="44">
        <v>0.83</v>
      </c>
      <c r="T361" s="44">
        <v>1.1200000000000001</v>
      </c>
      <c r="U361" s="44">
        <v>1.56</v>
      </c>
      <c r="V361" s="147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3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BM362" s="53"/>
    </row>
    <row r="363" spans="1:65" ht="19.5">
      <c r="B363" s="8" t="s">
        <v>636</v>
      </c>
      <c r="BM363" s="27" t="s">
        <v>66</v>
      </c>
    </row>
    <row r="364" spans="1:65" ht="19.5">
      <c r="A364" s="24" t="s">
        <v>324</v>
      </c>
      <c r="B364" s="18" t="s">
        <v>118</v>
      </c>
      <c r="C364" s="15" t="s">
        <v>119</v>
      </c>
      <c r="D364" s="16" t="s">
        <v>240</v>
      </c>
      <c r="E364" s="17" t="s">
        <v>240</v>
      </c>
      <c r="F364" s="17" t="s">
        <v>240</v>
      </c>
      <c r="G364" s="17" t="s">
        <v>240</v>
      </c>
      <c r="H364" s="17" t="s">
        <v>240</v>
      </c>
      <c r="I364" s="17" t="s">
        <v>240</v>
      </c>
      <c r="J364" s="17" t="s">
        <v>240</v>
      </c>
      <c r="K364" s="17" t="s">
        <v>240</v>
      </c>
      <c r="L364" s="17" t="s">
        <v>240</v>
      </c>
      <c r="M364" s="17" t="s">
        <v>240</v>
      </c>
      <c r="N364" s="17" t="s">
        <v>240</v>
      </c>
      <c r="O364" s="17" t="s">
        <v>240</v>
      </c>
      <c r="P364" s="17" t="s">
        <v>240</v>
      </c>
      <c r="Q364" s="17" t="s">
        <v>240</v>
      </c>
      <c r="R364" s="147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1</v>
      </c>
    </row>
    <row r="365" spans="1:65">
      <c r="A365" s="29"/>
      <c r="B365" s="19" t="s">
        <v>241</v>
      </c>
      <c r="C365" s="9" t="s">
        <v>241</v>
      </c>
      <c r="D365" s="145" t="s">
        <v>244</v>
      </c>
      <c r="E365" s="146" t="s">
        <v>245</v>
      </c>
      <c r="F365" s="146" t="s">
        <v>246</v>
      </c>
      <c r="G365" s="146" t="s">
        <v>283</v>
      </c>
      <c r="H365" s="146" t="s">
        <v>247</v>
      </c>
      <c r="I365" s="146" t="s">
        <v>248</v>
      </c>
      <c r="J365" s="146" t="s">
        <v>249</v>
      </c>
      <c r="K365" s="146" t="s">
        <v>250</v>
      </c>
      <c r="L365" s="146" t="s">
        <v>251</v>
      </c>
      <c r="M365" s="146" t="s">
        <v>254</v>
      </c>
      <c r="N365" s="146" t="s">
        <v>258</v>
      </c>
      <c r="O365" s="146" t="s">
        <v>284</v>
      </c>
      <c r="P365" s="146" t="s">
        <v>286</v>
      </c>
      <c r="Q365" s="146" t="s">
        <v>275</v>
      </c>
      <c r="R365" s="147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 t="s">
        <v>1</v>
      </c>
    </row>
    <row r="366" spans="1:65">
      <c r="A366" s="29"/>
      <c r="B366" s="19"/>
      <c r="C366" s="9"/>
      <c r="D366" s="10" t="s">
        <v>327</v>
      </c>
      <c r="E366" s="11" t="s">
        <v>101</v>
      </c>
      <c r="F366" s="11" t="s">
        <v>327</v>
      </c>
      <c r="G366" s="11" t="s">
        <v>101</v>
      </c>
      <c r="H366" s="11" t="s">
        <v>101</v>
      </c>
      <c r="I366" s="11" t="s">
        <v>101</v>
      </c>
      <c r="J366" s="11" t="s">
        <v>327</v>
      </c>
      <c r="K366" s="11" t="s">
        <v>101</v>
      </c>
      <c r="L366" s="11" t="s">
        <v>101</v>
      </c>
      <c r="M366" s="11" t="s">
        <v>327</v>
      </c>
      <c r="N366" s="11" t="s">
        <v>101</v>
      </c>
      <c r="O366" s="11" t="s">
        <v>101</v>
      </c>
      <c r="P366" s="11" t="s">
        <v>101</v>
      </c>
      <c r="Q366" s="11" t="s">
        <v>101</v>
      </c>
      <c r="R366" s="147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3</v>
      </c>
    </row>
    <row r="367" spans="1:65">
      <c r="A367" s="29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147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3</v>
      </c>
    </row>
    <row r="368" spans="1:65">
      <c r="A368" s="29"/>
      <c r="B368" s="18">
        <v>1</v>
      </c>
      <c r="C368" s="14">
        <v>1</v>
      </c>
      <c r="D368" s="232">
        <v>0.3</v>
      </c>
      <c r="E368" s="227">
        <v>0.29099999999999998</v>
      </c>
      <c r="F368" s="227">
        <v>0.28999999999999998</v>
      </c>
      <c r="G368" s="227">
        <v>0.28199999999999997</v>
      </c>
      <c r="H368" s="227">
        <v>0.28999999999999998</v>
      </c>
      <c r="I368" s="227">
        <v>0.3</v>
      </c>
      <c r="J368" s="227">
        <v>0.28999999999999998</v>
      </c>
      <c r="K368" s="227">
        <v>0.3</v>
      </c>
      <c r="L368" s="227">
        <v>0.30249999999999999</v>
      </c>
      <c r="M368" s="227">
        <v>0.3</v>
      </c>
      <c r="N368" s="227">
        <v>0.29652696560239716</v>
      </c>
      <c r="O368" s="227">
        <v>0.29905647793673173</v>
      </c>
      <c r="P368" s="227">
        <v>0.28999999999999998</v>
      </c>
      <c r="Q368" s="227">
        <v>0.27600000000000002</v>
      </c>
      <c r="R368" s="228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  <c r="AJ368" s="229"/>
      <c r="AK368" s="229"/>
      <c r="AL368" s="229"/>
      <c r="AM368" s="229"/>
      <c r="AN368" s="229"/>
      <c r="AO368" s="229"/>
      <c r="AP368" s="229"/>
      <c r="AQ368" s="229"/>
      <c r="AR368" s="229"/>
      <c r="AS368" s="229"/>
      <c r="AT368" s="229"/>
      <c r="AU368" s="229"/>
      <c r="AV368" s="229"/>
      <c r="AW368" s="229"/>
      <c r="AX368" s="229"/>
      <c r="AY368" s="229"/>
      <c r="AZ368" s="229"/>
      <c r="BA368" s="229"/>
      <c r="BB368" s="229"/>
      <c r="BC368" s="229"/>
      <c r="BD368" s="229"/>
      <c r="BE368" s="229"/>
      <c r="BF368" s="229"/>
      <c r="BG368" s="229"/>
      <c r="BH368" s="229"/>
      <c r="BI368" s="229"/>
      <c r="BJ368" s="229"/>
      <c r="BK368" s="229"/>
      <c r="BL368" s="229"/>
      <c r="BM368" s="230">
        <v>1</v>
      </c>
    </row>
    <row r="369" spans="1:65">
      <c r="A369" s="29"/>
      <c r="B369" s="19">
        <v>1</v>
      </c>
      <c r="C369" s="9">
        <v>2</v>
      </c>
      <c r="D369" s="233">
        <v>0.3</v>
      </c>
      <c r="E369" s="23">
        <v>0.29899999999999999</v>
      </c>
      <c r="F369" s="23">
        <v>0.28999999999999998</v>
      </c>
      <c r="G369" s="23">
        <v>0.28199999999999997</v>
      </c>
      <c r="H369" s="23">
        <v>0.28000000000000003</v>
      </c>
      <c r="I369" s="23">
        <v>0.3</v>
      </c>
      <c r="J369" s="23">
        <v>0.28999999999999998</v>
      </c>
      <c r="K369" s="23">
        <v>0.28000000000000003</v>
      </c>
      <c r="L369" s="23">
        <v>0.2979</v>
      </c>
      <c r="M369" s="23">
        <v>0.28999999999999998</v>
      </c>
      <c r="N369" s="23">
        <v>0.29522930095371719</v>
      </c>
      <c r="O369" s="23">
        <v>0.30098778057372921</v>
      </c>
      <c r="P369" s="23">
        <v>0.28999999999999998</v>
      </c>
      <c r="Q369" s="23">
        <v>0.27600000000000002</v>
      </c>
      <c r="R369" s="228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  <c r="AJ369" s="229"/>
      <c r="AK369" s="229"/>
      <c r="AL369" s="229"/>
      <c r="AM369" s="229"/>
      <c r="AN369" s="229"/>
      <c r="AO369" s="229"/>
      <c r="AP369" s="229"/>
      <c r="AQ369" s="229"/>
      <c r="AR369" s="229"/>
      <c r="AS369" s="229"/>
      <c r="AT369" s="229"/>
      <c r="AU369" s="229"/>
      <c r="AV369" s="229"/>
      <c r="AW369" s="229"/>
      <c r="AX369" s="229"/>
      <c r="AY369" s="229"/>
      <c r="AZ369" s="229"/>
      <c r="BA369" s="229"/>
      <c r="BB369" s="229"/>
      <c r="BC369" s="229"/>
      <c r="BD369" s="229"/>
      <c r="BE369" s="229"/>
      <c r="BF369" s="229"/>
      <c r="BG369" s="229"/>
      <c r="BH369" s="229"/>
      <c r="BI369" s="229"/>
      <c r="BJ369" s="229"/>
      <c r="BK369" s="229"/>
      <c r="BL369" s="229"/>
      <c r="BM369" s="230" t="e">
        <v>#N/A</v>
      </c>
    </row>
    <row r="370" spans="1:65">
      <c r="A370" s="29"/>
      <c r="B370" s="19">
        <v>1</v>
      </c>
      <c r="C370" s="9">
        <v>3</v>
      </c>
      <c r="D370" s="233">
        <v>0.3</v>
      </c>
      <c r="E370" s="23">
        <v>0.29799999999999999</v>
      </c>
      <c r="F370" s="23">
        <v>0.3</v>
      </c>
      <c r="G370" s="23">
        <v>0.27700000000000002</v>
      </c>
      <c r="H370" s="23">
        <v>0.28000000000000003</v>
      </c>
      <c r="I370" s="23">
        <v>0.3</v>
      </c>
      <c r="J370" s="23">
        <v>0.28999999999999998</v>
      </c>
      <c r="K370" s="23">
        <v>0.28000000000000003</v>
      </c>
      <c r="L370" s="23">
        <v>0.30020000000000002</v>
      </c>
      <c r="M370" s="23">
        <v>0.3</v>
      </c>
      <c r="N370" s="23">
        <v>0.29661945503580889</v>
      </c>
      <c r="O370" s="23">
        <v>0.29924929024463909</v>
      </c>
      <c r="P370" s="23">
        <v>0.28999999999999998</v>
      </c>
      <c r="Q370" s="23">
        <v>0.27500000000000002</v>
      </c>
      <c r="R370" s="228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  <c r="AJ370" s="229"/>
      <c r="AK370" s="229"/>
      <c r="AL370" s="229"/>
      <c r="AM370" s="229"/>
      <c r="AN370" s="229"/>
      <c r="AO370" s="229"/>
      <c r="AP370" s="229"/>
      <c r="AQ370" s="229"/>
      <c r="AR370" s="229"/>
      <c r="AS370" s="229"/>
      <c r="AT370" s="229"/>
      <c r="AU370" s="229"/>
      <c r="AV370" s="229"/>
      <c r="AW370" s="229"/>
      <c r="AX370" s="229"/>
      <c r="AY370" s="229"/>
      <c r="AZ370" s="229"/>
      <c r="BA370" s="229"/>
      <c r="BB370" s="229"/>
      <c r="BC370" s="229"/>
      <c r="BD370" s="229"/>
      <c r="BE370" s="229"/>
      <c r="BF370" s="229"/>
      <c r="BG370" s="229"/>
      <c r="BH370" s="229"/>
      <c r="BI370" s="229"/>
      <c r="BJ370" s="229"/>
      <c r="BK370" s="229"/>
      <c r="BL370" s="229"/>
      <c r="BM370" s="230">
        <v>16</v>
      </c>
    </row>
    <row r="371" spans="1:65">
      <c r="A371" s="29"/>
      <c r="B371" s="19">
        <v>1</v>
      </c>
      <c r="C371" s="9">
        <v>4</v>
      </c>
      <c r="D371" s="233">
        <v>0.3</v>
      </c>
      <c r="E371" s="23">
        <v>0.29399999999999998</v>
      </c>
      <c r="F371" s="23">
        <v>0.3</v>
      </c>
      <c r="G371" s="23">
        <v>0.28000000000000003</v>
      </c>
      <c r="H371" s="23">
        <v>0.28999999999999998</v>
      </c>
      <c r="I371" s="23">
        <v>0.3</v>
      </c>
      <c r="J371" s="23">
        <v>0.28999999999999998</v>
      </c>
      <c r="K371" s="23">
        <v>0.31</v>
      </c>
      <c r="L371" s="23">
        <v>0.2979</v>
      </c>
      <c r="M371" s="23">
        <v>0.28999999999999998</v>
      </c>
      <c r="N371" s="23">
        <v>0.29468775789043755</v>
      </c>
      <c r="O371" s="23">
        <v>0.29973579699929515</v>
      </c>
      <c r="P371" s="23">
        <v>0.28999999999999998</v>
      </c>
      <c r="Q371" s="23">
        <v>0.27800000000000002</v>
      </c>
      <c r="R371" s="228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  <c r="AJ371" s="229"/>
      <c r="AK371" s="229"/>
      <c r="AL371" s="229"/>
      <c r="AM371" s="229"/>
      <c r="AN371" s="229"/>
      <c r="AO371" s="229"/>
      <c r="AP371" s="229"/>
      <c r="AQ371" s="229"/>
      <c r="AR371" s="229"/>
      <c r="AS371" s="229"/>
      <c r="AT371" s="229"/>
      <c r="AU371" s="229"/>
      <c r="AV371" s="229"/>
      <c r="AW371" s="229"/>
      <c r="AX371" s="229"/>
      <c r="AY371" s="229"/>
      <c r="AZ371" s="229"/>
      <c r="BA371" s="229"/>
      <c r="BB371" s="229"/>
      <c r="BC371" s="229"/>
      <c r="BD371" s="229"/>
      <c r="BE371" s="229"/>
      <c r="BF371" s="229"/>
      <c r="BG371" s="229"/>
      <c r="BH371" s="229"/>
      <c r="BI371" s="229"/>
      <c r="BJ371" s="229"/>
      <c r="BK371" s="229"/>
      <c r="BL371" s="229"/>
      <c r="BM371" s="230">
        <v>0.29146830813129915</v>
      </c>
    </row>
    <row r="372" spans="1:65">
      <c r="A372" s="29"/>
      <c r="B372" s="19">
        <v>1</v>
      </c>
      <c r="C372" s="9">
        <v>5</v>
      </c>
      <c r="D372" s="233">
        <v>0.3</v>
      </c>
      <c r="E372" s="23">
        <v>0.29199999999999998</v>
      </c>
      <c r="F372" s="23">
        <v>0.28999999999999998</v>
      </c>
      <c r="G372" s="23">
        <v>0.28100000000000003</v>
      </c>
      <c r="H372" s="23">
        <v>0.28000000000000003</v>
      </c>
      <c r="I372" s="23">
        <v>0.3</v>
      </c>
      <c r="J372" s="23">
        <v>0.28000000000000003</v>
      </c>
      <c r="K372" s="23">
        <v>0.28999999999999998</v>
      </c>
      <c r="L372" s="23">
        <v>0.30020000000000002</v>
      </c>
      <c r="M372" s="23">
        <v>0.28999999999999998</v>
      </c>
      <c r="N372" s="23">
        <v>0.2980223760027324</v>
      </c>
      <c r="O372" s="23">
        <v>0.30286864620030196</v>
      </c>
      <c r="P372" s="23">
        <v>0.28999999999999998</v>
      </c>
      <c r="Q372" s="234">
        <v>0.26700000000000002</v>
      </c>
      <c r="R372" s="228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  <c r="AJ372" s="229"/>
      <c r="AK372" s="229"/>
      <c r="AL372" s="229"/>
      <c r="AM372" s="229"/>
      <c r="AN372" s="229"/>
      <c r="AO372" s="229"/>
      <c r="AP372" s="229"/>
      <c r="AQ372" s="229"/>
      <c r="AR372" s="229"/>
      <c r="AS372" s="229"/>
      <c r="AT372" s="229"/>
      <c r="AU372" s="229"/>
      <c r="AV372" s="229"/>
      <c r="AW372" s="229"/>
      <c r="AX372" s="229"/>
      <c r="AY372" s="229"/>
      <c r="AZ372" s="229"/>
      <c r="BA372" s="229"/>
      <c r="BB372" s="229"/>
      <c r="BC372" s="229"/>
      <c r="BD372" s="229"/>
      <c r="BE372" s="229"/>
      <c r="BF372" s="229"/>
      <c r="BG372" s="229"/>
      <c r="BH372" s="229"/>
      <c r="BI372" s="229"/>
      <c r="BJ372" s="229"/>
      <c r="BK372" s="229"/>
      <c r="BL372" s="229"/>
      <c r="BM372" s="230">
        <v>145</v>
      </c>
    </row>
    <row r="373" spans="1:65">
      <c r="A373" s="29"/>
      <c r="B373" s="19">
        <v>1</v>
      </c>
      <c r="C373" s="9">
        <v>6</v>
      </c>
      <c r="D373" s="233">
        <v>0.3</v>
      </c>
      <c r="E373" s="23">
        <v>0.29599999999999999</v>
      </c>
      <c r="F373" s="23">
        <v>0.3</v>
      </c>
      <c r="G373" s="23">
        <v>0.27700000000000002</v>
      </c>
      <c r="H373" s="23">
        <v>0.28000000000000003</v>
      </c>
      <c r="I373" s="23">
        <v>0.28999999999999998</v>
      </c>
      <c r="J373" s="23">
        <v>0.28999999999999998</v>
      </c>
      <c r="K373" s="23">
        <v>0.3</v>
      </c>
      <c r="L373" s="23">
        <v>0.30020000000000002</v>
      </c>
      <c r="M373" s="23">
        <v>0.28999999999999998</v>
      </c>
      <c r="N373" s="23">
        <v>0.29525793914222342</v>
      </c>
      <c r="O373" s="23">
        <v>0.30238024765931737</v>
      </c>
      <c r="P373" s="23">
        <v>0.28999999999999998</v>
      </c>
      <c r="Q373" s="23">
        <v>0.27500000000000002</v>
      </c>
      <c r="R373" s="228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  <c r="AJ373" s="229"/>
      <c r="AK373" s="229"/>
      <c r="AL373" s="229"/>
      <c r="AM373" s="229"/>
      <c r="AN373" s="229"/>
      <c r="AO373" s="229"/>
      <c r="AP373" s="229"/>
      <c r="AQ373" s="229"/>
      <c r="AR373" s="229"/>
      <c r="AS373" s="229"/>
      <c r="AT373" s="229"/>
      <c r="AU373" s="229"/>
      <c r="AV373" s="229"/>
      <c r="AW373" s="229"/>
      <c r="AX373" s="229"/>
      <c r="AY373" s="229"/>
      <c r="AZ373" s="229"/>
      <c r="BA373" s="229"/>
      <c r="BB373" s="229"/>
      <c r="BC373" s="229"/>
      <c r="BD373" s="229"/>
      <c r="BE373" s="229"/>
      <c r="BF373" s="229"/>
      <c r="BG373" s="229"/>
      <c r="BH373" s="229"/>
      <c r="BI373" s="229"/>
      <c r="BJ373" s="229"/>
      <c r="BK373" s="229"/>
      <c r="BL373" s="229"/>
      <c r="BM373" s="54"/>
    </row>
    <row r="374" spans="1:65">
      <c r="A374" s="29"/>
      <c r="B374" s="20" t="s">
        <v>267</v>
      </c>
      <c r="C374" s="12"/>
      <c r="D374" s="231">
        <v>0.3</v>
      </c>
      <c r="E374" s="231">
        <v>0.29499999999999998</v>
      </c>
      <c r="F374" s="231">
        <v>0.29499999999999998</v>
      </c>
      <c r="G374" s="231">
        <v>0.27983333333333338</v>
      </c>
      <c r="H374" s="231">
        <v>0.28333333333333338</v>
      </c>
      <c r="I374" s="231">
        <v>0.29833333333333334</v>
      </c>
      <c r="J374" s="231">
        <v>0.28833333333333333</v>
      </c>
      <c r="K374" s="231">
        <v>0.29333333333333339</v>
      </c>
      <c r="L374" s="231">
        <v>0.29981666666666668</v>
      </c>
      <c r="M374" s="231">
        <v>0.29333333333333333</v>
      </c>
      <c r="N374" s="231">
        <v>0.29605729910455275</v>
      </c>
      <c r="O374" s="231">
        <v>0.30071303993566906</v>
      </c>
      <c r="P374" s="231">
        <v>0.28999999999999998</v>
      </c>
      <c r="Q374" s="231">
        <v>0.27449999999999997</v>
      </c>
      <c r="R374" s="228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  <c r="AJ374" s="229"/>
      <c r="AK374" s="229"/>
      <c r="AL374" s="229"/>
      <c r="AM374" s="229"/>
      <c r="AN374" s="229"/>
      <c r="AO374" s="229"/>
      <c r="AP374" s="229"/>
      <c r="AQ374" s="229"/>
      <c r="AR374" s="229"/>
      <c r="AS374" s="229"/>
      <c r="AT374" s="229"/>
      <c r="AU374" s="229"/>
      <c r="AV374" s="229"/>
      <c r="AW374" s="229"/>
      <c r="AX374" s="229"/>
      <c r="AY374" s="229"/>
      <c r="AZ374" s="229"/>
      <c r="BA374" s="229"/>
      <c r="BB374" s="229"/>
      <c r="BC374" s="229"/>
      <c r="BD374" s="229"/>
      <c r="BE374" s="229"/>
      <c r="BF374" s="229"/>
      <c r="BG374" s="229"/>
      <c r="BH374" s="229"/>
      <c r="BI374" s="229"/>
      <c r="BJ374" s="229"/>
      <c r="BK374" s="229"/>
      <c r="BL374" s="229"/>
      <c r="BM374" s="54"/>
    </row>
    <row r="375" spans="1:65">
      <c r="A375" s="29"/>
      <c r="B375" s="3" t="s">
        <v>268</v>
      </c>
      <c r="C375" s="28"/>
      <c r="D375" s="23">
        <v>0.3</v>
      </c>
      <c r="E375" s="23">
        <v>0.29499999999999998</v>
      </c>
      <c r="F375" s="23">
        <v>0.29499999999999998</v>
      </c>
      <c r="G375" s="23">
        <v>0.28050000000000003</v>
      </c>
      <c r="H375" s="23">
        <v>0.28000000000000003</v>
      </c>
      <c r="I375" s="23">
        <v>0.3</v>
      </c>
      <c r="J375" s="23">
        <v>0.28999999999999998</v>
      </c>
      <c r="K375" s="23">
        <v>0.29499999999999998</v>
      </c>
      <c r="L375" s="23">
        <v>0.30020000000000002</v>
      </c>
      <c r="M375" s="23">
        <v>0.28999999999999998</v>
      </c>
      <c r="N375" s="23">
        <v>0.29589245237231032</v>
      </c>
      <c r="O375" s="23">
        <v>0.30036178878651221</v>
      </c>
      <c r="P375" s="23">
        <v>0.28999999999999998</v>
      </c>
      <c r="Q375" s="23">
        <v>0.27550000000000002</v>
      </c>
      <c r="R375" s="228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  <c r="AJ375" s="229"/>
      <c r="AK375" s="229"/>
      <c r="AL375" s="229"/>
      <c r="AM375" s="229"/>
      <c r="AN375" s="229"/>
      <c r="AO375" s="229"/>
      <c r="AP375" s="229"/>
      <c r="AQ375" s="229"/>
      <c r="AR375" s="229"/>
      <c r="AS375" s="229"/>
      <c r="AT375" s="229"/>
      <c r="AU375" s="229"/>
      <c r="AV375" s="229"/>
      <c r="AW375" s="229"/>
      <c r="AX375" s="229"/>
      <c r="AY375" s="229"/>
      <c r="AZ375" s="229"/>
      <c r="BA375" s="229"/>
      <c r="BB375" s="229"/>
      <c r="BC375" s="229"/>
      <c r="BD375" s="229"/>
      <c r="BE375" s="229"/>
      <c r="BF375" s="229"/>
      <c r="BG375" s="229"/>
      <c r="BH375" s="229"/>
      <c r="BI375" s="229"/>
      <c r="BJ375" s="229"/>
      <c r="BK375" s="229"/>
      <c r="BL375" s="229"/>
      <c r="BM375" s="54"/>
    </row>
    <row r="376" spans="1:65">
      <c r="A376" s="29"/>
      <c r="B376" s="3" t="s">
        <v>269</v>
      </c>
      <c r="C376" s="28"/>
      <c r="D376" s="23">
        <v>0</v>
      </c>
      <c r="E376" s="23">
        <v>3.2249030993194228E-3</v>
      </c>
      <c r="F376" s="23">
        <v>5.4772255750516656E-3</v>
      </c>
      <c r="G376" s="23">
        <v>2.3166067138525219E-3</v>
      </c>
      <c r="H376" s="23">
        <v>5.1639777949431982E-3</v>
      </c>
      <c r="I376" s="23">
        <v>4.0824829046386332E-3</v>
      </c>
      <c r="J376" s="23">
        <v>4.0824829046386115E-3</v>
      </c>
      <c r="K376" s="23">
        <v>1.2110601416389952E-2</v>
      </c>
      <c r="L376" s="23">
        <v>1.7313771012308873E-3</v>
      </c>
      <c r="M376" s="23">
        <v>5.1639777949432277E-3</v>
      </c>
      <c r="N376" s="23">
        <v>1.2327476262662719E-3</v>
      </c>
      <c r="O376" s="23">
        <v>1.6336135988124707E-3</v>
      </c>
      <c r="P376" s="23">
        <v>0</v>
      </c>
      <c r="Q376" s="23">
        <v>3.8340579025361661E-3</v>
      </c>
      <c r="R376" s="228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  <c r="AJ376" s="229"/>
      <c r="AK376" s="229"/>
      <c r="AL376" s="229"/>
      <c r="AM376" s="229"/>
      <c r="AN376" s="229"/>
      <c r="AO376" s="229"/>
      <c r="AP376" s="229"/>
      <c r="AQ376" s="229"/>
      <c r="AR376" s="229"/>
      <c r="AS376" s="229"/>
      <c r="AT376" s="229"/>
      <c r="AU376" s="229"/>
      <c r="AV376" s="229"/>
      <c r="AW376" s="229"/>
      <c r="AX376" s="229"/>
      <c r="AY376" s="229"/>
      <c r="AZ376" s="229"/>
      <c r="BA376" s="229"/>
      <c r="BB376" s="229"/>
      <c r="BC376" s="229"/>
      <c r="BD376" s="229"/>
      <c r="BE376" s="229"/>
      <c r="BF376" s="229"/>
      <c r="BG376" s="229"/>
      <c r="BH376" s="229"/>
      <c r="BI376" s="229"/>
      <c r="BJ376" s="229"/>
      <c r="BK376" s="229"/>
      <c r="BL376" s="229"/>
      <c r="BM376" s="54"/>
    </row>
    <row r="377" spans="1:65">
      <c r="A377" s="29"/>
      <c r="B377" s="3" t="s">
        <v>86</v>
      </c>
      <c r="C377" s="28"/>
      <c r="D377" s="13">
        <v>0</v>
      </c>
      <c r="E377" s="13">
        <v>1.0931874912947196E-2</v>
      </c>
      <c r="F377" s="13">
        <v>1.8566866356107343E-2</v>
      </c>
      <c r="G377" s="13">
        <v>8.2785230989369449E-3</v>
      </c>
      <c r="H377" s="13">
        <v>1.8225803982152462E-2</v>
      </c>
      <c r="I377" s="13">
        <v>1.3684300239012178E-2</v>
      </c>
      <c r="J377" s="13">
        <v>1.4158900247301542E-2</v>
      </c>
      <c r="K377" s="13">
        <v>4.1286141192238467E-2</v>
      </c>
      <c r="L377" s="13">
        <v>5.7747860400163007E-3</v>
      </c>
      <c r="M377" s="13">
        <v>1.7604469755488277E-2</v>
      </c>
      <c r="N377" s="13">
        <v>4.1638818904138099E-3</v>
      </c>
      <c r="O377" s="13">
        <v>5.4324667768379659E-3</v>
      </c>
      <c r="P377" s="13">
        <v>0</v>
      </c>
      <c r="Q377" s="13">
        <v>1.396742405295507E-2</v>
      </c>
      <c r="R377" s="147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9"/>
      <c r="B378" s="3" t="s">
        <v>270</v>
      </c>
      <c r="C378" s="28"/>
      <c r="D378" s="13">
        <v>2.9271422074668596E-2</v>
      </c>
      <c r="E378" s="13">
        <v>1.2116898373424112E-2</v>
      </c>
      <c r="F378" s="13">
        <v>1.2116898373424112E-2</v>
      </c>
      <c r="G378" s="13">
        <v>-3.9918490187017208E-2</v>
      </c>
      <c r="H378" s="13">
        <v>-2.7910323596146092E-2</v>
      </c>
      <c r="I378" s="13">
        <v>2.3553247507587249E-2</v>
      </c>
      <c r="J378" s="13">
        <v>-1.0755799894901719E-2</v>
      </c>
      <c r="K378" s="13">
        <v>6.3987238063429874E-3</v>
      </c>
      <c r="L378" s="13">
        <v>2.8642422872289686E-2</v>
      </c>
      <c r="M378" s="13">
        <v>6.3987238063427654E-3</v>
      </c>
      <c r="N378" s="13">
        <v>1.5744390883095205E-2</v>
      </c>
      <c r="O378" s="13">
        <v>3.171779416994247E-2</v>
      </c>
      <c r="P378" s="13">
        <v>-5.037625327820261E-3</v>
      </c>
      <c r="Q378" s="13">
        <v>-5.8216648801678206E-2</v>
      </c>
      <c r="R378" s="147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9"/>
      <c r="B379" s="45" t="s">
        <v>271</v>
      </c>
      <c r="C379" s="46"/>
      <c r="D379" s="44" t="s">
        <v>272</v>
      </c>
      <c r="E379" s="44">
        <v>0.22</v>
      </c>
      <c r="F379" s="44">
        <v>0.22</v>
      </c>
      <c r="G379" s="44">
        <v>1.82</v>
      </c>
      <c r="H379" s="44">
        <v>1.35</v>
      </c>
      <c r="I379" s="44">
        <v>0.67</v>
      </c>
      <c r="J379" s="44">
        <v>0.67</v>
      </c>
      <c r="K379" s="44">
        <v>0</v>
      </c>
      <c r="L379" s="44">
        <v>0.87</v>
      </c>
      <c r="M379" s="44">
        <v>0</v>
      </c>
      <c r="N379" s="44">
        <v>0.37</v>
      </c>
      <c r="O379" s="44">
        <v>1</v>
      </c>
      <c r="P379" s="44">
        <v>0.45</v>
      </c>
      <c r="Q379" s="44">
        <v>2.54</v>
      </c>
      <c r="R379" s="147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30" t="s">
        <v>332</v>
      </c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BM380" s="53"/>
    </row>
    <row r="381" spans="1:65">
      <c r="BM381" s="53"/>
    </row>
    <row r="382" spans="1:65" ht="15">
      <c r="B382" s="8" t="s">
        <v>637</v>
      </c>
      <c r="BM382" s="27" t="s">
        <v>274</v>
      </c>
    </row>
    <row r="383" spans="1:65" ht="15">
      <c r="A383" s="24" t="s">
        <v>37</v>
      </c>
      <c r="B383" s="18" t="s">
        <v>118</v>
      </c>
      <c r="C383" s="15" t="s">
        <v>119</v>
      </c>
      <c r="D383" s="16" t="s">
        <v>240</v>
      </c>
      <c r="E383" s="17" t="s">
        <v>240</v>
      </c>
      <c r="F383" s="17" t="s">
        <v>240</v>
      </c>
      <c r="G383" s="17" t="s">
        <v>240</v>
      </c>
      <c r="H383" s="17" t="s">
        <v>240</v>
      </c>
      <c r="I383" s="17" t="s">
        <v>240</v>
      </c>
      <c r="J383" s="17" t="s">
        <v>240</v>
      </c>
      <c r="K383" s="17" t="s">
        <v>240</v>
      </c>
      <c r="L383" s="17" t="s">
        <v>240</v>
      </c>
      <c r="M383" s="17" t="s">
        <v>240</v>
      </c>
      <c r="N383" s="147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9" t="s">
        <v>241</v>
      </c>
      <c r="C384" s="9" t="s">
        <v>241</v>
      </c>
      <c r="D384" s="145" t="s">
        <v>244</v>
      </c>
      <c r="E384" s="146" t="s">
        <v>246</v>
      </c>
      <c r="F384" s="146" t="s">
        <v>247</v>
      </c>
      <c r="G384" s="146" t="s">
        <v>249</v>
      </c>
      <c r="H384" s="146" t="s">
        <v>250</v>
      </c>
      <c r="I384" s="146" t="s">
        <v>251</v>
      </c>
      <c r="J384" s="146" t="s">
        <v>254</v>
      </c>
      <c r="K384" s="146" t="s">
        <v>258</v>
      </c>
      <c r="L384" s="146" t="s">
        <v>284</v>
      </c>
      <c r="M384" s="146" t="s">
        <v>286</v>
      </c>
      <c r="N384" s="147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 t="s">
        <v>3</v>
      </c>
    </row>
    <row r="385" spans="1:65">
      <c r="A385" s="29"/>
      <c r="B385" s="19"/>
      <c r="C385" s="9"/>
      <c r="D385" s="10" t="s">
        <v>327</v>
      </c>
      <c r="E385" s="11" t="s">
        <v>327</v>
      </c>
      <c r="F385" s="11" t="s">
        <v>101</v>
      </c>
      <c r="G385" s="11" t="s">
        <v>327</v>
      </c>
      <c r="H385" s="11" t="s">
        <v>101</v>
      </c>
      <c r="I385" s="11" t="s">
        <v>101</v>
      </c>
      <c r="J385" s="11" t="s">
        <v>327</v>
      </c>
      <c r="K385" s="11" t="s">
        <v>101</v>
      </c>
      <c r="L385" s="11" t="s">
        <v>101</v>
      </c>
      <c r="M385" s="11" t="s">
        <v>101</v>
      </c>
      <c r="N385" s="147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0</v>
      </c>
    </row>
    <row r="386" spans="1:65">
      <c r="A386" s="29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147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0</v>
      </c>
    </row>
    <row r="387" spans="1:65">
      <c r="A387" s="29"/>
      <c r="B387" s="18">
        <v>1</v>
      </c>
      <c r="C387" s="14">
        <v>1</v>
      </c>
      <c r="D387" s="219">
        <v>160</v>
      </c>
      <c r="E387" s="219">
        <v>160</v>
      </c>
      <c r="F387" s="236">
        <v>370</v>
      </c>
      <c r="G387" s="219">
        <v>160</v>
      </c>
      <c r="H387" s="236">
        <v>100</v>
      </c>
      <c r="I387" s="219">
        <v>179.99999999999997</v>
      </c>
      <c r="J387" s="219">
        <v>240</v>
      </c>
      <c r="K387" s="236">
        <v>320.27948900000001</v>
      </c>
      <c r="L387" s="219">
        <v>142.03102961918194</v>
      </c>
      <c r="M387" s="236" t="s">
        <v>331</v>
      </c>
      <c r="N387" s="220"/>
      <c r="O387" s="221"/>
      <c r="P387" s="221"/>
      <c r="Q387" s="221"/>
      <c r="R387" s="221"/>
      <c r="S387" s="221"/>
      <c r="T387" s="221"/>
      <c r="U387" s="221"/>
      <c r="V387" s="221"/>
      <c r="W387" s="221"/>
      <c r="X387" s="221"/>
      <c r="Y387" s="221"/>
      <c r="Z387" s="221"/>
      <c r="AA387" s="221"/>
      <c r="AB387" s="221"/>
      <c r="AC387" s="221"/>
      <c r="AD387" s="221"/>
      <c r="AE387" s="221"/>
      <c r="AF387" s="221"/>
      <c r="AG387" s="221"/>
      <c r="AH387" s="221"/>
      <c r="AI387" s="221"/>
      <c r="AJ387" s="221"/>
      <c r="AK387" s="221"/>
      <c r="AL387" s="221"/>
      <c r="AM387" s="221"/>
      <c r="AN387" s="221"/>
      <c r="AO387" s="221"/>
      <c r="AP387" s="221"/>
      <c r="AQ387" s="221"/>
      <c r="AR387" s="221"/>
      <c r="AS387" s="221"/>
      <c r="AT387" s="221"/>
      <c r="AU387" s="221"/>
      <c r="AV387" s="221"/>
      <c r="AW387" s="221"/>
      <c r="AX387" s="221"/>
      <c r="AY387" s="221"/>
      <c r="AZ387" s="221"/>
      <c r="BA387" s="221"/>
      <c r="BB387" s="221"/>
      <c r="BC387" s="221"/>
      <c r="BD387" s="221"/>
      <c r="BE387" s="221"/>
      <c r="BF387" s="221"/>
      <c r="BG387" s="221"/>
      <c r="BH387" s="221"/>
      <c r="BI387" s="221"/>
      <c r="BJ387" s="221"/>
      <c r="BK387" s="221"/>
      <c r="BL387" s="221"/>
      <c r="BM387" s="222">
        <v>1</v>
      </c>
    </row>
    <row r="388" spans="1:65">
      <c r="A388" s="29"/>
      <c r="B388" s="19">
        <v>1</v>
      </c>
      <c r="C388" s="9">
        <v>2</v>
      </c>
      <c r="D388" s="223">
        <v>170</v>
      </c>
      <c r="E388" s="223">
        <v>130</v>
      </c>
      <c r="F388" s="237">
        <v>370</v>
      </c>
      <c r="G388" s="223">
        <v>179.99999999999997</v>
      </c>
      <c r="H388" s="237">
        <v>300</v>
      </c>
      <c r="I388" s="223">
        <v>179.99999999999997</v>
      </c>
      <c r="J388" s="223">
        <v>109.99999999999999</v>
      </c>
      <c r="K388" s="237">
        <v>317.98466200000001</v>
      </c>
      <c r="L388" s="223">
        <v>161.69099144438857</v>
      </c>
      <c r="M388" s="237" t="s">
        <v>331</v>
      </c>
      <c r="N388" s="220"/>
      <c r="O388" s="221"/>
      <c r="P388" s="221"/>
      <c r="Q388" s="221"/>
      <c r="R388" s="221"/>
      <c r="S388" s="221"/>
      <c r="T388" s="221"/>
      <c r="U388" s="221"/>
      <c r="V388" s="221"/>
      <c r="W388" s="221"/>
      <c r="X388" s="221"/>
      <c r="Y388" s="221"/>
      <c r="Z388" s="221"/>
      <c r="AA388" s="221"/>
      <c r="AB388" s="221"/>
      <c r="AC388" s="221"/>
      <c r="AD388" s="221"/>
      <c r="AE388" s="221"/>
      <c r="AF388" s="221"/>
      <c r="AG388" s="221"/>
      <c r="AH388" s="221"/>
      <c r="AI388" s="221"/>
      <c r="AJ388" s="221"/>
      <c r="AK388" s="221"/>
      <c r="AL388" s="221"/>
      <c r="AM388" s="221"/>
      <c r="AN388" s="221"/>
      <c r="AO388" s="221"/>
      <c r="AP388" s="221"/>
      <c r="AQ388" s="221"/>
      <c r="AR388" s="221"/>
      <c r="AS388" s="221"/>
      <c r="AT388" s="221"/>
      <c r="AU388" s="221"/>
      <c r="AV388" s="221"/>
      <c r="AW388" s="221"/>
      <c r="AX388" s="221"/>
      <c r="AY388" s="221"/>
      <c r="AZ388" s="221"/>
      <c r="BA388" s="221"/>
      <c r="BB388" s="221"/>
      <c r="BC388" s="221"/>
      <c r="BD388" s="221"/>
      <c r="BE388" s="221"/>
      <c r="BF388" s="221"/>
      <c r="BG388" s="221"/>
      <c r="BH388" s="221"/>
      <c r="BI388" s="221"/>
      <c r="BJ388" s="221"/>
      <c r="BK388" s="221"/>
      <c r="BL388" s="221"/>
      <c r="BM388" s="222">
        <v>16</v>
      </c>
    </row>
    <row r="389" spans="1:65">
      <c r="A389" s="29"/>
      <c r="B389" s="19">
        <v>1</v>
      </c>
      <c r="C389" s="9">
        <v>3</v>
      </c>
      <c r="D389" s="223">
        <v>160</v>
      </c>
      <c r="E389" s="223">
        <v>150</v>
      </c>
      <c r="F389" s="237">
        <v>370</v>
      </c>
      <c r="G389" s="223">
        <v>179.99999999999997</v>
      </c>
      <c r="H389" s="237">
        <v>100</v>
      </c>
      <c r="I389" s="223">
        <v>189.99999999999997</v>
      </c>
      <c r="J389" s="223">
        <v>260</v>
      </c>
      <c r="K389" s="237">
        <v>315.98222299999998</v>
      </c>
      <c r="L389" s="223">
        <v>140.66243833685692</v>
      </c>
      <c r="M389" s="237" t="s">
        <v>331</v>
      </c>
      <c r="N389" s="220"/>
      <c r="O389" s="221"/>
      <c r="P389" s="221"/>
      <c r="Q389" s="221"/>
      <c r="R389" s="221"/>
      <c r="S389" s="221"/>
      <c r="T389" s="221"/>
      <c r="U389" s="221"/>
      <c r="V389" s="221"/>
      <c r="W389" s="221"/>
      <c r="X389" s="221"/>
      <c r="Y389" s="221"/>
      <c r="Z389" s="221"/>
      <c r="AA389" s="221"/>
      <c r="AB389" s="221"/>
      <c r="AC389" s="221"/>
      <c r="AD389" s="221"/>
      <c r="AE389" s="221"/>
      <c r="AF389" s="221"/>
      <c r="AG389" s="221"/>
      <c r="AH389" s="221"/>
      <c r="AI389" s="221"/>
      <c r="AJ389" s="221"/>
      <c r="AK389" s="221"/>
      <c r="AL389" s="221"/>
      <c r="AM389" s="221"/>
      <c r="AN389" s="221"/>
      <c r="AO389" s="221"/>
      <c r="AP389" s="221"/>
      <c r="AQ389" s="221"/>
      <c r="AR389" s="221"/>
      <c r="AS389" s="221"/>
      <c r="AT389" s="221"/>
      <c r="AU389" s="221"/>
      <c r="AV389" s="221"/>
      <c r="AW389" s="221"/>
      <c r="AX389" s="221"/>
      <c r="AY389" s="221"/>
      <c r="AZ389" s="221"/>
      <c r="BA389" s="221"/>
      <c r="BB389" s="221"/>
      <c r="BC389" s="221"/>
      <c r="BD389" s="221"/>
      <c r="BE389" s="221"/>
      <c r="BF389" s="221"/>
      <c r="BG389" s="221"/>
      <c r="BH389" s="221"/>
      <c r="BI389" s="221"/>
      <c r="BJ389" s="221"/>
      <c r="BK389" s="221"/>
      <c r="BL389" s="221"/>
      <c r="BM389" s="222">
        <v>16</v>
      </c>
    </row>
    <row r="390" spans="1:65">
      <c r="A390" s="29"/>
      <c r="B390" s="19">
        <v>1</v>
      </c>
      <c r="C390" s="9">
        <v>4</v>
      </c>
      <c r="D390" s="223">
        <v>170</v>
      </c>
      <c r="E390" s="223">
        <v>170</v>
      </c>
      <c r="F390" s="237">
        <v>370</v>
      </c>
      <c r="G390" s="223">
        <v>179.99999999999997</v>
      </c>
      <c r="H390" s="237">
        <v>100</v>
      </c>
      <c r="I390" s="223">
        <v>189.99999999999997</v>
      </c>
      <c r="J390" s="223">
        <v>140.00000000000003</v>
      </c>
      <c r="K390" s="237">
        <v>315.96743700000002</v>
      </c>
      <c r="L390" s="223">
        <v>154.08317389990933</v>
      </c>
      <c r="M390" s="237" t="s">
        <v>331</v>
      </c>
      <c r="N390" s="220"/>
      <c r="O390" s="221"/>
      <c r="P390" s="221"/>
      <c r="Q390" s="221"/>
      <c r="R390" s="221"/>
      <c r="S390" s="221"/>
      <c r="T390" s="221"/>
      <c r="U390" s="221"/>
      <c r="V390" s="221"/>
      <c r="W390" s="221"/>
      <c r="X390" s="221"/>
      <c r="Y390" s="221"/>
      <c r="Z390" s="221"/>
      <c r="AA390" s="221"/>
      <c r="AB390" s="221"/>
      <c r="AC390" s="221"/>
      <c r="AD390" s="221"/>
      <c r="AE390" s="221"/>
      <c r="AF390" s="221"/>
      <c r="AG390" s="221"/>
      <c r="AH390" s="221"/>
      <c r="AI390" s="221"/>
      <c r="AJ390" s="221"/>
      <c r="AK390" s="221"/>
      <c r="AL390" s="221"/>
      <c r="AM390" s="221"/>
      <c r="AN390" s="221"/>
      <c r="AO390" s="221"/>
      <c r="AP390" s="221"/>
      <c r="AQ390" s="221"/>
      <c r="AR390" s="221"/>
      <c r="AS390" s="221"/>
      <c r="AT390" s="221"/>
      <c r="AU390" s="221"/>
      <c r="AV390" s="221"/>
      <c r="AW390" s="221"/>
      <c r="AX390" s="221"/>
      <c r="AY390" s="221"/>
      <c r="AZ390" s="221"/>
      <c r="BA390" s="221"/>
      <c r="BB390" s="221"/>
      <c r="BC390" s="221"/>
      <c r="BD390" s="221"/>
      <c r="BE390" s="221"/>
      <c r="BF390" s="221"/>
      <c r="BG390" s="221"/>
      <c r="BH390" s="221"/>
      <c r="BI390" s="221"/>
      <c r="BJ390" s="221"/>
      <c r="BK390" s="221"/>
      <c r="BL390" s="221"/>
      <c r="BM390" s="222">
        <v>176.00108465932701</v>
      </c>
    </row>
    <row r="391" spans="1:65">
      <c r="A391" s="29"/>
      <c r="B391" s="19">
        <v>1</v>
      </c>
      <c r="C391" s="9">
        <v>5</v>
      </c>
      <c r="D391" s="223">
        <v>179.99999999999997</v>
      </c>
      <c r="E391" s="223">
        <v>130</v>
      </c>
      <c r="F391" s="237">
        <v>370</v>
      </c>
      <c r="G391" s="223">
        <v>189.99999999999997</v>
      </c>
      <c r="H391" s="237">
        <v>100</v>
      </c>
      <c r="I391" s="223">
        <v>189.99999999999997</v>
      </c>
      <c r="J391" s="223">
        <v>280.00000000000006</v>
      </c>
      <c r="K391" s="237">
        <v>320.36380200000002</v>
      </c>
      <c r="L391" s="223">
        <v>161.04680422747862</v>
      </c>
      <c r="M391" s="237" t="s">
        <v>331</v>
      </c>
      <c r="N391" s="220"/>
      <c r="O391" s="221"/>
      <c r="P391" s="221"/>
      <c r="Q391" s="221"/>
      <c r="R391" s="221"/>
      <c r="S391" s="221"/>
      <c r="T391" s="221"/>
      <c r="U391" s="221"/>
      <c r="V391" s="221"/>
      <c r="W391" s="221"/>
      <c r="X391" s="221"/>
      <c r="Y391" s="221"/>
      <c r="Z391" s="221"/>
      <c r="AA391" s="221"/>
      <c r="AB391" s="221"/>
      <c r="AC391" s="221"/>
      <c r="AD391" s="221"/>
      <c r="AE391" s="221"/>
      <c r="AF391" s="221"/>
      <c r="AG391" s="221"/>
      <c r="AH391" s="221"/>
      <c r="AI391" s="221"/>
      <c r="AJ391" s="221"/>
      <c r="AK391" s="221"/>
      <c r="AL391" s="221"/>
      <c r="AM391" s="221"/>
      <c r="AN391" s="221"/>
      <c r="AO391" s="221"/>
      <c r="AP391" s="221"/>
      <c r="AQ391" s="221"/>
      <c r="AR391" s="221"/>
      <c r="AS391" s="221"/>
      <c r="AT391" s="221"/>
      <c r="AU391" s="221"/>
      <c r="AV391" s="221"/>
      <c r="AW391" s="221"/>
      <c r="AX391" s="221"/>
      <c r="AY391" s="221"/>
      <c r="AZ391" s="221"/>
      <c r="BA391" s="221"/>
      <c r="BB391" s="221"/>
      <c r="BC391" s="221"/>
      <c r="BD391" s="221"/>
      <c r="BE391" s="221"/>
      <c r="BF391" s="221"/>
      <c r="BG391" s="221"/>
      <c r="BH391" s="221"/>
      <c r="BI391" s="221"/>
      <c r="BJ391" s="221"/>
      <c r="BK391" s="221"/>
      <c r="BL391" s="221"/>
      <c r="BM391" s="222">
        <v>22</v>
      </c>
    </row>
    <row r="392" spans="1:65">
      <c r="A392" s="29"/>
      <c r="B392" s="19">
        <v>1</v>
      </c>
      <c r="C392" s="9">
        <v>6</v>
      </c>
      <c r="D392" s="223">
        <v>160</v>
      </c>
      <c r="E392" s="223">
        <v>200</v>
      </c>
      <c r="F392" s="237">
        <v>370</v>
      </c>
      <c r="G392" s="223">
        <v>179.99999999999997</v>
      </c>
      <c r="H392" s="237">
        <v>100</v>
      </c>
      <c r="I392" s="223">
        <v>200</v>
      </c>
      <c r="J392" s="223">
        <v>240</v>
      </c>
      <c r="K392" s="237">
        <v>327.146232</v>
      </c>
      <c r="L392" s="223">
        <v>166.52461020797062</v>
      </c>
      <c r="M392" s="237" t="s">
        <v>331</v>
      </c>
      <c r="N392" s="220"/>
      <c r="O392" s="221"/>
      <c r="P392" s="221"/>
      <c r="Q392" s="221"/>
      <c r="R392" s="221"/>
      <c r="S392" s="221"/>
      <c r="T392" s="221"/>
      <c r="U392" s="221"/>
      <c r="V392" s="221"/>
      <c r="W392" s="221"/>
      <c r="X392" s="221"/>
      <c r="Y392" s="221"/>
      <c r="Z392" s="221"/>
      <c r="AA392" s="221"/>
      <c r="AB392" s="221"/>
      <c r="AC392" s="221"/>
      <c r="AD392" s="221"/>
      <c r="AE392" s="221"/>
      <c r="AF392" s="221"/>
      <c r="AG392" s="221"/>
      <c r="AH392" s="221"/>
      <c r="AI392" s="221"/>
      <c r="AJ392" s="221"/>
      <c r="AK392" s="221"/>
      <c r="AL392" s="221"/>
      <c r="AM392" s="221"/>
      <c r="AN392" s="221"/>
      <c r="AO392" s="221"/>
      <c r="AP392" s="221"/>
      <c r="AQ392" s="221"/>
      <c r="AR392" s="221"/>
      <c r="AS392" s="221"/>
      <c r="AT392" s="221"/>
      <c r="AU392" s="221"/>
      <c r="AV392" s="221"/>
      <c r="AW392" s="221"/>
      <c r="AX392" s="221"/>
      <c r="AY392" s="221"/>
      <c r="AZ392" s="221"/>
      <c r="BA392" s="221"/>
      <c r="BB392" s="221"/>
      <c r="BC392" s="221"/>
      <c r="BD392" s="221"/>
      <c r="BE392" s="221"/>
      <c r="BF392" s="221"/>
      <c r="BG392" s="221"/>
      <c r="BH392" s="221"/>
      <c r="BI392" s="221"/>
      <c r="BJ392" s="221"/>
      <c r="BK392" s="221"/>
      <c r="BL392" s="221"/>
      <c r="BM392" s="224"/>
    </row>
    <row r="393" spans="1:65">
      <c r="A393" s="29"/>
      <c r="B393" s="20" t="s">
        <v>267</v>
      </c>
      <c r="C393" s="12"/>
      <c r="D393" s="225">
        <v>166.66666666666666</v>
      </c>
      <c r="E393" s="225">
        <v>156.66666666666666</v>
      </c>
      <c r="F393" s="225">
        <v>370</v>
      </c>
      <c r="G393" s="225">
        <v>178.33333333333334</v>
      </c>
      <c r="H393" s="225">
        <v>133.33333333333334</v>
      </c>
      <c r="I393" s="225">
        <v>188.33333333333334</v>
      </c>
      <c r="J393" s="225">
        <v>211.66666666666666</v>
      </c>
      <c r="K393" s="225">
        <v>319.62064083333337</v>
      </c>
      <c r="L393" s="225">
        <v>154.33984128929765</v>
      </c>
      <c r="M393" s="225" t="s">
        <v>652</v>
      </c>
      <c r="N393" s="220"/>
      <c r="O393" s="221"/>
      <c r="P393" s="221"/>
      <c r="Q393" s="221"/>
      <c r="R393" s="221"/>
      <c r="S393" s="221"/>
      <c r="T393" s="221"/>
      <c r="U393" s="221"/>
      <c r="V393" s="221"/>
      <c r="W393" s="221"/>
      <c r="X393" s="221"/>
      <c r="Y393" s="221"/>
      <c r="Z393" s="221"/>
      <c r="AA393" s="221"/>
      <c r="AB393" s="221"/>
      <c r="AC393" s="221"/>
      <c r="AD393" s="221"/>
      <c r="AE393" s="221"/>
      <c r="AF393" s="221"/>
      <c r="AG393" s="221"/>
      <c r="AH393" s="221"/>
      <c r="AI393" s="221"/>
      <c r="AJ393" s="221"/>
      <c r="AK393" s="221"/>
      <c r="AL393" s="221"/>
      <c r="AM393" s="221"/>
      <c r="AN393" s="221"/>
      <c r="AO393" s="221"/>
      <c r="AP393" s="221"/>
      <c r="AQ393" s="221"/>
      <c r="AR393" s="221"/>
      <c r="AS393" s="221"/>
      <c r="AT393" s="221"/>
      <c r="AU393" s="221"/>
      <c r="AV393" s="221"/>
      <c r="AW393" s="221"/>
      <c r="AX393" s="221"/>
      <c r="AY393" s="221"/>
      <c r="AZ393" s="221"/>
      <c r="BA393" s="221"/>
      <c r="BB393" s="221"/>
      <c r="BC393" s="221"/>
      <c r="BD393" s="221"/>
      <c r="BE393" s="221"/>
      <c r="BF393" s="221"/>
      <c r="BG393" s="221"/>
      <c r="BH393" s="221"/>
      <c r="BI393" s="221"/>
      <c r="BJ393" s="221"/>
      <c r="BK393" s="221"/>
      <c r="BL393" s="221"/>
      <c r="BM393" s="224"/>
    </row>
    <row r="394" spans="1:65">
      <c r="A394" s="29"/>
      <c r="B394" s="3" t="s">
        <v>268</v>
      </c>
      <c r="C394" s="28"/>
      <c r="D394" s="223">
        <v>165</v>
      </c>
      <c r="E394" s="223">
        <v>155</v>
      </c>
      <c r="F394" s="223">
        <v>370</v>
      </c>
      <c r="G394" s="223">
        <v>179.99999999999997</v>
      </c>
      <c r="H394" s="223">
        <v>100</v>
      </c>
      <c r="I394" s="223">
        <v>189.99999999999997</v>
      </c>
      <c r="J394" s="223">
        <v>240</v>
      </c>
      <c r="K394" s="223">
        <v>319.13207550000004</v>
      </c>
      <c r="L394" s="223">
        <v>157.56498906369399</v>
      </c>
      <c r="M394" s="223" t="s">
        <v>652</v>
      </c>
      <c r="N394" s="220"/>
      <c r="O394" s="221"/>
      <c r="P394" s="221"/>
      <c r="Q394" s="221"/>
      <c r="R394" s="221"/>
      <c r="S394" s="221"/>
      <c r="T394" s="221"/>
      <c r="U394" s="221"/>
      <c r="V394" s="221"/>
      <c r="W394" s="221"/>
      <c r="X394" s="221"/>
      <c r="Y394" s="221"/>
      <c r="Z394" s="221"/>
      <c r="AA394" s="221"/>
      <c r="AB394" s="221"/>
      <c r="AC394" s="221"/>
      <c r="AD394" s="221"/>
      <c r="AE394" s="221"/>
      <c r="AF394" s="221"/>
      <c r="AG394" s="221"/>
      <c r="AH394" s="221"/>
      <c r="AI394" s="221"/>
      <c r="AJ394" s="221"/>
      <c r="AK394" s="221"/>
      <c r="AL394" s="221"/>
      <c r="AM394" s="221"/>
      <c r="AN394" s="221"/>
      <c r="AO394" s="221"/>
      <c r="AP394" s="221"/>
      <c r="AQ394" s="221"/>
      <c r="AR394" s="221"/>
      <c r="AS394" s="221"/>
      <c r="AT394" s="221"/>
      <c r="AU394" s="221"/>
      <c r="AV394" s="221"/>
      <c r="AW394" s="221"/>
      <c r="AX394" s="221"/>
      <c r="AY394" s="221"/>
      <c r="AZ394" s="221"/>
      <c r="BA394" s="221"/>
      <c r="BB394" s="221"/>
      <c r="BC394" s="221"/>
      <c r="BD394" s="221"/>
      <c r="BE394" s="221"/>
      <c r="BF394" s="221"/>
      <c r="BG394" s="221"/>
      <c r="BH394" s="221"/>
      <c r="BI394" s="221"/>
      <c r="BJ394" s="221"/>
      <c r="BK394" s="221"/>
      <c r="BL394" s="221"/>
      <c r="BM394" s="224"/>
    </row>
    <row r="395" spans="1:65">
      <c r="A395" s="29"/>
      <c r="B395" s="3" t="s">
        <v>269</v>
      </c>
      <c r="C395" s="28"/>
      <c r="D395" s="223">
        <v>8.1649658092772519</v>
      </c>
      <c r="E395" s="223">
        <v>26.583202716502552</v>
      </c>
      <c r="F395" s="223">
        <v>0</v>
      </c>
      <c r="G395" s="223">
        <v>9.8319208025017399</v>
      </c>
      <c r="H395" s="223">
        <v>81.649658092772597</v>
      </c>
      <c r="I395" s="223">
        <v>7.5277265270908194</v>
      </c>
      <c r="J395" s="223">
        <v>69.402209378856682</v>
      </c>
      <c r="K395" s="223">
        <v>4.1684841646595432</v>
      </c>
      <c r="L395" s="223">
        <v>10.827145777728052</v>
      </c>
      <c r="M395" s="223" t="s">
        <v>652</v>
      </c>
      <c r="N395" s="220"/>
      <c r="O395" s="221"/>
      <c r="P395" s="221"/>
      <c r="Q395" s="221"/>
      <c r="R395" s="221"/>
      <c r="S395" s="221"/>
      <c r="T395" s="221"/>
      <c r="U395" s="221"/>
      <c r="V395" s="221"/>
      <c r="W395" s="221"/>
      <c r="X395" s="221"/>
      <c r="Y395" s="221"/>
      <c r="Z395" s="221"/>
      <c r="AA395" s="221"/>
      <c r="AB395" s="221"/>
      <c r="AC395" s="221"/>
      <c r="AD395" s="221"/>
      <c r="AE395" s="221"/>
      <c r="AF395" s="221"/>
      <c r="AG395" s="221"/>
      <c r="AH395" s="221"/>
      <c r="AI395" s="221"/>
      <c r="AJ395" s="221"/>
      <c r="AK395" s="221"/>
      <c r="AL395" s="221"/>
      <c r="AM395" s="221"/>
      <c r="AN395" s="221"/>
      <c r="AO395" s="221"/>
      <c r="AP395" s="221"/>
      <c r="AQ395" s="221"/>
      <c r="AR395" s="221"/>
      <c r="AS395" s="221"/>
      <c r="AT395" s="221"/>
      <c r="AU395" s="221"/>
      <c r="AV395" s="221"/>
      <c r="AW395" s="221"/>
      <c r="AX395" s="221"/>
      <c r="AY395" s="221"/>
      <c r="AZ395" s="221"/>
      <c r="BA395" s="221"/>
      <c r="BB395" s="221"/>
      <c r="BC395" s="221"/>
      <c r="BD395" s="221"/>
      <c r="BE395" s="221"/>
      <c r="BF395" s="221"/>
      <c r="BG395" s="221"/>
      <c r="BH395" s="221"/>
      <c r="BI395" s="221"/>
      <c r="BJ395" s="221"/>
      <c r="BK395" s="221"/>
      <c r="BL395" s="221"/>
      <c r="BM395" s="224"/>
    </row>
    <row r="396" spans="1:65">
      <c r="A396" s="29"/>
      <c r="B396" s="3" t="s">
        <v>86</v>
      </c>
      <c r="C396" s="28"/>
      <c r="D396" s="13">
        <v>4.8989794855663515E-2</v>
      </c>
      <c r="E396" s="13">
        <v>0.16968001733937799</v>
      </c>
      <c r="F396" s="13">
        <v>0</v>
      </c>
      <c r="G396" s="13">
        <v>5.5132266182252747E-2</v>
      </c>
      <c r="H396" s="13">
        <v>0.61237243569579447</v>
      </c>
      <c r="I396" s="13">
        <v>3.9970229347384881E-2</v>
      </c>
      <c r="J396" s="13">
        <v>0.32788445375837805</v>
      </c>
      <c r="K396" s="13">
        <v>1.3041974241060374E-2</v>
      </c>
      <c r="L396" s="13">
        <v>7.0151334142124946E-2</v>
      </c>
      <c r="M396" s="13" t="s">
        <v>652</v>
      </c>
      <c r="N396" s="147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9"/>
      <c r="B397" s="3" t="s">
        <v>270</v>
      </c>
      <c r="C397" s="28"/>
      <c r="D397" s="13">
        <v>-5.3036139014303929E-2</v>
      </c>
      <c r="E397" s="13">
        <v>-0.10985397067344571</v>
      </c>
      <c r="F397" s="13">
        <v>1.1022597713882454</v>
      </c>
      <c r="G397" s="13">
        <v>1.3251331254694909E-2</v>
      </c>
      <c r="H397" s="13">
        <v>-0.24242891121144305</v>
      </c>
      <c r="I397" s="13">
        <v>7.006916291383658E-2</v>
      </c>
      <c r="J397" s="13">
        <v>0.20264410345183403</v>
      </c>
      <c r="K397" s="13">
        <v>0.81601517656553479</v>
      </c>
      <c r="L397" s="13">
        <v>-0.12307448793260289</v>
      </c>
      <c r="M397" s="13" t="s">
        <v>652</v>
      </c>
      <c r="N397" s="147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9"/>
      <c r="B398" s="45" t="s">
        <v>271</v>
      </c>
      <c r="C398" s="46"/>
      <c r="D398" s="44">
        <v>0.33</v>
      </c>
      <c r="E398" s="44">
        <v>0.61</v>
      </c>
      <c r="F398" s="44">
        <v>5.42</v>
      </c>
      <c r="G398" s="44">
        <v>0</v>
      </c>
      <c r="H398" s="44" t="s">
        <v>272</v>
      </c>
      <c r="I398" s="44">
        <v>0.28000000000000003</v>
      </c>
      <c r="J398" s="44">
        <v>0.94</v>
      </c>
      <c r="K398" s="44">
        <v>3.97</v>
      </c>
      <c r="L398" s="44">
        <v>0.67</v>
      </c>
      <c r="M398" s="44">
        <v>3.71</v>
      </c>
      <c r="N398" s="147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30" t="s">
        <v>333</v>
      </c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BM399" s="53"/>
    </row>
    <row r="400" spans="1:65">
      <c r="BM400" s="53"/>
    </row>
    <row r="401" spans="1:65" ht="15">
      <c r="B401" s="8" t="s">
        <v>638</v>
      </c>
      <c r="BM401" s="27" t="s">
        <v>274</v>
      </c>
    </row>
    <row r="402" spans="1:65" ht="15">
      <c r="A402" s="24" t="s">
        <v>43</v>
      </c>
      <c r="B402" s="18" t="s">
        <v>118</v>
      </c>
      <c r="C402" s="15" t="s">
        <v>119</v>
      </c>
      <c r="D402" s="16" t="s">
        <v>240</v>
      </c>
      <c r="E402" s="17" t="s">
        <v>240</v>
      </c>
      <c r="F402" s="17" t="s">
        <v>240</v>
      </c>
      <c r="G402" s="17" t="s">
        <v>240</v>
      </c>
      <c r="H402" s="14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241</v>
      </c>
      <c r="C403" s="9" t="s">
        <v>241</v>
      </c>
      <c r="D403" s="145" t="s">
        <v>244</v>
      </c>
      <c r="E403" s="146" t="s">
        <v>246</v>
      </c>
      <c r="F403" s="146" t="s">
        <v>249</v>
      </c>
      <c r="G403" s="146" t="s">
        <v>254</v>
      </c>
      <c r="H403" s="14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327</v>
      </c>
      <c r="E404" s="11" t="s">
        <v>327</v>
      </c>
      <c r="F404" s="11" t="s">
        <v>327</v>
      </c>
      <c r="G404" s="11" t="s">
        <v>327</v>
      </c>
      <c r="H404" s="14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0</v>
      </c>
    </row>
    <row r="405" spans="1:65">
      <c r="A405" s="29"/>
      <c r="B405" s="19"/>
      <c r="C405" s="9"/>
      <c r="D405" s="25"/>
      <c r="E405" s="25"/>
      <c r="F405" s="25"/>
      <c r="G405" s="25"/>
      <c r="H405" s="14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0</v>
      </c>
    </row>
    <row r="406" spans="1:65">
      <c r="A406" s="29"/>
      <c r="B406" s="18">
        <v>1</v>
      </c>
      <c r="C406" s="14">
        <v>1</v>
      </c>
      <c r="D406" s="219">
        <v>50</v>
      </c>
      <c r="E406" s="219">
        <v>80</v>
      </c>
      <c r="F406" s="219">
        <v>80</v>
      </c>
      <c r="G406" s="219">
        <v>70.000000000000014</v>
      </c>
      <c r="H406" s="220"/>
      <c r="I406" s="221"/>
      <c r="J406" s="221"/>
      <c r="K406" s="221"/>
      <c r="L406" s="221"/>
      <c r="M406" s="221"/>
      <c r="N406" s="221"/>
      <c r="O406" s="221"/>
      <c r="P406" s="221"/>
      <c r="Q406" s="221"/>
      <c r="R406" s="221"/>
      <c r="S406" s="221"/>
      <c r="T406" s="221"/>
      <c r="U406" s="221"/>
      <c r="V406" s="221"/>
      <c r="W406" s="221"/>
      <c r="X406" s="221"/>
      <c r="Y406" s="221"/>
      <c r="Z406" s="221"/>
      <c r="AA406" s="221"/>
      <c r="AB406" s="221"/>
      <c r="AC406" s="221"/>
      <c r="AD406" s="221"/>
      <c r="AE406" s="221"/>
      <c r="AF406" s="221"/>
      <c r="AG406" s="221"/>
      <c r="AH406" s="221"/>
      <c r="AI406" s="221"/>
      <c r="AJ406" s="221"/>
      <c r="AK406" s="221"/>
      <c r="AL406" s="221"/>
      <c r="AM406" s="221"/>
      <c r="AN406" s="221"/>
      <c r="AO406" s="221"/>
      <c r="AP406" s="221"/>
      <c r="AQ406" s="221"/>
      <c r="AR406" s="221"/>
      <c r="AS406" s="221"/>
      <c r="AT406" s="221"/>
      <c r="AU406" s="221"/>
      <c r="AV406" s="221"/>
      <c r="AW406" s="221"/>
      <c r="AX406" s="221"/>
      <c r="AY406" s="221"/>
      <c r="AZ406" s="221"/>
      <c r="BA406" s="221"/>
      <c r="BB406" s="221"/>
      <c r="BC406" s="221"/>
      <c r="BD406" s="221"/>
      <c r="BE406" s="221"/>
      <c r="BF406" s="221"/>
      <c r="BG406" s="221"/>
      <c r="BH406" s="221"/>
      <c r="BI406" s="221"/>
      <c r="BJ406" s="221"/>
      <c r="BK406" s="221"/>
      <c r="BL406" s="221"/>
      <c r="BM406" s="222">
        <v>1</v>
      </c>
    </row>
    <row r="407" spans="1:65">
      <c r="A407" s="29"/>
      <c r="B407" s="19">
        <v>1</v>
      </c>
      <c r="C407" s="9">
        <v>2</v>
      </c>
      <c r="D407" s="223">
        <v>60</v>
      </c>
      <c r="E407" s="223">
        <v>70.000000000000014</v>
      </c>
      <c r="F407" s="223">
        <v>80</v>
      </c>
      <c r="G407" s="223">
        <v>60</v>
      </c>
      <c r="H407" s="220"/>
      <c r="I407" s="221"/>
      <c r="J407" s="221"/>
      <c r="K407" s="221"/>
      <c r="L407" s="221"/>
      <c r="M407" s="221"/>
      <c r="N407" s="221"/>
      <c r="O407" s="221"/>
      <c r="P407" s="221"/>
      <c r="Q407" s="221"/>
      <c r="R407" s="221"/>
      <c r="S407" s="221"/>
      <c r="T407" s="221"/>
      <c r="U407" s="221"/>
      <c r="V407" s="221"/>
      <c r="W407" s="221"/>
      <c r="X407" s="221"/>
      <c r="Y407" s="221"/>
      <c r="Z407" s="221"/>
      <c r="AA407" s="221"/>
      <c r="AB407" s="221"/>
      <c r="AC407" s="221"/>
      <c r="AD407" s="221"/>
      <c r="AE407" s="221"/>
      <c r="AF407" s="221"/>
      <c r="AG407" s="221"/>
      <c r="AH407" s="221"/>
      <c r="AI407" s="221"/>
      <c r="AJ407" s="221"/>
      <c r="AK407" s="221"/>
      <c r="AL407" s="221"/>
      <c r="AM407" s="221"/>
      <c r="AN407" s="221"/>
      <c r="AO407" s="221"/>
      <c r="AP407" s="221"/>
      <c r="AQ407" s="221"/>
      <c r="AR407" s="221"/>
      <c r="AS407" s="221"/>
      <c r="AT407" s="221"/>
      <c r="AU407" s="221"/>
      <c r="AV407" s="221"/>
      <c r="AW407" s="221"/>
      <c r="AX407" s="221"/>
      <c r="AY407" s="221"/>
      <c r="AZ407" s="221"/>
      <c r="BA407" s="221"/>
      <c r="BB407" s="221"/>
      <c r="BC407" s="221"/>
      <c r="BD407" s="221"/>
      <c r="BE407" s="221"/>
      <c r="BF407" s="221"/>
      <c r="BG407" s="221"/>
      <c r="BH407" s="221"/>
      <c r="BI407" s="221"/>
      <c r="BJ407" s="221"/>
      <c r="BK407" s="221"/>
      <c r="BL407" s="221"/>
      <c r="BM407" s="222">
        <v>17</v>
      </c>
    </row>
    <row r="408" spans="1:65">
      <c r="A408" s="29"/>
      <c r="B408" s="19">
        <v>1</v>
      </c>
      <c r="C408" s="9">
        <v>3</v>
      </c>
      <c r="D408" s="223">
        <v>50</v>
      </c>
      <c r="E408" s="223">
        <v>60</v>
      </c>
      <c r="F408" s="223">
        <v>89.999999999999986</v>
      </c>
      <c r="G408" s="223">
        <v>80</v>
      </c>
      <c r="H408" s="220"/>
      <c r="I408" s="221"/>
      <c r="J408" s="221"/>
      <c r="K408" s="221"/>
      <c r="L408" s="221"/>
      <c r="M408" s="221"/>
      <c r="N408" s="221"/>
      <c r="O408" s="221"/>
      <c r="P408" s="221"/>
      <c r="Q408" s="221"/>
      <c r="R408" s="221"/>
      <c r="S408" s="221"/>
      <c r="T408" s="221"/>
      <c r="U408" s="221"/>
      <c r="V408" s="221"/>
      <c r="W408" s="221"/>
      <c r="X408" s="221"/>
      <c r="Y408" s="221"/>
      <c r="Z408" s="221"/>
      <c r="AA408" s="221"/>
      <c r="AB408" s="221"/>
      <c r="AC408" s="221"/>
      <c r="AD408" s="221"/>
      <c r="AE408" s="221"/>
      <c r="AF408" s="221"/>
      <c r="AG408" s="221"/>
      <c r="AH408" s="221"/>
      <c r="AI408" s="221"/>
      <c r="AJ408" s="221"/>
      <c r="AK408" s="221"/>
      <c r="AL408" s="221"/>
      <c r="AM408" s="221"/>
      <c r="AN408" s="221"/>
      <c r="AO408" s="221"/>
      <c r="AP408" s="221"/>
      <c r="AQ408" s="221"/>
      <c r="AR408" s="221"/>
      <c r="AS408" s="221"/>
      <c r="AT408" s="221"/>
      <c r="AU408" s="221"/>
      <c r="AV408" s="221"/>
      <c r="AW408" s="221"/>
      <c r="AX408" s="221"/>
      <c r="AY408" s="221"/>
      <c r="AZ408" s="221"/>
      <c r="BA408" s="221"/>
      <c r="BB408" s="221"/>
      <c r="BC408" s="221"/>
      <c r="BD408" s="221"/>
      <c r="BE408" s="221"/>
      <c r="BF408" s="221"/>
      <c r="BG408" s="221"/>
      <c r="BH408" s="221"/>
      <c r="BI408" s="221"/>
      <c r="BJ408" s="221"/>
      <c r="BK408" s="221"/>
      <c r="BL408" s="221"/>
      <c r="BM408" s="222">
        <v>16</v>
      </c>
    </row>
    <row r="409" spans="1:65">
      <c r="A409" s="29"/>
      <c r="B409" s="19">
        <v>1</v>
      </c>
      <c r="C409" s="9">
        <v>4</v>
      </c>
      <c r="D409" s="223">
        <v>50</v>
      </c>
      <c r="E409" s="223">
        <v>100</v>
      </c>
      <c r="F409" s="223">
        <v>80</v>
      </c>
      <c r="G409" s="223">
        <v>80</v>
      </c>
      <c r="H409" s="220"/>
      <c r="I409" s="221"/>
      <c r="J409" s="221"/>
      <c r="K409" s="221"/>
      <c r="L409" s="221"/>
      <c r="M409" s="221"/>
      <c r="N409" s="221"/>
      <c r="O409" s="221"/>
      <c r="P409" s="221"/>
      <c r="Q409" s="221"/>
      <c r="R409" s="221"/>
      <c r="S409" s="221"/>
      <c r="T409" s="221"/>
      <c r="U409" s="221"/>
      <c r="V409" s="221"/>
      <c r="W409" s="221"/>
      <c r="X409" s="221"/>
      <c r="Y409" s="221"/>
      <c r="Z409" s="221"/>
      <c r="AA409" s="221"/>
      <c r="AB409" s="221"/>
      <c r="AC409" s="221"/>
      <c r="AD409" s="221"/>
      <c r="AE409" s="221"/>
      <c r="AF409" s="221"/>
      <c r="AG409" s="221"/>
      <c r="AH409" s="221"/>
      <c r="AI409" s="221"/>
      <c r="AJ409" s="221"/>
      <c r="AK409" s="221"/>
      <c r="AL409" s="221"/>
      <c r="AM409" s="221"/>
      <c r="AN409" s="221"/>
      <c r="AO409" s="221"/>
      <c r="AP409" s="221"/>
      <c r="AQ409" s="221"/>
      <c r="AR409" s="221"/>
      <c r="AS409" s="221"/>
      <c r="AT409" s="221"/>
      <c r="AU409" s="221"/>
      <c r="AV409" s="221"/>
      <c r="AW409" s="221"/>
      <c r="AX409" s="221"/>
      <c r="AY409" s="221"/>
      <c r="AZ409" s="221"/>
      <c r="BA409" s="221"/>
      <c r="BB409" s="221"/>
      <c r="BC409" s="221"/>
      <c r="BD409" s="221"/>
      <c r="BE409" s="221"/>
      <c r="BF409" s="221"/>
      <c r="BG409" s="221"/>
      <c r="BH409" s="221"/>
      <c r="BI409" s="221"/>
      <c r="BJ409" s="221"/>
      <c r="BK409" s="221"/>
      <c r="BL409" s="221"/>
      <c r="BM409" s="222">
        <v>71.6666666666667</v>
      </c>
    </row>
    <row r="410" spans="1:65">
      <c r="A410" s="29"/>
      <c r="B410" s="19">
        <v>1</v>
      </c>
      <c r="C410" s="9">
        <v>5</v>
      </c>
      <c r="D410" s="223">
        <v>50</v>
      </c>
      <c r="E410" s="223">
        <v>60</v>
      </c>
      <c r="F410" s="223">
        <v>80</v>
      </c>
      <c r="G410" s="223">
        <v>100</v>
      </c>
      <c r="H410" s="220"/>
      <c r="I410" s="221"/>
      <c r="J410" s="221"/>
      <c r="K410" s="221"/>
      <c r="L410" s="221"/>
      <c r="M410" s="221"/>
      <c r="N410" s="221"/>
      <c r="O410" s="221"/>
      <c r="P410" s="221"/>
      <c r="Q410" s="221"/>
      <c r="R410" s="221"/>
      <c r="S410" s="221"/>
      <c r="T410" s="221"/>
      <c r="U410" s="221"/>
      <c r="V410" s="221"/>
      <c r="W410" s="221"/>
      <c r="X410" s="221"/>
      <c r="Y410" s="221"/>
      <c r="Z410" s="221"/>
      <c r="AA410" s="221"/>
      <c r="AB410" s="221"/>
      <c r="AC410" s="221"/>
      <c r="AD410" s="221"/>
      <c r="AE410" s="221"/>
      <c r="AF410" s="221"/>
      <c r="AG410" s="221"/>
      <c r="AH410" s="221"/>
      <c r="AI410" s="221"/>
      <c r="AJ410" s="221"/>
      <c r="AK410" s="221"/>
      <c r="AL410" s="221"/>
      <c r="AM410" s="221"/>
      <c r="AN410" s="221"/>
      <c r="AO410" s="221"/>
      <c r="AP410" s="221"/>
      <c r="AQ410" s="221"/>
      <c r="AR410" s="221"/>
      <c r="AS410" s="221"/>
      <c r="AT410" s="221"/>
      <c r="AU410" s="221"/>
      <c r="AV410" s="221"/>
      <c r="AW410" s="221"/>
      <c r="AX410" s="221"/>
      <c r="AY410" s="221"/>
      <c r="AZ410" s="221"/>
      <c r="BA410" s="221"/>
      <c r="BB410" s="221"/>
      <c r="BC410" s="221"/>
      <c r="BD410" s="221"/>
      <c r="BE410" s="221"/>
      <c r="BF410" s="221"/>
      <c r="BG410" s="221"/>
      <c r="BH410" s="221"/>
      <c r="BI410" s="221"/>
      <c r="BJ410" s="221"/>
      <c r="BK410" s="221"/>
      <c r="BL410" s="221"/>
      <c r="BM410" s="222">
        <v>23</v>
      </c>
    </row>
    <row r="411" spans="1:65">
      <c r="A411" s="29"/>
      <c r="B411" s="19">
        <v>1</v>
      </c>
      <c r="C411" s="9">
        <v>6</v>
      </c>
      <c r="D411" s="223">
        <v>50</v>
      </c>
      <c r="E411" s="223">
        <v>80</v>
      </c>
      <c r="F411" s="223">
        <v>80</v>
      </c>
      <c r="G411" s="223">
        <v>80</v>
      </c>
      <c r="H411" s="220"/>
      <c r="I411" s="221"/>
      <c r="J411" s="221"/>
      <c r="K411" s="221"/>
      <c r="L411" s="221"/>
      <c r="M411" s="221"/>
      <c r="N411" s="221"/>
      <c r="O411" s="221"/>
      <c r="P411" s="221"/>
      <c r="Q411" s="221"/>
      <c r="R411" s="221"/>
      <c r="S411" s="221"/>
      <c r="T411" s="221"/>
      <c r="U411" s="221"/>
      <c r="V411" s="221"/>
      <c r="W411" s="221"/>
      <c r="X411" s="221"/>
      <c r="Y411" s="221"/>
      <c r="Z411" s="221"/>
      <c r="AA411" s="221"/>
      <c r="AB411" s="221"/>
      <c r="AC411" s="221"/>
      <c r="AD411" s="221"/>
      <c r="AE411" s="221"/>
      <c r="AF411" s="221"/>
      <c r="AG411" s="221"/>
      <c r="AH411" s="221"/>
      <c r="AI411" s="221"/>
      <c r="AJ411" s="221"/>
      <c r="AK411" s="221"/>
      <c r="AL411" s="221"/>
      <c r="AM411" s="221"/>
      <c r="AN411" s="221"/>
      <c r="AO411" s="221"/>
      <c r="AP411" s="221"/>
      <c r="AQ411" s="221"/>
      <c r="AR411" s="221"/>
      <c r="AS411" s="221"/>
      <c r="AT411" s="221"/>
      <c r="AU411" s="221"/>
      <c r="AV411" s="221"/>
      <c r="AW411" s="221"/>
      <c r="AX411" s="221"/>
      <c r="AY411" s="221"/>
      <c r="AZ411" s="221"/>
      <c r="BA411" s="221"/>
      <c r="BB411" s="221"/>
      <c r="BC411" s="221"/>
      <c r="BD411" s="221"/>
      <c r="BE411" s="221"/>
      <c r="BF411" s="221"/>
      <c r="BG411" s="221"/>
      <c r="BH411" s="221"/>
      <c r="BI411" s="221"/>
      <c r="BJ411" s="221"/>
      <c r="BK411" s="221"/>
      <c r="BL411" s="221"/>
      <c r="BM411" s="224"/>
    </row>
    <row r="412" spans="1:65">
      <c r="A412" s="29"/>
      <c r="B412" s="20" t="s">
        <v>267</v>
      </c>
      <c r="C412" s="12"/>
      <c r="D412" s="225">
        <v>51.666666666666664</v>
      </c>
      <c r="E412" s="225">
        <v>75</v>
      </c>
      <c r="F412" s="225">
        <v>81.666666666666671</v>
      </c>
      <c r="G412" s="225">
        <v>78.333333333333329</v>
      </c>
      <c r="H412" s="220"/>
      <c r="I412" s="221"/>
      <c r="J412" s="221"/>
      <c r="K412" s="221"/>
      <c r="L412" s="221"/>
      <c r="M412" s="221"/>
      <c r="N412" s="221"/>
      <c r="O412" s="221"/>
      <c r="P412" s="221"/>
      <c r="Q412" s="221"/>
      <c r="R412" s="221"/>
      <c r="S412" s="221"/>
      <c r="T412" s="221"/>
      <c r="U412" s="221"/>
      <c r="V412" s="221"/>
      <c r="W412" s="221"/>
      <c r="X412" s="221"/>
      <c r="Y412" s="221"/>
      <c r="Z412" s="221"/>
      <c r="AA412" s="221"/>
      <c r="AB412" s="221"/>
      <c r="AC412" s="221"/>
      <c r="AD412" s="221"/>
      <c r="AE412" s="221"/>
      <c r="AF412" s="221"/>
      <c r="AG412" s="221"/>
      <c r="AH412" s="221"/>
      <c r="AI412" s="221"/>
      <c r="AJ412" s="221"/>
      <c r="AK412" s="221"/>
      <c r="AL412" s="221"/>
      <c r="AM412" s="221"/>
      <c r="AN412" s="221"/>
      <c r="AO412" s="221"/>
      <c r="AP412" s="221"/>
      <c r="AQ412" s="221"/>
      <c r="AR412" s="221"/>
      <c r="AS412" s="221"/>
      <c r="AT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G412" s="221"/>
      <c r="BH412" s="221"/>
      <c r="BI412" s="221"/>
      <c r="BJ412" s="221"/>
      <c r="BK412" s="221"/>
      <c r="BL412" s="221"/>
      <c r="BM412" s="224"/>
    </row>
    <row r="413" spans="1:65">
      <c r="A413" s="29"/>
      <c r="B413" s="3" t="s">
        <v>268</v>
      </c>
      <c r="C413" s="28"/>
      <c r="D413" s="223">
        <v>50</v>
      </c>
      <c r="E413" s="223">
        <v>75</v>
      </c>
      <c r="F413" s="223">
        <v>80</v>
      </c>
      <c r="G413" s="223">
        <v>80</v>
      </c>
      <c r="H413" s="220"/>
      <c r="I413" s="221"/>
      <c r="J413" s="221"/>
      <c r="K413" s="221"/>
      <c r="L413" s="221"/>
      <c r="M413" s="221"/>
      <c r="N413" s="221"/>
      <c r="O413" s="221"/>
      <c r="P413" s="221"/>
      <c r="Q413" s="221"/>
      <c r="R413" s="221"/>
      <c r="S413" s="221"/>
      <c r="T413" s="221"/>
      <c r="U413" s="221"/>
      <c r="V413" s="221"/>
      <c r="W413" s="221"/>
      <c r="X413" s="221"/>
      <c r="Y413" s="221"/>
      <c r="Z413" s="221"/>
      <c r="AA413" s="221"/>
      <c r="AB413" s="221"/>
      <c r="AC413" s="221"/>
      <c r="AD413" s="221"/>
      <c r="AE413" s="221"/>
      <c r="AF413" s="221"/>
      <c r="AG413" s="221"/>
      <c r="AH413" s="221"/>
      <c r="AI413" s="221"/>
      <c r="AJ413" s="221"/>
      <c r="AK413" s="221"/>
      <c r="AL413" s="221"/>
      <c r="AM413" s="221"/>
      <c r="AN413" s="221"/>
      <c r="AO413" s="221"/>
      <c r="AP413" s="221"/>
      <c r="AQ413" s="221"/>
      <c r="AR413" s="221"/>
      <c r="AS413" s="221"/>
      <c r="AT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G413" s="221"/>
      <c r="BH413" s="221"/>
      <c r="BI413" s="221"/>
      <c r="BJ413" s="221"/>
      <c r="BK413" s="221"/>
      <c r="BL413" s="221"/>
      <c r="BM413" s="224"/>
    </row>
    <row r="414" spans="1:65">
      <c r="A414" s="29"/>
      <c r="B414" s="3" t="s">
        <v>269</v>
      </c>
      <c r="C414" s="28"/>
      <c r="D414" s="223">
        <v>4.0824829046386304</v>
      </c>
      <c r="E414" s="223">
        <v>15.165750888103101</v>
      </c>
      <c r="F414" s="223">
        <v>4.0824829046386251</v>
      </c>
      <c r="G414" s="223">
        <v>13.291601358251276</v>
      </c>
      <c r="H414" s="220"/>
      <c r="I414" s="221"/>
      <c r="J414" s="221"/>
      <c r="K414" s="221"/>
      <c r="L414" s="221"/>
      <c r="M414" s="221"/>
      <c r="N414" s="221"/>
      <c r="O414" s="221"/>
      <c r="P414" s="221"/>
      <c r="Q414" s="221"/>
      <c r="R414" s="221"/>
      <c r="S414" s="221"/>
      <c r="T414" s="221"/>
      <c r="U414" s="221"/>
      <c r="V414" s="221"/>
      <c r="W414" s="221"/>
      <c r="X414" s="221"/>
      <c r="Y414" s="221"/>
      <c r="Z414" s="221"/>
      <c r="AA414" s="221"/>
      <c r="AB414" s="221"/>
      <c r="AC414" s="221"/>
      <c r="AD414" s="221"/>
      <c r="AE414" s="221"/>
      <c r="AF414" s="221"/>
      <c r="AG414" s="221"/>
      <c r="AH414" s="221"/>
      <c r="AI414" s="221"/>
      <c r="AJ414" s="221"/>
      <c r="AK414" s="221"/>
      <c r="AL414" s="221"/>
      <c r="AM414" s="221"/>
      <c r="AN414" s="221"/>
      <c r="AO414" s="221"/>
      <c r="AP414" s="221"/>
      <c r="AQ414" s="221"/>
      <c r="AR414" s="221"/>
      <c r="AS414" s="221"/>
      <c r="AT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G414" s="221"/>
      <c r="BH414" s="221"/>
      <c r="BI414" s="221"/>
      <c r="BJ414" s="221"/>
      <c r="BK414" s="221"/>
      <c r="BL414" s="221"/>
      <c r="BM414" s="224"/>
    </row>
    <row r="415" spans="1:65">
      <c r="A415" s="29"/>
      <c r="B415" s="3" t="s">
        <v>86</v>
      </c>
      <c r="C415" s="28"/>
      <c r="D415" s="13">
        <v>7.9015798154296074E-2</v>
      </c>
      <c r="E415" s="13">
        <v>0.20221001184137469</v>
      </c>
      <c r="F415" s="13">
        <v>4.9989586587411733E-2</v>
      </c>
      <c r="G415" s="13">
        <v>0.16968001733937799</v>
      </c>
      <c r="H415" s="14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9"/>
      <c r="B416" s="3" t="s">
        <v>270</v>
      </c>
      <c r="C416" s="28"/>
      <c r="D416" s="13">
        <v>-0.27906976744186085</v>
      </c>
      <c r="E416" s="13">
        <v>4.6511627906976161E-2</v>
      </c>
      <c r="F416" s="13">
        <v>0.13953488372092981</v>
      </c>
      <c r="G416" s="13">
        <v>9.3023255813952987E-2</v>
      </c>
      <c r="H416" s="14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A417" s="29"/>
      <c r="B417" s="45" t="s">
        <v>271</v>
      </c>
      <c r="C417" s="46"/>
      <c r="D417" s="44">
        <v>5.0599999999999996</v>
      </c>
      <c r="E417" s="44">
        <v>0.34</v>
      </c>
      <c r="F417" s="44">
        <v>1.01</v>
      </c>
      <c r="G417" s="44">
        <v>0.34</v>
      </c>
      <c r="H417" s="147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3"/>
    </row>
    <row r="418" spans="1:65">
      <c r="B418" s="30"/>
      <c r="C418" s="20"/>
      <c r="D418" s="20"/>
      <c r="E418" s="20"/>
      <c r="F418" s="20"/>
      <c r="G418" s="20"/>
      <c r="BM418" s="53"/>
    </row>
    <row r="419" spans="1:65" ht="15">
      <c r="B419" s="8" t="s">
        <v>494</v>
      </c>
      <c r="BM419" s="27" t="s">
        <v>66</v>
      </c>
    </row>
    <row r="420" spans="1:65" ht="15">
      <c r="A420" s="24" t="s">
        <v>60</v>
      </c>
      <c r="B420" s="18" t="s">
        <v>118</v>
      </c>
      <c r="C420" s="15" t="s">
        <v>119</v>
      </c>
      <c r="D420" s="16" t="s">
        <v>240</v>
      </c>
      <c r="E420" s="17" t="s">
        <v>240</v>
      </c>
      <c r="F420" s="17" t="s">
        <v>240</v>
      </c>
      <c r="G420" s="17" t="s">
        <v>240</v>
      </c>
      <c r="H420" s="17" t="s">
        <v>240</v>
      </c>
      <c r="I420" s="17" t="s">
        <v>240</v>
      </c>
      <c r="J420" s="17" t="s">
        <v>240</v>
      </c>
      <c r="K420" s="17" t="s">
        <v>240</v>
      </c>
      <c r="L420" s="17" t="s">
        <v>240</v>
      </c>
      <c r="M420" s="17" t="s">
        <v>240</v>
      </c>
      <c r="N420" s="17" t="s">
        <v>240</v>
      </c>
      <c r="O420" s="17" t="s">
        <v>240</v>
      </c>
      <c r="P420" s="17" t="s">
        <v>240</v>
      </c>
      <c r="Q420" s="17" t="s">
        <v>240</v>
      </c>
      <c r="R420" s="17" t="s">
        <v>240</v>
      </c>
      <c r="S420" s="17" t="s">
        <v>240</v>
      </c>
      <c r="T420" s="147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241</v>
      </c>
      <c r="C421" s="9" t="s">
        <v>241</v>
      </c>
      <c r="D421" s="145" t="s">
        <v>243</v>
      </c>
      <c r="E421" s="146" t="s">
        <v>244</v>
      </c>
      <c r="F421" s="146" t="s">
        <v>245</v>
      </c>
      <c r="G421" s="146" t="s">
        <v>246</v>
      </c>
      <c r="H421" s="146" t="s">
        <v>283</v>
      </c>
      <c r="I421" s="146" t="s">
        <v>247</v>
      </c>
      <c r="J421" s="146" t="s">
        <v>248</v>
      </c>
      <c r="K421" s="146" t="s">
        <v>249</v>
      </c>
      <c r="L421" s="146" t="s">
        <v>250</v>
      </c>
      <c r="M421" s="146" t="s">
        <v>251</v>
      </c>
      <c r="N421" s="146" t="s">
        <v>252</v>
      </c>
      <c r="O421" s="146" t="s">
        <v>253</v>
      </c>
      <c r="P421" s="146" t="s">
        <v>254</v>
      </c>
      <c r="Q421" s="146" t="s">
        <v>284</v>
      </c>
      <c r="R421" s="146" t="s">
        <v>286</v>
      </c>
      <c r="S421" s="146" t="s">
        <v>260</v>
      </c>
      <c r="T421" s="147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1</v>
      </c>
    </row>
    <row r="422" spans="1:65">
      <c r="A422" s="29"/>
      <c r="B422" s="19"/>
      <c r="C422" s="9"/>
      <c r="D422" s="10" t="s">
        <v>101</v>
      </c>
      <c r="E422" s="11" t="s">
        <v>327</v>
      </c>
      <c r="F422" s="11" t="s">
        <v>101</v>
      </c>
      <c r="G422" s="11" t="s">
        <v>327</v>
      </c>
      <c r="H422" s="11" t="s">
        <v>101</v>
      </c>
      <c r="I422" s="11" t="s">
        <v>101</v>
      </c>
      <c r="J422" s="11" t="s">
        <v>101</v>
      </c>
      <c r="K422" s="11" t="s">
        <v>327</v>
      </c>
      <c r="L422" s="11" t="s">
        <v>101</v>
      </c>
      <c r="M422" s="11" t="s">
        <v>101</v>
      </c>
      <c r="N422" s="11" t="s">
        <v>101</v>
      </c>
      <c r="O422" s="11" t="s">
        <v>327</v>
      </c>
      <c r="P422" s="11" t="s">
        <v>327</v>
      </c>
      <c r="Q422" s="11" t="s">
        <v>101</v>
      </c>
      <c r="R422" s="11" t="s">
        <v>101</v>
      </c>
      <c r="S422" s="11" t="s">
        <v>101</v>
      </c>
      <c r="T422" s="147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147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3</v>
      </c>
    </row>
    <row r="424" spans="1:65">
      <c r="A424" s="29"/>
      <c r="B424" s="18">
        <v>1</v>
      </c>
      <c r="C424" s="14">
        <v>1</v>
      </c>
      <c r="D424" s="21">
        <v>1.22</v>
      </c>
      <c r="E424" s="21">
        <v>1.22</v>
      </c>
      <c r="F424" s="21">
        <v>1.2402</v>
      </c>
      <c r="G424" s="21">
        <v>1.3</v>
      </c>
      <c r="H424" s="21">
        <v>1.2250000000000001</v>
      </c>
      <c r="I424" s="21">
        <v>1.4736560000000001</v>
      </c>
      <c r="J424" s="21">
        <v>1.121</v>
      </c>
      <c r="K424" s="21">
        <v>1.28</v>
      </c>
      <c r="L424" s="21">
        <v>1.4</v>
      </c>
      <c r="M424" s="21">
        <v>1.17</v>
      </c>
      <c r="N424" s="21">
        <v>1.1439999999999999</v>
      </c>
      <c r="O424" s="21">
        <v>1.5</v>
      </c>
      <c r="P424" s="21">
        <v>1.28</v>
      </c>
      <c r="Q424" s="21">
        <v>1.3083086842635501</v>
      </c>
      <c r="R424" s="21">
        <v>1.2330000000000001</v>
      </c>
      <c r="S424" s="21">
        <v>1.01</v>
      </c>
      <c r="T424" s="147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1.21</v>
      </c>
      <c r="E425" s="11">
        <v>1.22</v>
      </c>
      <c r="F425" s="11">
        <v>1.2598</v>
      </c>
      <c r="G425" s="11">
        <v>1.32</v>
      </c>
      <c r="H425" s="11">
        <v>1.2450000000000001</v>
      </c>
      <c r="I425" s="11">
        <v>1.4496290000000001</v>
      </c>
      <c r="J425" s="11">
        <v>1.157</v>
      </c>
      <c r="K425" s="11">
        <v>1.29</v>
      </c>
      <c r="L425" s="11">
        <v>1.35</v>
      </c>
      <c r="M425" s="11">
        <v>1.1000000000000001</v>
      </c>
      <c r="N425" s="11">
        <v>1.143</v>
      </c>
      <c r="O425" s="11">
        <v>1.4</v>
      </c>
      <c r="P425" s="11">
        <v>1.29</v>
      </c>
      <c r="Q425" s="11">
        <v>1.3137393054856568</v>
      </c>
      <c r="R425" s="11">
        <v>1.2569999999999999</v>
      </c>
      <c r="S425" s="11">
        <v>1.02</v>
      </c>
      <c r="T425" s="147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 t="e">
        <v>#N/A</v>
      </c>
    </row>
    <row r="426" spans="1:65">
      <c r="A426" s="29"/>
      <c r="B426" s="19">
        <v>1</v>
      </c>
      <c r="C426" s="9">
        <v>3</v>
      </c>
      <c r="D426" s="11">
        <v>1.23</v>
      </c>
      <c r="E426" s="11">
        <v>1.24</v>
      </c>
      <c r="F426" s="11">
        <v>1.2662</v>
      </c>
      <c r="G426" s="11">
        <v>1.3</v>
      </c>
      <c r="H426" s="11">
        <v>1.2290000000000001</v>
      </c>
      <c r="I426" s="11">
        <v>1.481665</v>
      </c>
      <c r="J426" s="11">
        <v>1.149</v>
      </c>
      <c r="K426" s="11">
        <v>1.3</v>
      </c>
      <c r="L426" s="11">
        <v>1.36</v>
      </c>
      <c r="M426" s="11">
        <v>1.1850000000000001</v>
      </c>
      <c r="N426" s="11">
        <v>1.143</v>
      </c>
      <c r="O426" s="11">
        <v>1.6</v>
      </c>
      <c r="P426" s="11">
        <v>1.29</v>
      </c>
      <c r="Q426" s="11">
        <v>1.314992852109131</v>
      </c>
      <c r="R426" s="11">
        <v>1.2649999999999999</v>
      </c>
      <c r="S426" s="11">
        <v>1.03</v>
      </c>
      <c r="T426" s="147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1.21</v>
      </c>
      <c r="E427" s="11">
        <v>1.1200000000000001</v>
      </c>
      <c r="F427" s="11">
        <v>1.2514000000000001</v>
      </c>
      <c r="G427" s="11">
        <v>1.3</v>
      </c>
      <c r="H427" s="11">
        <v>1.2330000000000001</v>
      </c>
      <c r="I427" s="11">
        <v>1.4776605</v>
      </c>
      <c r="J427" s="11">
        <v>1.153</v>
      </c>
      <c r="K427" s="11">
        <v>1.27</v>
      </c>
      <c r="L427" s="11">
        <v>1.4</v>
      </c>
      <c r="M427" s="11">
        <v>1.1850000000000001</v>
      </c>
      <c r="N427" s="11">
        <v>1.1419999999999999</v>
      </c>
      <c r="O427" s="11">
        <v>1.4</v>
      </c>
      <c r="P427" s="11">
        <v>1.27</v>
      </c>
      <c r="Q427" s="11">
        <v>1.3277567213775048</v>
      </c>
      <c r="R427" s="11">
        <v>1.2410000000000001</v>
      </c>
      <c r="S427" s="11">
        <v>1.02</v>
      </c>
      <c r="T427" s="147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1.2549229887285338</v>
      </c>
    </row>
    <row r="428" spans="1:65">
      <c r="A428" s="29"/>
      <c r="B428" s="19">
        <v>1</v>
      </c>
      <c r="C428" s="9">
        <v>5</v>
      </c>
      <c r="D428" s="11">
        <v>1.19</v>
      </c>
      <c r="E428" s="11">
        <v>1.1000000000000001</v>
      </c>
      <c r="F428" s="11">
        <v>1.2685999999999999</v>
      </c>
      <c r="G428" s="11">
        <v>1.3</v>
      </c>
      <c r="H428" s="11">
        <v>1.2170000000000001</v>
      </c>
      <c r="I428" s="11">
        <v>1.4736560000000001</v>
      </c>
      <c r="J428" s="11">
        <v>1.173</v>
      </c>
      <c r="K428" s="11">
        <v>1.28</v>
      </c>
      <c r="L428" s="11">
        <v>1.37</v>
      </c>
      <c r="M428" s="11">
        <v>1.19</v>
      </c>
      <c r="N428" s="11">
        <v>1.1399999999999999</v>
      </c>
      <c r="O428" s="11">
        <v>1.4</v>
      </c>
      <c r="P428" s="11">
        <v>1.28</v>
      </c>
      <c r="Q428" s="11">
        <v>1.3157523905385002</v>
      </c>
      <c r="R428" s="11">
        <v>1.2490000000000001</v>
      </c>
      <c r="S428" s="11">
        <v>1.02</v>
      </c>
      <c r="T428" s="147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146</v>
      </c>
    </row>
    <row r="429" spans="1:65">
      <c r="A429" s="29"/>
      <c r="B429" s="19">
        <v>1</v>
      </c>
      <c r="C429" s="9">
        <v>6</v>
      </c>
      <c r="D429" s="11">
        <v>1.22</v>
      </c>
      <c r="E429" s="11">
        <v>1.1399999999999999</v>
      </c>
      <c r="F429" s="11">
        <v>1.2554000000000001</v>
      </c>
      <c r="G429" s="11">
        <v>1.3</v>
      </c>
      <c r="H429" s="11">
        <v>1.2130000000000001</v>
      </c>
      <c r="I429" s="11">
        <v>1.4696515000000001</v>
      </c>
      <c r="J429" s="11">
        <v>1.157</v>
      </c>
      <c r="K429" s="11">
        <v>1.28</v>
      </c>
      <c r="L429" s="11">
        <v>1.42</v>
      </c>
      <c r="M429" s="11">
        <v>1.08</v>
      </c>
      <c r="N429" s="11">
        <v>1.141</v>
      </c>
      <c r="O429" s="11">
        <v>1.4</v>
      </c>
      <c r="P429" s="11">
        <v>1.27</v>
      </c>
      <c r="Q429" s="11">
        <v>1.3230021141649049</v>
      </c>
      <c r="R429" s="11">
        <v>1.2450000000000001</v>
      </c>
      <c r="S429" s="11">
        <v>1.05</v>
      </c>
      <c r="T429" s="147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9"/>
      <c r="B430" s="20" t="s">
        <v>267</v>
      </c>
      <c r="C430" s="12"/>
      <c r="D430" s="22">
        <v>1.2133333333333332</v>
      </c>
      <c r="E430" s="22">
        <v>1.1733333333333333</v>
      </c>
      <c r="F430" s="22">
        <v>1.2569333333333332</v>
      </c>
      <c r="G430" s="22">
        <v>1.3033333333333332</v>
      </c>
      <c r="H430" s="22">
        <v>1.2270000000000001</v>
      </c>
      <c r="I430" s="22">
        <v>1.4709863333333333</v>
      </c>
      <c r="J430" s="22">
        <v>1.1516666666666666</v>
      </c>
      <c r="K430" s="22">
        <v>1.2833333333333334</v>
      </c>
      <c r="L430" s="22">
        <v>1.3833333333333335</v>
      </c>
      <c r="M430" s="22">
        <v>1.1516666666666666</v>
      </c>
      <c r="N430" s="22">
        <v>1.1421666666666666</v>
      </c>
      <c r="O430" s="22">
        <v>1.4500000000000002</v>
      </c>
      <c r="P430" s="22">
        <v>1.2800000000000002</v>
      </c>
      <c r="Q430" s="22">
        <v>1.3172586779898745</v>
      </c>
      <c r="R430" s="22">
        <v>1.2483333333333335</v>
      </c>
      <c r="S430" s="22">
        <v>1.0249999999999999</v>
      </c>
      <c r="T430" s="147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9"/>
      <c r="B431" s="3" t="s">
        <v>268</v>
      </c>
      <c r="C431" s="28"/>
      <c r="D431" s="11">
        <v>1.2149999999999999</v>
      </c>
      <c r="E431" s="11">
        <v>1.18</v>
      </c>
      <c r="F431" s="11">
        <v>1.2576000000000001</v>
      </c>
      <c r="G431" s="11">
        <v>1.3</v>
      </c>
      <c r="H431" s="11">
        <v>1.2270000000000001</v>
      </c>
      <c r="I431" s="11">
        <v>1.4736560000000001</v>
      </c>
      <c r="J431" s="11">
        <v>1.155</v>
      </c>
      <c r="K431" s="11">
        <v>1.28</v>
      </c>
      <c r="L431" s="11">
        <v>1.385</v>
      </c>
      <c r="M431" s="11">
        <v>1.1775</v>
      </c>
      <c r="N431" s="11">
        <v>1.1425000000000001</v>
      </c>
      <c r="O431" s="11">
        <v>1.4</v>
      </c>
      <c r="P431" s="11">
        <v>1.28</v>
      </c>
      <c r="Q431" s="11">
        <v>1.3153726213238155</v>
      </c>
      <c r="R431" s="11">
        <v>1.2470000000000001</v>
      </c>
      <c r="S431" s="11">
        <v>1.02</v>
      </c>
      <c r="T431" s="147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9"/>
      <c r="B432" s="3" t="s">
        <v>269</v>
      </c>
      <c r="C432" s="28"/>
      <c r="D432" s="23">
        <v>1.3662601021279476E-2</v>
      </c>
      <c r="E432" s="23">
        <v>6.0221812216726442E-2</v>
      </c>
      <c r="F432" s="23">
        <v>1.0422795530310783E-2</v>
      </c>
      <c r="G432" s="23">
        <v>8.1649658092772665E-3</v>
      </c>
      <c r="H432" s="23">
        <v>1.1523888232710356E-2</v>
      </c>
      <c r="I432" s="23">
        <v>1.1231652859960837E-2</v>
      </c>
      <c r="J432" s="23">
        <v>1.7095808453146261E-2</v>
      </c>
      <c r="K432" s="23">
        <v>1.0327955589886454E-2</v>
      </c>
      <c r="L432" s="23">
        <v>2.7325202042558838E-2</v>
      </c>
      <c r="M432" s="23">
        <v>4.8648398397754707E-2</v>
      </c>
      <c r="N432" s="23">
        <v>1.4719601443879834E-3</v>
      </c>
      <c r="O432" s="23">
        <v>8.3666002653407623E-2</v>
      </c>
      <c r="P432" s="23">
        <v>8.9442719099991665E-3</v>
      </c>
      <c r="Q432" s="23">
        <v>6.9726209333065082E-3</v>
      </c>
      <c r="R432" s="23">
        <v>1.1430952132988075E-2</v>
      </c>
      <c r="S432" s="23">
        <v>1.3784048752090234E-2</v>
      </c>
      <c r="T432" s="228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  <c r="AJ432" s="229"/>
      <c r="AK432" s="229"/>
      <c r="AL432" s="229"/>
      <c r="AM432" s="229"/>
      <c r="AN432" s="229"/>
      <c r="AO432" s="229"/>
      <c r="AP432" s="229"/>
      <c r="AQ432" s="229"/>
      <c r="AR432" s="229"/>
      <c r="AS432" s="229"/>
      <c r="AT432" s="229"/>
      <c r="AU432" s="229"/>
      <c r="AV432" s="229"/>
      <c r="AW432" s="229"/>
      <c r="AX432" s="229"/>
      <c r="AY432" s="229"/>
      <c r="AZ432" s="229"/>
      <c r="BA432" s="229"/>
      <c r="BB432" s="229"/>
      <c r="BC432" s="229"/>
      <c r="BD432" s="229"/>
      <c r="BE432" s="229"/>
      <c r="BF432" s="229"/>
      <c r="BG432" s="229"/>
      <c r="BH432" s="229"/>
      <c r="BI432" s="229"/>
      <c r="BJ432" s="229"/>
      <c r="BK432" s="229"/>
      <c r="BL432" s="229"/>
      <c r="BM432" s="54"/>
    </row>
    <row r="433" spans="1:65">
      <c r="A433" s="29"/>
      <c r="B433" s="3" t="s">
        <v>86</v>
      </c>
      <c r="C433" s="28"/>
      <c r="D433" s="13">
        <v>1.1260385457098471E-2</v>
      </c>
      <c r="E433" s="13">
        <v>5.1325408139255492E-2</v>
      </c>
      <c r="F433" s="13">
        <v>8.2922421212825795E-3</v>
      </c>
      <c r="G433" s="13">
        <v>6.264679649061842E-3</v>
      </c>
      <c r="H433" s="13">
        <v>9.3919219500491896E-3</v>
      </c>
      <c r="I433" s="13">
        <v>7.6354569756670095E-3</v>
      </c>
      <c r="J433" s="13">
        <v>1.4844406761053194E-2</v>
      </c>
      <c r="K433" s="13">
        <v>8.0477576025089238E-3</v>
      </c>
      <c r="L433" s="13">
        <v>1.9753158103054579E-2</v>
      </c>
      <c r="M433" s="13">
        <v>4.2241735222362992E-2</v>
      </c>
      <c r="N433" s="13">
        <v>1.288743742350489E-3</v>
      </c>
      <c r="O433" s="13">
        <v>5.7700691485108702E-2</v>
      </c>
      <c r="P433" s="13">
        <v>6.9877124296868478E-3</v>
      </c>
      <c r="Q433" s="13">
        <v>5.2932814562639038E-3</v>
      </c>
      <c r="R433" s="13">
        <v>9.1569710010585368E-3</v>
      </c>
      <c r="S433" s="13">
        <v>1.3447852441063644E-2</v>
      </c>
      <c r="T433" s="147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9"/>
      <c r="B434" s="3" t="s">
        <v>270</v>
      </c>
      <c r="C434" s="28"/>
      <c r="D434" s="13">
        <v>-3.3141201307769985E-2</v>
      </c>
      <c r="E434" s="13">
        <v>-6.5015667198722427E-2</v>
      </c>
      <c r="F434" s="13">
        <v>1.6019665133684136E-3</v>
      </c>
      <c r="G434" s="13">
        <v>3.8576346946873619E-2</v>
      </c>
      <c r="H434" s="13">
        <v>-2.2250758795027581E-2</v>
      </c>
      <c r="I434" s="13">
        <v>0.17217259269727059</v>
      </c>
      <c r="J434" s="13">
        <v>-8.2281002889655119E-2</v>
      </c>
      <c r="K434" s="13">
        <v>2.2639114001397509E-2</v>
      </c>
      <c r="L434" s="13">
        <v>0.10232527872877917</v>
      </c>
      <c r="M434" s="13">
        <v>-8.2281002889655119E-2</v>
      </c>
      <c r="N434" s="13">
        <v>-8.985118853875651E-2</v>
      </c>
      <c r="O434" s="13">
        <v>0.15544938854703338</v>
      </c>
      <c r="P434" s="13">
        <v>1.9982908510484787E-2</v>
      </c>
      <c r="Q434" s="13">
        <v>4.9672920028740686E-2</v>
      </c>
      <c r="R434" s="13">
        <v>-5.2510436531860716E-3</v>
      </c>
      <c r="S434" s="13">
        <v>-0.18321681154433855</v>
      </c>
      <c r="T434" s="147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A435" s="29"/>
      <c r="B435" s="45" t="s">
        <v>271</v>
      </c>
      <c r="C435" s="46"/>
      <c r="D435" s="44">
        <v>0.37</v>
      </c>
      <c r="E435" s="44">
        <v>0.75</v>
      </c>
      <c r="F435" s="44">
        <v>0.04</v>
      </c>
      <c r="G435" s="44">
        <v>0.47</v>
      </c>
      <c r="H435" s="44">
        <v>0.24</v>
      </c>
      <c r="I435" s="44">
        <v>2.04</v>
      </c>
      <c r="J435" s="44">
        <v>0.95</v>
      </c>
      <c r="K435" s="44">
        <v>0.28999999999999998</v>
      </c>
      <c r="L435" s="44">
        <v>1.22</v>
      </c>
      <c r="M435" s="44">
        <v>0.95</v>
      </c>
      <c r="N435" s="44">
        <v>1.04</v>
      </c>
      <c r="O435" s="44">
        <v>1.85</v>
      </c>
      <c r="P435" s="44">
        <v>0.25</v>
      </c>
      <c r="Q435" s="44">
        <v>0.6</v>
      </c>
      <c r="R435" s="44">
        <v>0.04</v>
      </c>
      <c r="S435" s="44">
        <v>2.13</v>
      </c>
      <c r="T435" s="147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3"/>
    </row>
    <row r="436" spans="1:65">
      <c r="B436" s="3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BM436" s="53"/>
    </row>
    <row r="437" spans="1:65" ht="15">
      <c r="B437" s="8" t="s">
        <v>639</v>
      </c>
      <c r="BM437" s="27" t="s">
        <v>274</v>
      </c>
    </row>
    <row r="438" spans="1:65" ht="15">
      <c r="A438" s="24" t="s">
        <v>6</v>
      </c>
      <c r="B438" s="18" t="s">
        <v>118</v>
      </c>
      <c r="C438" s="15" t="s">
        <v>119</v>
      </c>
      <c r="D438" s="16" t="s">
        <v>240</v>
      </c>
      <c r="E438" s="17" t="s">
        <v>240</v>
      </c>
      <c r="F438" s="17" t="s">
        <v>240</v>
      </c>
      <c r="G438" s="17" t="s">
        <v>240</v>
      </c>
      <c r="H438" s="147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241</v>
      </c>
      <c r="C439" s="9" t="s">
        <v>241</v>
      </c>
      <c r="D439" s="145" t="s">
        <v>244</v>
      </c>
      <c r="E439" s="146" t="s">
        <v>246</v>
      </c>
      <c r="F439" s="146" t="s">
        <v>249</v>
      </c>
      <c r="G439" s="146" t="s">
        <v>254</v>
      </c>
      <c r="H439" s="14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327</v>
      </c>
      <c r="E440" s="11" t="s">
        <v>327</v>
      </c>
      <c r="F440" s="11" t="s">
        <v>327</v>
      </c>
      <c r="G440" s="11" t="s">
        <v>327</v>
      </c>
      <c r="H440" s="147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0</v>
      </c>
    </row>
    <row r="441" spans="1:65">
      <c r="A441" s="29"/>
      <c r="B441" s="19"/>
      <c r="C441" s="9"/>
      <c r="D441" s="25"/>
      <c r="E441" s="25"/>
      <c r="F441" s="25"/>
      <c r="G441" s="25"/>
      <c r="H441" s="147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0</v>
      </c>
    </row>
    <row r="442" spans="1:65">
      <c r="A442" s="29"/>
      <c r="B442" s="18">
        <v>1</v>
      </c>
      <c r="C442" s="14">
        <v>1</v>
      </c>
      <c r="D442" s="219">
        <v>150</v>
      </c>
      <c r="E442" s="219" t="s">
        <v>107</v>
      </c>
      <c r="F442" s="219" t="s">
        <v>107</v>
      </c>
      <c r="G442" s="236" t="s">
        <v>107</v>
      </c>
      <c r="H442" s="220"/>
      <c r="I442" s="221"/>
      <c r="J442" s="221"/>
      <c r="K442" s="221"/>
      <c r="L442" s="221"/>
      <c r="M442" s="221"/>
      <c r="N442" s="221"/>
      <c r="O442" s="221"/>
      <c r="P442" s="221"/>
      <c r="Q442" s="221"/>
      <c r="R442" s="221"/>
      <c r="S442" s="221"/>
      <c r="T442" s="221"/>
      <c r="U442" s="221"/>
      <c r="V442" s="221"/>
      <c r="W442" s="221"/>
      <c r="X442" s="221"/>
      <c r="Y442" s="221"/>
      <c r="Z442" s="221"/>
      <c r="AA442" s="221"/>
      <c r="AB442" s="221"/>
      <c r="AC442" s="221"/>
      <c r="AD442" s="221"/>
      <c r="AE442" s="221"/>
      <c r="AF442" s="221"/>
      <c r="AG442" s="221"/>
      <c r="AH442" s="221"/>
      <c r="AI442" s="221"/>
      <c r="AJ442" s="221"/>
      <c r="AK442" s="221"/>
      <c r="AL442" s="221"/>
      <c r="AM442" s="221"/>
      <c r="AN442" s="221"/>
      <c r="AO442" s="221"/>
      <c r="AP442" s="221"/>
      <c r="AQ442" s="221"/>
      <c r="AR442" s="221"/>
      <c r="AS442" s="221"/>
      <c r="AT442" s="221"/>
      <c r="AU442" s="221"/>
      <c r="AV442" s="221"/>
      <c r="AW442" s="221"/>
      <c r="AX442" s="221"/>
      <c r="AY442" s="221"/>
      <c r="AZ442" s="221"/>
      <c r="BA442" s="221"/>
      <c r="BB442" s="221"/>
      <c r="BC442" s="221"/>
      <c r="BD442" s="221"/>
      <c r="BE442" s="221"/>
      <c r="BF442" s="221"/>
      <c r="BG442" s="221"/>
      <c r="BH442" s="221"/>
      <c r="BI442" s="221"/>
      <c r="BJ442" s="221"/>
      <c r="BK442" s="221"/>
      <c r="BL442" s="221"/>
      <c r="BM442" s="222">
        <v>1</v>
      </c>
    </row>
    <row r="443" spans="1:65">
      <c r="A443" s="29"/>
      <c r="B443" s="19">
        <v>1</v>
      </c>
      <c r="C443" s="9">
        <v>2</v>
      </c>
      <c r="D443" s="223">
        <v>170</v>
      </c>
      <c r="E443" s="223" t="s">
        <v>107</v>
      </c>
      <c r="F443" s="223" t="s">
        <v>107</v>
      </c>
      <c r="G443" s="237" t="s">
        <v>107</v>
      </c>
      <c r="H443" s="220"/>
      <c r="I443" s="221"/>
      <c r="J443" s="221"/>
      <c r="K443" s="221"/>
      <c r="L443" s="221"/>
      <c r="M443" s="221"/>
      <c r="N443" s="221"/>
      <c r="O443" s="221"/>
      <c r="P443" s="221"/>
      <c r="Q443" s="221"/>
      <c r="R443" s="221"/>
      <c r="S443" s="221"/>
      <c r="T443" s="221"/>
      <c r="U443" s="221"/>
      <c r="V443" s="221"/>
      <c r="W443" s="221"/>
      <c r="X443" s="221"/>
      <c r="Y443" s="221"/>
      <c r="Z443" s="221"/>
      <c r="AA443" s="221"/>
      <c r="AB443" s="221"/>
      <c r="AC443" s="221"/>
      <c r="AD443" s="221"/>
      <c r="AE443" s="221"/>
      <c r="AF443" s="221"/>
      <c r="AG443" s="221"/>
      <c r="AH443" s="221"/>
      <c r="AI443" s="221"/>
      <c r="AJ443" s="221"/>
      <c r="AK443" s="221"/>
      <c r="AL443" s="221"/>
      <c r="AM443" s="221"/>
      <c r="AN443" s="221"/>
      <c r="AO443" s="221"/>
      <c r="AP443" s="221"/>
      <c r="AQ443" s="221"/>
      <c r="AR443" s="221"/>
      <c r="AS443" s="221"/>
      <c r="AT443" s="221"/>
      <c r="AU443" s="221"/>
      <c r="AV443" s="221"/>
      <c r="AW443" s="221"/>
      <c r="AX443" s="221"/>
      <c r="AY443" s="221"/>
      <c r="AZ443" s="221"/>
      <c r="BA443" s="221"/>
      <c r="BB443" s="221"/>
      <c r="BC443" s="221"/>
      <c r="BD443" s="221"/>
      <c r="BE443" s="221"/>
      <c r="BF443" s="221"/>
      <c r="BG443" s="221"/>
      <c r="BH443" s="221"/>
      <c r="BI443" s="221"/>
      <c r="BJ443" s="221"/>
      <c r="BK443" s="221"/>
      <c r="BL443" s="221"/>
      <c r="BM443" s="222">
        <v>18</v>
      </c>
    </row>
    <row r="444" spans="1:65">
      <c r="A444" s="29"/>
      <c r="B444" s="19">
        <v>1</v>
      </c>
      <c r="C444" s="9">
        <v>3</v>
      </c>
      <c r="D444" s="223">
        <v>130</v>
      </c>
      <c r="E444" s="223" t="s">
        <v>107</v>
      </c>
      <c r="F444" s="223">
        <v>50</v>
      </c>
      <c r="G444" s="237" t="s">
        <v>107</v>
      </c>
      <c r="H444" s="220"/>
      <c r="I444" s="221"/>
      <c r="J444" s="221"/>
      <c r="K444" s="221"/>
      <c r="L444" s="221"/>
      <c r="M444" s="221"/>
      <c r="N444" s="221"/>
      <c r="O444" s="221"/>
      <c r="P444" s="221"/>
      <c r="Q444" s="221"/>
      <c r="R444" s="221"/>
      <c r="S444" s="221"/>
      <c r="T444" s="221"/>
      <c r="U444" s="221"/>
      <c r="V444" s="221"/>
      <c r="W444" s="221"/>
      <c r="X444" s="221"/>
      <c r="Y444" s="221"/>
      <c r="Z444" s="221"/>
      <c r="AA444" s="221"/>
      <c r="AB444" s="221"/>
      <c r="AC444" s="221"/>
      <c r="AD444" s="221"/>
      <c r="AE444" s="221"/>
      <c r="AF444" s="221"/>
      <c r="AG444" s="221"/>
      <c r="AH444" s="221"/>
      <c r="AI444" s="221"/>
      <c r="AJ444" s="221"/>
      <c r="AK444" s="221"/>
      <c r="AL444" s="221"/>
      <c r="AM444" s="221"/>
      <c r="AN444" s="221"/>
      <c r="AO444" s="221"/>
      <c r="AP444" s="221"/>
      <c r="AQ444" s="221"/>
      <c r="AR444" s="221"/>
      <c r="AS444" s="221"/>
      <c r="AT444" s="221"/>
      <c r="AU444" s="221"/>
      <c r="AV444" s="221"/>
      <c r="AW444" s="221"/>
      <c r="AX444" s="221"/>
      <c r="AY444" s="221"/>
      <c r="AZ444" s="221"/>
      <c r="BA444" s="221"/>
      <c r="BB444" s="221"/>
      <c r="BC444" s="221"/>
      <c r="BD444" s="221"/>
      <c r="BE444" s="221"/>
      <c r="BF444" s="221"/>
      <c r="BG444" s="221"/>
      <c r="BH444" s="221"/>
      <c r="BI444" s="221"/>
      <c r="BJ444" s="221"/>
      <c r="BK444" s="221"/>
      <c r="BL444" s="221"/>
      <c r="BM444" s="222">
        <v>16</v>
      </c>
    </row>
    <row r="445" spans="1:65">
      <c r="A445" s="29"/>
      <c r="B445" s="19">
        <v>1</v>
      </c>
      <c r="C445" s="9">
        <v>4</v>
      </c>
      <c r="D445" s="223">
        <v>160</v>
      </c>
      <c r="E445" s="238">
        <v>60</v>
      </c>
      <c r="F445" s="223" t="s">
        <v>107</v>
      </c>
      <c r="G445" s="237" t="s">
        <v>107</v>
      </c>
      <c r="H445" s="220"/>
      <c r="I445" s="221"/>
      <c r="J445" s="221"/>
      <c r="K445" s="221"/>
      <c r="L445" s="221"/>
      <c r="M445" s="221"/>
      <c r="N445" s="221"/>
      <c r="O445" s="221"/>
      <c r="P445" s="221"/>
      <c r="Q445" s="221"/>
      <c r="R445" s="221"/>
      <c r="S445" s="221"/>
      <c r="T445" s="221"/>
      <c r="U445" s="221"/>
      <c r="V445" s="221"/>
      <c r="W445" s="221"/>
      <c r="X445" s="221"/>
      <c r="Y445" s="221"/>
      <c r="Z445" s="221"/>
      <c r="AA445" s="221"/>
      <c r="AB445" s="221"/>
      <c r="AC445" s="221"/>
      <c r="AD445" s="221"/>
      <c r="AE445" s="221"/>
      <c r="AF445" s="221"/>
      <c r="AG445" s="221"/>
      <c r="AH445" s="221"/>
      <c r="AI445" s="221"/>
      <c r="AJ445" s="221"/>
      <c r="AK445" s="221"/>
      <c r="AL445" s="221"/>
      <c r="AM445" s="221"/>
      <c r="AN445" s="221"/>
      <c r="AO445" s="221"/>
      <c r="AP445" s="221"/>
      <c r="AQ445" s="221"/>
      <c r="AR445" s="221"/>
      <c r="AS445" s="221"/>
      <c r="AT445" s="221"/>
      <c r="AU445" s="221"/>
      <c r="AV445" s="221"/>
      <c r="AW445" s="221"/>
      <c r="AX445" s="221"/>
      <c r="AY445" s="221"/>
      <c r="AZ445" s="221"/>
      <c r="BA445" s="221"/>
      <c r="BB445" s="221"/>
      <c r="BC445" s="221"/>
      <c r="BD445" s="221"/>
      <c r="BE445" s="221"/>
      <c r="BF445" s="221"/>
      <c r="BG445" s="221"/>
      <c r="BH445" s="221"/>
      <c r="BI445" s="221"/>
      <c r="BJ445" s="221"/>
      <c r="BK445" s="221"/>
      <c r="BL445" s="221"/>
      <c r="BM445" s="222">
        <v>70</v>
      </c>
    </row>
    <row r="446" spans="1:65">
      <c r="A446" s="29"/>
      <c r="B446" s="19">
        <v>1</v>
      </c>
      <c r="C446" s="9">
        <v>5</v>
      </c>
      <c r="D446" s="223">
        <v>120</v>
      </c>
      <c r="E446" s="223" t="s">
        <v>107</v>
      </c>
      <c r="F446" s="238">
        <v>60</v>
      </c>
      <c r="G446" s="237" t="s">
        <v>107</v>
      </c>
      <c r="H446" s="220"/>
      <c r="I446" s="221"/>
      <c r="J446" s="221"/>
      <c r="K446" s="221"/>
      <c r="L446" s="221"/>
      <c r="M446" s="221"/>
      <c r="N446" s="221"/>
      <c r="O446" s="221"/>
      <c r="P446" s="221"/>
      <c r="Q446" s="221"/>
      <c r="R446" s="221"/>
      <c r="S446" s="221"/>
      <c r="T446" s="221"/>
      <c r="U446" s="221"/>
      <c r="V446" s="221"/>
      <c r="W446" s="221"/>
      <c r="X446" s="221"/>
      <c r="Y446" s="221"/>
      <c r="Z446" s="221"/>
      <c r="AA446" s="221"/>
      <c r="AB446" s="221"/>
      <c r="AC446" s="221"/>
      <c r="AD446" s="221"/>
      <c r="AE446" s="221"/>
      <c r="AF446" s="221"/>
      <c r="AG446" s="221"/>
      <c r="AH446" s="221"/>
      <c r="AI446" s="221"/>
      <c r="AJ446" s="221"/>
      <c r="AK446" s="221"/>
      <c r="AL446" s="221"/>
      <c r="AM446" s="221"/>
      <c r="AN446" s="221"/>
      <c r="AO446" s="221"/>
      <c r="AP446" s="221"/>
      <c r="AQ446" s="221"/>
      <c r="AR446" s="221"/>
      <c r="AS446" s="221"/>
      <c r="AT446" s="221"/>
      <c r="AU446" s="221"/>
      <c r="AV446" s="221"/>
      <c r="AW446" s="221"/>
      <c r="AX446" s="221"/>
      <c r="AY446" s="221"/>
      <c r="AZ446" s="221"/>
      <c r="BA446" s="221"/>
      <c r="BB446" s="221"/>
      <c r="BC446" s="221"/>
      <c r="BD446" s="221"/>
      <c r="BE446" s="221"/>
      <c r="BF446" s="221"/>
      <c r="BG446" s="221"/>
      <c r="BH446" s="221"/>
      <c r="BI446" s="221"/>
      <c r="BJ446" s="221"/>
      <c r="BK446" s="221"/>
      <c r="BL446" s="221"/>
      <c r="BM446" s="222">
        <v>24</v>
      </c>
    </row>
    <row r="447" spans="1:65">
      <c r="A447" s="29"/>
      <c r="B447" s="19">
        <v>1</v>
      </c>
      <c r="C447" s="9">
        <v>6</v>
      </c>
      <c r="D447" s="223">
        <v>170</v>
      </c>
      <c r="E447" s="223">
        <v>50</v>
      </c>
      <c r="F447" s="223" t="s">
        <v>107</v>
      </c>
      <c r="G447" s="237" t="s">
        <v>107</v>
      </c>
      <c r="H447" s="220"/>
      <c r="I447" s="221"/>
      <c r="J447" s="221"/>
      <c r="K447" s="221"/>
      <c r="L447" s="221"/>
      <c r="M447" s="221"/>
      <c r="N447" s="221"/>
      <c r="O447" s="221"/>
      <c r="P447" s="221"/>
      <c r="Q447" s="221"/>
      <c r="R447" s="221"/>
      <c r="S447" s="221"/>
      <c r="T447" s="221"/>
      <c r="U447" s="221"/>
      <c r="V447" s="221"/>
      <c r="W447" s="221"/>
      <c r="X447" s="221"/>
      <c r="Y447" s="221"/>
      <c r="Z447" s="221"/>
      <c r="AA447" s="221"/>
      <c r="AB447" s="221"/>
      <c r="AC447" s="221"/>
      <c r="AD447" s="221"/>
      <c r="AE447" s="221"/>
      <c r="AF447" s="221"/>
      <c r="AG447" s="221"/>
      <c r="AH447" s="221"/>
      <c r="AI447" s="221"/>
      <c r="AJ447" s="221"/>
      <c r="AK447" s="221"/>
      <c r="AL447" s="221"/>
      <c r="AM447" s="221"/>
      <c r="AN447" s="221"/>
      <c r="AO447" s="221"/>
      <c r="AP447" s="221"/>
      <c r="AQ447" s="221"/>
      <c r="AR447" s="221"/>
      <c r="AS447" s="221"/>
      <c r="AT447" s="221"/>
      <c r="AU447" s="221"/>
      <c r="AV447" s="221"/>
      <c r="AW447" s="221"/>
      <c r="AX447" s="221"/>
      <c r="AY447" s="221"/>
      <c r="AZ447" s="221"/>
      <c r="BA447" s="221"/>
      <c r="BB447" s="221"/>
      <c r="BC447" s="221"/>
      <c r="BD447" s="221"/>
      <c r="BE447" s="221"/>
      <c r="BF447" s="221"/>
      <c r="BG447" s="221"/>
      <c r="BH447" s="221"/>
      <c r="BI447" s="221"/>
      <c r="BJ447" s="221"/>
      <c r="BK447" s="221"/>
      <c r="BL447" s="221"/>
      <c r="BM447" s="224"/>
    </row>
    <row r="448" spans="1:65">
      <c r="A448" s="29"/>
      <c r="B448" s="20" t="s">
        <v>267</v>
      </c>
      <c r="C448" s="12"/>
      <c r="D448" s="225">
        <v>150</v>
      </c>
      <c r="E448" s="225">
        <v>55</v>
      </c>
      <c r="F448" s="225">
        <v>55</v>
      </c>
      <c r="G448" s="225" t="s">
        <v>652</v>
      </c>
      <c r="H448" s="220"/>
      <c r="I448" s="221"/>
      <c r="J448" s="221"/>
      <c r="K448" s="221"/>
      <c r="L448" s="221"/>
      <c r="M448" s="221"/>
      <c r="N448" s="221"/>
      <c r="O448" s="221"/>
      <c r="P448" s="221"/>
      <c r="Q448" s="221"/>
      <c r="R448" s="221"/>
      <c r="S448" s="221"/>
      <c r="T448" s="221"/>
      <c r="U448" s="221"/>
      <c r="V448" s="221"/>
      <c r="W448" s="221"/>
      <c r="X448" s="221"/>
      <c r="Y448" s="221"/>
      <c r="Z448" s="221"/>
      <c r="AA448" s="221"/>
      <c r="AB448" s="221"/>
      <c r="AC448" s="221"/>
      <c r="AD448" s="221"/>
      <c r="AE448" s="221"/>
      <c r="AF448" s="221"/>
      <c r="AG448" s="221"/>
      <c r="AH448" s="221"/>
      <c r="AI448" s="221"/>
      <c r="AJ448" s="221"/>
      <c r="AK448" s="221"/>
      <c r="AL448" s="221"/>
      <c r="AM448" s="221"/>
      <c r="AN448" s="221"/>
      <c r="AO448" s="221"/>
      <c r="AP448" s="221"/>
      <c r="AQ448" s="221"/>
      <c r="AR448" s="221"/>
      <c r="AS448" s="221"/>
      <c r="AT448" s="221"/>
      <c r="AU448" s="221"/>
      <c r="AV448" s="221"/>
      <c r="AW448" s="221"/>
      <c r="AX448" s="221"/>
      <c r="AY448" s="221"/>
      <c r="AZ448" s="221"/>
      <c r="BA448" s="221"/>
      <c r="BB448" s="221"/>
      <c r="BC448" s="221"/>
      <c r="BD448" s="221"/>
      <c r="BE448" s="221"/>
      <c r="BF448" s="221"/>
      <c r="BG448" s="221"/>
      <c r="BH448" s="221"/>
      <c r="BI448" s="221"/>
      <c r="BJ448" s="221"/>
      <c r="BK448" s="221"/>
      <c r="BL448" s="221"/>
      <c r="BM448" s="224"/>
    </row>
    <row r="449" spans="1:65">
      <c r="A449" s="29"/>
      <c r="B449" s="3" t="s">
        <v>268</v>
      </c>
      <c r="C449" s="28"/>
      <c r="D449" s="223">
        <v>155</v>
      </c>
      <c r="E449" s="223">
        <v>55</v>
      </c>
      <c r="F449" s="223">
        <v>55</v>
      </c>
      <c r="G449" s="223" t="s">
        <v>652</v>
      </c>
      <c r="H449" s="220"/>
      <c r="I449" s="221"/>
      <c r="J449" s="221"/>
      <c r="K449" s="221"/>
      <c r="L449" s="221"/>
      <c r="M449" s="221"/>
      <c r="N449" s="221"/>
      <c r="O449" s="221"/>
      <c r="P449" s="221"/>
      <c r="Q449" s="221"/>
      <c r="R449" s="221"/>
      <c r="S449" s="221"/>
      <c r="T449" s="221"/>
      <c r="U449" s="221"/>
      <c r="V449" s="221"/>
      <c r="W449" s="221"/>
      <c r="X449" s="221"/>
      <c r="Y449" s="221"/>
      <c r="Z449" s="221"/>
      <c r="AA449" s="221"/>
      <c r="AB449" s="221"/>
      <c r="AC449" s="221"/>
      <c r="AD449" s="221"/>
      <c r="AE449" s="221"/>
      <c r="AF449" s="221"/>
      <c r="AG449" s="221"/>
      <c r="AH449" s="221"/>
      <c r="AI449" s="221"/>
      <c r="AJ449" s="221"/>
      <c r="AK449" s="221"/>
      <c r="AL449" s="221"/>
      <c r="AM449" s="221"/>
      <c r="AN449" s="221"/>
      <c r="AO449" s="221"/>
      <c r="AP449" s="221"/>
      <c r="AQ449" s="221"/>
      <c r="AR449" s="221"/>
      <c r="AS449" s="221"/>
      <c r="AT449" s="221"/>
      <c r="AU449" s="221"/>
      <c r="AV449" s="221"/>
      <c r="AW449" s="221"/>
      <c r="AX449" s="221"/>
      <c r="AY449" s="221"/>
      <c r="AZ449" s="221"/>
      <c r="BA449" s="221"/>
      <c r="BB449" s="221"/>
      <c r="BC449" s="221"/>
      <c r="BD449" s="221"/>
      <c r="BE449" s="221"/>
      <c r="BF449" s="221"/>
      <c r="BG449" s="221"/>
      <c r="BH449" s="221"/>
      <c r="BI449" s="221"/>
      <c r="BJ449" s="221"/>
      <c r="BK449" s="221"/>
      <c r="BL449" s="221"/>
      <c r="BM449" s="224"/>
    </row>
    <row r="450" spans="1:65">
      <c r="A450" s="29"/>
      <c r="B450" s="3" t="s">
        <v>269</v>
      </c>
      <c r="C450" s="28"/>
      <c r="D450" s="223">
        <v>20.976176963403031</v>
      </c>
      <c r="E450" s="223">
        <v>7.0710678118654755</v>
      </c>
      <c r="F450" s="223">
        <v>7.0710678118654755</v>
      </c>
      <c r="G450" s="223" t="s">
        <v>652</v>
      </c>
      <c r="H450" s="220"/>
      <c r="I450" s="221"/>
      <c r="J450" s="221"/>
      <c r="K450" s="221"/>
      <c r="L450" s="221"/>
      <c r="M450" s="221"/>
      <c r="N450" s="221"/>
      <c r="O450" s="221"/>
      <c r="P450" s="221"/>
      <c r="Q450" s="221"/>
      <c r="R450" s="221"/>
      <c r="S450" s="221"/>
      <c r="T450" s="221"/>
      <c r="U450" s="221"/>
      <c r="V450" s="221"/>
      <c r="W450" s="221"/>
      <c r="X450" s="221"/>
      <c r="Y450" s="221"/>
      <c r="Z450" s="221"/>
      <c r="AA450" s="221"/>
      <c r="AB450" s="221"/>
      <c r="AC450" s="221"/>
      <c r="AD450" s="221"/>
      <c r="AE450" s="221"/>
      <c r="AF450" s="221"/>
      <c r="AG450" s="221"/>
      <c r="AH450" s="221"/>
      <c r="AI450" s="221"/>
      <c r="AJ450" s="221"/>
      <c r="AK450" s="221"/>
      <c r="AL450" s="221"/>
      <c r="AM450" s="221"/>
      <c r="AN450" s="221"/>
      <c r="AO450" s="221"/>
      <c r="AP450" s="221"/>
      <c r="AQ450" s="221"/>
      <c r="AR450" s="221"/>
      <c r="AS450" s="221"/>
      <c r="AT450" s="221"/>
      <c r="AU450" s="221"/>
      <c r="AV450" s="221"/>
      <c r="AW450" s="221"/>
      <c r="AX450" s="221"/>
      <c r="AY450" s="221"/>
      <c r="AZ450" s="221"/>
      <c r="BA450" s="221"/>
      <c r="BB450" s="221"/>
      <c r="BC450" s="221"/>
      <c r="BD450" s="221"/>
      <c r="BE450" s="221"/>
      <c r="BF450" s="221"/>
      <c r="BG450" s="221"/>
      <c r="BH450" s="221"/>
      <c r="BI450" s="221"/>
      <c r="BJ450" s="221"/>
      <c r="BK450" s="221"/>
      <c r="BL450" s="221"/>
      <c r="BM450" s="224"/>
    </row>
    <row r="451" spans="1:65">
      <c r="A451" s="29"/>
      <c r="B451" s="3" t="s">
        <v>86</v>
      </c>
      <c r="C451" s="28"/>
      <c r="D451" s="13">
        <v>0.1398411797560202</v>
      </c>
      <c r="E451" s="13">
        <v>0.12856486930664501</v>
      </c>
      <c r="F451" s="13">
        <v>0.12856486930664501</v>
      </c>
      <c r="G451" s="13" t="s">
        <v>652</v>
      </c>
      <c r="H451" s="14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9"/>
      <c r="B452" s="3" t="s">
        <v>270</v>
      </c>
      <c r="C452" s="28"/>
      <c r="D452" s="13">
        <v>1.1428571428571428</v>
      </c>
      <c r="E452" s="13">
        <v>-0.2142857142857143</v>
      </c>
      <c r="F452" s="13">
        <v>-0.2142857142857143</v>
      </c>
      <c r="G452" s="13" t="s">
        <v>652</v>
      </c>
      <c r="H452" s="147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9"/>
      <c r="B453" s="45" t="s">
        <v>271</v>
      </c>
      <c r="C453" s="46"/>
      <c r="D453" s="44">
        <v>15.51</v>
      </c>
      <c r="E453" s="44">
        <v>0</v>
      </c>
      <c r="F453" s="44">
        <v>0</v>
      </c>
      <c r="G453" s="44">
        <v>1.35</v>
      </c>
      <c r="H453" s="147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30"/>
      <c r="C454" s="20"/>
      <c r="D454" s="20"/>
      <c r="E454" s="20"/>
      <c r="F454" s="20"/>
      <c r="G454" s="20"/>
      <c r="BM454" s="53"/>
    </row>
    <row r="455" spans="1:65" ht="15">
      <c r="B455" s="8" t="s">
        <v>640</v>
      </c>
      <c r="BM455" s="27" t="s">
        <v>274</v>
      </c>
    </row>
    <row r="456" spans="1:65" ht="15">
      <c r="A456" s="24" t="s">
        <v>9</v>
      </c>
      <c r="B456" s="18" t="s">
        <v>118</v>
      </c>
      <c r="C456" s="15" t="s">
        <v>119</v>
      </c>
      <c r="D456" s="16" t="s">
        <v>240</v>
      </c>
      <c r="E456" s="17" t="s">
        <v>240</v>
      </c>
      <c r="F456" s="147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 t="s">
        <v>241</v>
      </c>
      <c r="C457" s="9" t="s">
        <v>241</v>
      </c>
      <c r="D457" s="145" t="s">
        <v>245</v>
      </c>
      <c r="E457" s="146" t="s">
        <v>248</v>
      </c>
      <c r="F457" s="147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 t="s">
        <v>3</v>
      </c>
    </row>
    <row r="458" spans="1:65">
      <c r="A458" s="29"/>
      <c r="B458" s="19"/>
      <c r="C458" s="9"/>
      <c r="D458" s="10" t="s">
        <v>101</v>
      </c>
      <c r="E458" s="11" t="s">
        <v>101</v>
      </c>
      <c r="F458" s="147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0</v>
      </c>
    </row>
    <row r="459" spans="1:65">
      <c r="A459" s="29"/>
      <c r="B459" s="19"/>
      <c r="C459" s="9"/>
      <c r="D459" s="25"/>
      <c r="E459" s="25"/>
      <c r="F459" s="147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0</v>
      </c>
    </row>
    <row r="460" spans="1:65">
      <c r="A460" s="29"/>
      <c r="B460" s="18">
        <v>1</v>
      </c>
      <c r="C460" s="14">
        <v>1</v>
      </c>
      <c r="D460" s="236" t="s">
        <v>334</v>
      </c>
      <c r="E460" s="219">
        <v>53</v>
      </c>
      <c r="F460" s="220"/>
      <c r="G460" s="221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/>
      <c r="U460" s="221"/>
      <c r="V460" s="221"/>
      <c r="W460" s="221"/>
      <c r="X460" s="221"/>
      <c r="Y460" s="221"/>
      <c r="Z460" s="221"/>
      <c r="AA460" s="221"/>
      <c r="AB460" s="221"/>
      <c r="AC460" s="221"/>
      <c r="AD460" s="221"/>
      <c r="AE460" s="221"/>
      <c r="AF460" s="221"/>
      <c r="AG460" s="221"/>
      <c r="AH460" s="221"/>
      <c r="AI460" s="221"/>
      <c r="AJ460" s="221"/>
      <c r="AK460" s="221"/>
      <c r="AL460" s="221"/>
      <c r="AM460" s="221"/>
      <c r="AN460" s="221"/>
      <c r="AO460" s="221"/>
      <c r="AP460" s="221"/>
      <c r="AQ460" s="221"/>
      <c r="AR460" s="221"/>
      <c r="AS460" s="221"/>
      <c r="AT460" s="221"/>
      <c r="AU460" s="221"/>
      <c r="AV460" s="221"/>
      <c r="AW460" s="221"/>
      <c r="AX460" s="221"/>
      <c r="AY460" s="221"/>
      <c r="AZ460" s="221"/>
      <c r="BA460" s="221"/>
      <c r="BB460" s="221"/>
      <c r="BC460" s="221"/>
      <c r="BD460" s="221"/>
      <c r="BE460" s="221"/>
      <c r="BF460" s="221"/>
      <c r="BG460" s="221"/>
      <c r="BH460" s="221"/>
      <c r="BI460" s="221"/>
      <c r="BJ460" s="221"/>
      <c r="BK460" s="221"/>
      <c r="BL460" s="221"/>
      <c r="BM460" s="222">
        <v>1</v>
      </c>
    </row>
    <row r="461" spans="1:65">
      <c r="A461" s="29"/>
      <c r="B461" s="19">
        <v>1</v>
      </c>
      <c r="C461" s="9">
        <v>2</v>
      </c>
      <c r="D461" s="237" t="s">
        <v>334</v>
      </c>
      <c r="E461" s="223">
        <v>61</v>
      </c>
      <c r="F461" s="220"/>
      <c r="G461" s="221"/>
      <c r="H461" s="221"/>
      <c r="I461" s="221"/>
      <c r="J461" s="221"/>
      <c r="K461" s="221"/>
      <c r="L461" s="221"/>
      <c r="M461" s="221"/>
      <c r="N461" s="221"/>
      <c r="O461" s="221"/>
      <c r="P461" s="221"/>
      <c r="Q461" s="221"/>
      <c r="R461" s="221"/>
      <c r="S461" s="221"/>
      <c r="T461" s="221"/>
      <c r="U461" s="221"/>
      <c r="V461" s="221"/>
      <c r="W461" s="221"/>
      <c r="X461" s="221"/>
      <c r="Y461" s="221"/>
      <c r="Z461" s="221"/>
      <c r="AA461" s="221"/>
      <c r="AB461" s="221"/>
      <c r="AC461" s="221"/>
      <c r="AD461" s="221"/>
      <c r="AE461" s="221"/>
      <c r="AF461" s="221"/>
      <c r="AG461" s="221"/>
      <c r="AH461" s="221"/>
      <c r="AI461" s="221"/>
      <c r="AJ461" s="221"/>
      <c r="AK461" s="221"/>
      <c r="AL461" s="221"/>
      <c r="AM461" s="221"/>
      <c r="AN461" s="221"/>
      <c r="AO461" s="221"/>
      <c r="AP461" s="221"/>
      <c r="AQ461" s="221"/>
      <c r="AR461" s="221"/>
      <c r="AS461" s="221"/>
      <c r="AT461" s="221"/>
      <c r="AU461" s="221"/>
      <c r="AV461" s="221"/>
      <c r="AW461" s="221"/>
      <c r="AX461" s="221"/>
      <c r="AY461" s="221"/>
      <c r="AZ461" s="221"/>
      <c r="BA461" s="221"/>
      <c r="BB461" s="221"/>
      <c r="BC461" s="221"/>
      <c r="BD461" s="221"/>
      <c r="BE461" s="221"/>
      <c r="BF461" s="221"/>
      <c r="BG461" s="221"/>
      <c r="BH461" s="221"/>
      <c r="BI461" s="221"/>
      <c r="BJ461" s="221"/>
      <c r="BK461" s="221"/>
      <c r="BL461" s="221"/>
      <c r="BM461" s="222">
        <v>14</v>
      </c>
    </row>
    <row r="462" spans="1:65">
      <c r="A462" s="29"/>
      <c r="B462" s="19">
        <v>1</v>
      </c>
      <c r="C462" s="9">
        <v>3</v>
      </c>
      <c r="D462" s="237" t="s">
        <v>334</v>
      </c>
      <c r="E462" s="223">
        <v>45</v>
      </c>
      <c r="F462" s="220"/>
      <c r="G462" s="221"/>
      <c r="H462" s="221"/>
      <c r="I462" s="221"/>
      <c r="J462" s="221"/>
      <c r="K462" s="221"/>
      <c r="L462" s="221"/>
      <c r="M462" s="221"/>
      <c r="N462" s="221"/>
      <c r="O462" s="221"/>
      <c r="P462" s="221"/>
      <c r="Q462" s="221"/>
      <c r="R462" s="221"/>
      <c r="S462" s="221"/>
      <c r="T462" s="221"/>
      <c r="U462" s="221"/>
      <c r="V462" s="221"/>
      <c r="W462" s="221"/>
      <c r="X462" s="221"/>
      <c r="Y462" s="221"/>
      <c r="Z462" s="221"/>
      <c r="AA462" s="221"/>
      <c r="AB462" s="221"/>
      <c r="AC462" s="221"/>
      <c r="AD462" s="221"/>
      <c r="AE462" s="221"/>
      <c r="AF462" s="221"/>
      <c r="AG462" s="221"/>
      <c r="AH462" s="221"/>
      <c r="AI462" s="221"/>
      <c r="AJ462" s="221"/>
      <c r="AK462" s="221"/>
      <c r="AL462" s="221"/>
      <c r="AM462" s="221"/>
      <c r="AN462" s="221"/>
      <c r="AO462" s="221"/>
      <c r="AP462" s="221"/>
      <c r="AQ462" s="221"/>
      <c r="AR462" s="221"/>
      <c r="AS462" s="221"/>
      <c r="AT462" s="221"/>
      <c r="AU462" s="221"/>
      <c r="AV462" s="221"/>
      <c r="AW462" s="221"/>
      <c r="AX462" s="221"/>
      <c r="AY462" s="221"/>
      <c r="AZ462" s="221"/>
      <c r="BA462" s="221"/>
      <c r="BB462" s="221"/>
      <c r="BC462" s="221"/>
      <c r="BD462" s="221"/>
      <c r="BE462" s="221"/>
      <c r="BF462" s="221"/>
      <c r="BG462" s="221"/>
      <c r="BH462" s="221"/>
      <c r="BI462" s="221"/>
      <c r="BJ462" s="221"/>
      <c r="BK462" s="221"/>
      <c r="BL462" s="221"/>
      <c r="BM462" s="222">
        <v>16</v>
      </c>
    </row>
    <row r="463" spans="1:65">
      <c r="A463" s="29"/>
      <c r="B463" s="19">
        <v>1</v>
      </c>
      <c r="C463" s="9">
        <v>4</v>
      </c>
      <c r="D463" s="237" t="s">
        <v>334</v>
      </c>
      <c r="E463" s="223">
        <v>53</v>
      </c>
      <c r="F463" s="220"/>
      <c r="G463" s="221"/>
      <c r="H463" s="221"/>
      <c r="I463" s="221"/>
      <c r="J463" s="221"/>
      <c r="K463" s="221"/>
      <c r="L463" s="221"/>
      <c r="M463" s="221"/>
      <c r="N463" s="221"/>
      <c r="O463" s="221"/>
      <c r="P463" s="221"/>
      <c r="Q463" s="221"/>
      <c r="R463" s="221"/>
      <c r="S463" s="221"/>
      <c r="T463" s="221"/>
      <c r="U463" s="221"/>
      <c r="V463" s="221"/>
      <c r="W463" s="221"/>
      <c r="X463" s="221"/>
      <c r="Y463" s="221"/>
      <c r="Z463" s="221"/>
      <c r="AA463" s="221"/>
      <c r="AB463" s="221"/>
      <c r="AC463" s="221"/>
      <c r="AD463" s="221"/>
      <c r="AE463" s="221"/>
      <c r="AF463" s="221"/>
      <c r="AG463" s="221"/>
      <c r="AH463" s="221"/>
      <c r="AI463" s="221"/>
      <c r="AJ463" s="221"/>
      <c r="AK463" s="221"/>
      <c r="AL463" s="221"/>
      <c r="AM463" s="221"/>
      <c r="AN463" s="221"/>
      <c r="AO463" s="221"/>
      <c r="AP463" s="221"/>
      <c r="AQ463" s="221"/>
      <c r="AR463" s="221"/>
      <c r="AS463" s="221"/>
      <c r="AT463" s="221"/>
      <c r="AU463" s="221"/>
      <c r="AV463" s="221"/>
      <c r="AW463" s="221"/>
      <c r="AX463" s="221"/>
      <c r="AY463" s="221"/>
      <c r="AZ463" s="221"/>
      <c r="BA463" s="221"/>
      <c r="BB463" s="221"/>
      <c r="BC463" s="221"/>
      <c r="BD463" s="221"/>
      <c r="BE463" s="221"/>
      <c r="BF463" s="221"/>
      <c r="BG463" s="221"/>
      <c r="BH463" s="221"/>
      <c r="BI463" s="221"/>
      <c r="BJ463" s="221"/>
      <c r="BK463" s="221"/>
      <c r="BL463" s="221"/>
      <c r="BM463" s="222">
        <v>50.5</v>
      </c>
    </row>
    <row r="464" spans="1:65">
      <c r="A464" s="29"/>
      <c r="B464" s="19">
        <v>1</v>
      </c>
      <c r="C464" s="9">
        <v>5</v>
      </c>
      <c r="D464" s="237" t="s">
        <v>334</v>
      </c>
      <c r="E464" s="223">
        <v>53</v>
      </c>
      <c r="F464" s="220"/>
      <c r="G464" s="221"/>
      <c r="H464" s="221"/>
      <c r="I464" s="221"/>
      <c r="J464" s="221"/>
      <c r="K464" s="221"/>
      <c r="L464" s="221"/>
      <c r="M464" s="221"/>
      <c r="N464" s="221"/>
      <c r="O464" s="221"/>
      <c r="P464" s="221"/>
      <c r="Q464" s="221"/>
      <c r="R464" s="221"/>
      <c r="S464" s="221"/>
      <c r="T464" s="221"/>
      <c r="U464" s="221"/>
      <c r="V464" s="221"/>
      <c r="W464" s="221"/>
      <c r="X464" s="221"/>
      <c r="Y464" s="221"/>
      <c r="Z464" s="221"/>
      <c r="AA464" s="221"/>
      <c r="AB464" s="221"/>
      <c r="AC464" s="221"/>
      <c r="AD464" s="221"/>
      <c r="AE464" s="221"/>
      <c r="AF464" s="221"/>
      <c r="AG464" s="221"/>
      <c r="AH464" s="221"/>
      <c r="AI464" s="221"/>
      <c r="AJ464" s="221"/>
      <c r="AK464" s="221"/>
      <c r="AL464" s="221"/>
      <c r="AM464" s="221"/>
      <c r="AN464" s="221"/>
      <c r="AO464" s="221"/>
      <c r="AP464" s="221"/>
      <c r="AQ464" s="221"/>
      <c r="AR464" s="221"/>
      <c r="AS464" s="221"/>
      <c r="AT464" s="221"/>
      <c r="AU464" s="221"/>
      <c r="AV464" s="221"/>
      <c r="AW464" s="221"/>
      <c r="AX464" s="221"/>
      <c r="AY464" s="221"/>
      <c r="AZ464" s="221"/>
      <c r="BA464" s="221"/>
      <c r="BB464" s="221"/>
      <c r="BC464" s="221"/>
      <c r="BD464" s="221"/>
      <c r="BE464" s="221"/>
      <c r="BF464" s="221"/>
      <c r="BG464" s="221"/>
      <c r="BH464" s="221"/>
      <c r="BI464" s="221"/>
      <c r="BJ464" s="221"/>
      <c r="BK464" s="221"/>
      <c r="BL464" s="221"/>
      <c r="BM464" s="222">
        <v>20</v>
      </c>
    </row>
    <row r="465" spans="1:65">
      <c r="A465" s="29"/>
      <c r="B465" s="19">
        <v>1</v>
      </c>
      <c r="C465" s="9">
        <v>6</v>
      </c>
      <c r="D465" s="237" t="s">
        <v>334</v>
      </c>
      <c r="E465" s="223">
        <v>38</v>
      </c>
      <c r="F465" s="220"/>
      <c r="G465" s="221"/>
      <c r="H465" s="221"/>
      <c r="I465" s="221"/>
      <c r="J465" s="221"/>
      <c r="K465" s="221"/>
      <c r="L465" s="221"/>
      <c r="M465" s="221"/>
      <c r="N465" s="221"/>
      <c r="O465" s="221"/>
      <c r="P465" s="221"/>
      <c r="Q465" s="221"/>
      <c r="R465" s="221"/>
      <c r="S465" s="221"/>
      <c r="T465" s="221"/>
      <c r="U465" s="221"/>
      <c r="V465" s="221"/>
      <c r="W465" s="221"/>
      <c r="X465" s="221"/>
      <c r="Y465" s="221"/>
      <c r="Z465" s="221"/>
      <c r="AA465" s="221"/>
      <c r="AB465" s="221"/>
      <c r="AC465" s="221"/>
      <c r="AD465" s="221"/>
      <c r="AE465" s="221"/>
      <c r="AF465" s="221"/>
      <c r="AG465" s="221"/>
      <c r="AH465" s="221"/>
      <c r="AI465" s="221"/>
      <c r="AJ465" s="221"/>
      <c r="AK465" s="221"/>
      <c r="AL465" s="221"/>
      <c r="AM465" s="221"/>
      <c r="AN465" s="221"/>
      <c r="AO465" s="221"/>
      <c r="AP465" s="221"/>
      <c r="AQ465" s="221"/>
      <c r="AR465" s="221"/>
      <c r="AS465" s="221"/>
      <c r="AT465" s="221"/>
      <c r="AU465" s="221"/>
      <c r="AV465" s="221"/>
      <c r="AW465" s="221"/>
      <c r="AX465" s="221"/>
      <c r="AY465" s="221"/>
      <c r="AZ465" s="221"/>
      <c r="BA465" s="221"/>
      <c r="BB465" s="221"/>
      <c r="BC465" s="221"/>
      <c r="BD465" s="221"/>
      <c r="BE465" s="221"/>
      <c r="BF465" s="221"/>
      <c r="BG465" s="221"/>
      <c r="BH465" s="221"/>
      <c r="BI465" s="221"/>
      <c r="BJ465" s="221"/>
      <c r="BK465" s="221"/>
      <c r="BL465" s="221"/>
      <c r="BM465" s="224"/>
    </row>
    <row r="466" spans="1:65">
      <c r="A466" s="29"/>
      <c r="B466" s="20" t="s">
        <v>267</v>
      </c>
      <c r="C466" s="12"/>
      <c r="D466" s="225" t="s">
        <v>652</v>
      </c>
      <c r="E466" s="225">
        <v>50.5</v>
      </c>
      <c r="F466" s="220"/>
      <c r="G466" s="221"/>
      <c r="H466" s="221"/>
      <c r="I466" s="221"/>
      <c r="J466" s="221"/>
      <c r="K466" s="221"/>
      <c r="L466" s="221"/>
      <c r="M466" s="221"/>
      <c r="N466" s="221"/>
      <c r="O466" s="221"/>
      <c r="P466" s="221"/>
      <c r="Q466" s="221"/>
      <c r="R466" s="221"/>
      <c r="S466" s="221"/>
      <c r="T466" s="221"/>
      <c r="U466" s="221"/>
      <c r="V466" s="221"/>
      <c r="W466" s="221"/>
      <c r="X466" s="221"/>
      <c r="Y466" s="221"/>
      <c r="Z466" s="221"/>
      <c r="AA466" s="221"/>
      <c r="AB466" s="221"/>
      <c r="AC466" s="221"/>
      <c r="AD466" s="221"/>
      <c r="AE466" s="221"/>
      <c r="AF466" s="221"/>
      <c r="AG466" s="221"/>
      <c r="AH466" s="221"/>
      <c r="AI466" s="221"/>
      <c r="AJ466" s="221"/>
      <c r="AK466" s="221"/>
      <c r="AL466" s="221"/>
      <c r="AM466" s="221"/>
      <c r="AN466" s="221"/>
      <c r="AO466" s="221"/>
      <c r="AP466" s="221"/>
      <c r="AQ466" s="221"/>
      <c r="AR466" s="221"/>
      <c r="AS466" s="221"/>
      <c r="AT466" s="221"/>
      <c r="AU466" s="221"/>
      <c r="AV466" s="221"/>
      <c r="AW466" s="221"/>
      <c r="AX466" s="221"/>
      <c r="AY466" s="221"/>
      <c r="AZ466" s="221"/>
      <c r="BA466" s="221"/>
      <c r="BB466" s="221"/>
      <c r="BC466" s="221"/>
      <c r="BD466" s="221"/>
      <c r="BE466" s="221"/>
      <c r="BF466" s="221"/>
      <c r="BG466" s="221"/>
      <c r="BH466" s="221"/>
      <c r="BI466" s="221"/>
      <c r="BJ466" s="221"/>
      <c r="BK466" s="221"/>
      <c r="BL466" s="221"/>
      <c r="BM466" s="224"/>
    </row>
    <row r="467" spans="1:65">
      <c r="A467" s="29"/>
      <c r="B467" s="3" t="s">
        <v>268</v>
      </c>
      <c r="C467" s="28"/>
      <c r="D467" s="223" t="s">
        <v>652</v>
      </c>
      <c r="E467" s="223">
        <v>53</v>
      </c>
      <c r="F467" s="220"/>
      <c r="G467" s="221"/>
      <c r="H467" s="221"/>
      <c r="I467" s="221"/>
      <c r="J467" s="221"/>
      <c r="K467" s="221"/>
      <c r="L467" s="221"/>
      <c r="M467" s="221"/>
      <c r="N467" s="221"/>
      <c r="O467" s="221"/>
      <c r="P467" s="221"/>
      <c r="Q467" s="221"/>
      <c r="R467" s="221"/>
      <c r="S467" s="221"/>
      <c r="T467" s="221"/>
      <c r="U467" s="221"/>
      <c r="V467" s="221"/>
      <c r="W467" s="221"/>
      <c r="X467" s="221"/>
      <c r="Y467" s="221"/>
      <c r="Z467" s="221"/>
      <c r="AA467" s="221"/>
      <c r="AB467" s="221"/>
      <c r="AC467" s="221"/>
      <c r="AD467" s="221"/>
      <c r="AE467" s="221"/>
      <c r="AF467" s="221"/>
      <c r="AG467" s="221"/>
      <c r="AH467" s="221"/>
      <c r="AI467" s="221"/>
      <c r="AJ467" s="221"/>
      <c r="AK467" s="221"/>
      <c r="AL467" s="221"/>
      <c r="AM467" s="221"/>
      <c r="AN467" s="221"/>
      <c r="AO467" s="221"/>
      <c r="AP467" s="221"/>
      <c r="AQ467" s="221"/>
      <c r="AR467" s="221"/>
      <c r="AS467" s="221"/>
      <c r="AT467" s="221"/>
      <c r="AU467" s="221"/>
      <c r="AV467" s="221"/>
      <c r="AW467" s="221"/>
      <c r="AX467" s="221"/>
      <c r="AY467" s="221"/>
      <c r="AZ467" s="221"/>
      <c r="BA467" s="221"/>
      <c r="BB467" s="221"/>
      <c r="BC467" s="221"/>
      <c r="BD467" s="221"/>
      <c r="BE467" s="221"/>
      <c r="BF467" s="221"/>
      <c r="BG467" s="221"/>
      <c r="BH467" s="221"/>
      <c r="BI467" s="221"/>
      <c r="BJ467" s="221"/>
      <c r="BK467" s="221"/>
      <c r="BL467" s="221"/>
      <c r="BM467" s="224"/>
    </row>
    <row r="468" spans="1:65">
      <c r="A468" s="29"/>
      <c r="B468" s="3" t="s">
        <v>269</v>
      </c>
      <c r="C468" s="28"/>
      <c r="D468" s="223" t="s">
        <v>652</v>
      </c>
      <c r="E468" s="223">
        <v>7.9435508432941999</v>
      </c>
      <c r="F468" s="220"/>
      <c r="G468" s="221"/>
      <c r="H468" s="221"/>
      <c r="I468" s="221"/>
      <c r="J468" s="221"/>
      <c r="K468" s="221"/>
      <c r="L468" s="221"/>
      <c r="M468" s="221"/>
      <c r="N468" s="221"/>
      <c r="O468" s="221"/>
      <c r="P468" s="221"/>
      <c r="Q468" s="221"/>
      <c r="R468" s="221"/>
      <c r="S468" s="221"/>
      <c r="T468" s="221"/>
      <c r="U468" s="221"/>
      <c r="V468" s="221"/>
      <c r="W468" s="221"/>
      <c r="X468" s="221"/>
      <c r="Y468" s="221"/>
      <c r="Z468" s="221"/>
      <c r="AA468" s="221"/>
      <c r="AB468" s="221"/>
      <c r="AC468" s="221"/>
      <c r="AD468" s="221"/>
      <c r="AE468" s="221"/>
      <c r="AF468" s="221"/>
      <c r="AG468" s="221"/>
      <c r="AH468" s="221"/>
      <c r="AI468" s="221"/>
      <c r="AJ468" s="221"/>
      <c r="AK468" s="221"/>
      <c r="AL468" s="221"/>
      <c r="AM468" s="221"/>
      <c r="AN468" s="221"/>
      <c r="AO468" s="221"/>
      <c r="AP468" s="221"/>
      <c r="AQ468" s="221"/>
      <c r="AR468" s="221"/>
      <c r="AS468" s="221"/>
      <c r="AT468" s="221"/>
      <c r="AU468" s="221"/>
      <c r="AV468" s="221"/>
      <c r="AW468" s="221"/>
      <c r="AX468" s="221"/>
      <c r="AY468" s="221"/>
      <c r="AZ468" s="221"/>
      <c r="BA468" s="221"/>
      <c r="BB468" s="221"/>
      <c r="BC468" s="221"/>
      <c r="BD468" s="221"/>
      <c r="BE468" s="221"/>
      <c r="BF468" s="221"/>
      <c r="BG468" s="221"/>
      <c r="BH468" s="221"/>
      <c r="BI468" s="221"/>
      <c r="BJ468" s="221"/>
      <c r="BK468" s="221"/>
      <c r="BL468" s="221"/>
      <c r="BM468" s="224"/>
    </row>
    <row r="469" spans="1:65">
      <c r="A469" s="29"/>
      <c r="B469" s="3" t="s">
        <v>86</v>
      </c>
      <c r="C469" s="28"/>
      <c r="D469" s="13" t="s">
        <v>652</v>
      </c>
      <c r="E469" s="13">
        <v>0.15729803650087523</v>
      </c>
      <c r="F469" s="147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9"/>
      <c r="B470" s="3" t="s">
        <v>270</v>
      </c>
      <c r="C470" s="28"/>
      <c r="D470" s="13" t="s">
        <v>652</v>
      </c>
      <c r="E470" s="13">
        <v>0</v>
      </c>
      <c r="F470" s="14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9"/>
      <c r="B471" s="45" t="s">
        <v>271</v>
      </c>
      <c r="C471" s="46"/>
      <c r="D471" s="44">
        <v>0.67</v>
      </c>
      <c r="E471" s="44">
        <v>0.67</v>
      </c>
      <c r="F471" s="14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30"/>
      <c r="C472" s="20"/>
      <c r="D472" s="20"/>
      <c r="E472" s="20"/>
      <c r="BM472" s="53"/>
    </row>
    <row r="473" spans="1:65" ht="19.5">
      <c r="B473" s="8" t="s">
        <v>641</v>
      </c>
      <c r="BM473" s="27" t="s">
        <v>66</v>
      </c>
    </row>
    <row r="474" spans="1:65" ht="19.5">
      <c r="A474" s="24" t="s">
        <v>325</v>
      </c>
      <c r="B474" s="18" t="s">
        <v>118</v>
      </c>
      <c r="C474" s="15" t="s">
        <v>119</v>
      </c>
      <c r="D474" s="16" t="s">
        <v>240</v>
      </c>
      <c r="E474" s="17" t="s">
        <v>240</v>
      </c>
      <c r="F474" s="17" t="s">
        <v>240</v>
      </c>
      <c r="G474" s="17" t="s">
        <v>240</v>
      </c>
      <c r="H474" s="17" t="s">
        <v>240</v>
      </c>
      <c r="I474" s="17" t="s">
        <v>240</v>
      </c>
      <c r="J474" s="17" t="s">
        <v>240</v>
      </c>
      <c r="K474" s="17" t="s">
        <v>240</v>
      </c>
      <c r="L474" s="17" t="s">
        <v>240</v>
      </c>
      <c r="M474" s="17" t="s">
        <v>240</v>
      </c>
      <c r="N474" s="17" t="s">
        <v>240</v>
      </c>
      <c r="O474" s="17" t="s">
        <v>240</v>
      </c>
      <c r="P474" s="17" t="s">
        <v>240</v>
      </c>
      <c r="Q474" s="17" t="s">
        <v>240</v>
      </c>
      <c r="R474" s="17" t="s">
        <v>240</v>
      </c>
      <c r="S474" s="17" t="s">
        <v>240</v>
      </c>
      <c r="T474" s="17" t="s">
        <v>240</v>
      </c>
      <c r="U474" s="17" t="s">
        <v>240</v>
      </c>
      <c r="V474" s="147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 t="s">
        <v>241</v>
      </c>
      <c r="C475" s="9" t="s">
        <v>241</v>
      </c>
      <c r="D475" s="145" t="s">
        <v>243</v>
      </c>
      <c r="E475" s="146" t="s">
        <v>244</v>
      </c>
      <c r="F475" s="146" t="s">
        <v>245</v>
      </c>
      <c r="G475" s="146" t="s">
        <v>246</v>
      </c>
      <c r="H475" s="146" t="s">
        <v>283</v>
      </c>
      <c r="I475" s="146" t="s">
        <v>247</v>
      </c>
      <c r="J475" s="146" t="s">
        <v>248</v>
      </c>
      <c r="K475" s="146" t="s">
        <v>249</v>
      </c>
      <c r="L475" s="146" t="s">
        <v>250</v>
      </c>
      <c r="M475" s="146" t="s">
        <v>251</v>
      </c>
      <c r="N475" s="146" t="s">
        <v>252</v>
      </c>
      <c r="O475" s="146" t="s">
        <v>253</v>
      </c>
      <c r="P475" s="146" t="s">
        <v>254</v>
      </c>
      <c r="Q475" s="146" t="s">
        <v>258</v>
      </c>
      <c r="R475" s="146" t="s">
        <v>284</v>
      </c>
      <c r="S475" s="146" t="s">
        <v>286</v>
      </c>
      <c r="T475" s="146" t="s">
        <v>275</v>
      </c>
      <c r="U475" s="146" t="s">
        <v>260</v>
      </c>
      <c r="V475" s="147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 t="s">
        <v>1</v>
      </c>
    </row>
    <row r="476" spans="1:65">
      <c r="A476" s="29"/>
      <c r="B476" s="19"/>
      <c r="C476" s="9"/>
      <c r="D476" s="10" t="s">
        <v>101</v>
      </c>
      <c r="E476" s="11" t="s">
        <v>327</v>
      </c>
      <c r="F476" s="11" t="s">
        <v>101</v>
      </c>
      <c r="G476" s="11" t="s">
        <v>327</v>
      </c>
      <c r="H476" s="11" t="s">
        <v>101</v>
      </c>
      <c r="I476" s="11" t="s">
        <v>101</v>
      </c>
      <c r="J476" s="11" t="s">
        <v>101</v>
      </c>
      <c r="K476" s="11" t="s">
        <v>327</v>
      </c>
      <c r="L476" s="11" t="s">
        <v>101</v>
      </c>
      <c r="M476" s="11" t="s">
        <v>101</v>
      </c>
      <c r="N476" s="11" t="s">
        <v>101</v>
      </c>
      <c r="O476" s="11" t="s">
        <v>327</v>
      </c>
      <c r="P476" s="11" t="s">
        <v>327</v>
      </c>
      <c r="Q476" s="11" t="s">
        <v>101</v>
      </c>
      <c r="R476" s="11" t="s">
        <v>101</v>
      </c>
      <c r="S476" s="11" t="s">
        <v>101</v>
      </c>
      <c r="T476" s="11" t="s">
        <v>101</v>
      </c>
      <c r="U476" s="11" t="s">
        <v>101</v>
      </c>
      <c r="V476" s="147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2</v>
      </c>
    </row>
    <row r="477" spans="1:65">
      <c r="A477" s="29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147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3</v>
      </c>
    </row>
    <row r="478" spans="1:65">
      <c r="A478" s="29"/>
      <c r="B478" s="18">
        <v>1</v>
      </c>
      <c r="C478" s="14">
        <v>1</v>
      </c>
      <c r="D478" s="141">
        <v>44.6</v>
      </c>
      <c r="E478" s="21">
        <v>46.1</v>
      </c>
      <c r="F478" s="21">
        <v>45.39</v>
      </c>
      <c r="G478" s="21">
        <v>45.8</v>
      </c>
      <c r="H478" s="141">
        <v>42.22</v>
      </c>
      <c r="I478" s="141">
        <v>42.42</v>
      </c>
      <c r="J478" s="21">
        <v>46.01</v>
      </c>
      <c r="K478" s="21">
        <v>45.8</v>
      </c>
      <c r="L478" s="21">
        <v>45.3</v>
      </c>
      <c r="M478" s="21">
        <v>45.4</v>
      </c>
      <c r="N478" s="21">
        <v>45.77</v>
      </c>
      <c r="O478" s="21">
        <v>45.5</v>
      </c>
      <c r="P478" s="21">
        <v>45.7</v>
      </c>
      <c r="Q478" s="21">
        <v>46.08752914991144</v>
      </c>
      <c r="R478" s="21">
        <v>45.753642544831749</v>
      </c>
      <c r="S478" s="21">
        <v>45.05</v>
      </c>
      <c r="T478" s="141">
        <v>43.5</v>
      </c>
      <c r="U478" s="141">
        <v>44</v>
      </c>
      <c r="V478" s="147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>
        <v>1</v>
      </c>
      <c r="C479" s="9">
        <v>2</v>
      </c>
      <c r="D479" s="142">
        <v>43.84</v>
      </c>
      <c r="E479" s="11">
        <v>46.2</v>
      </c>
      <c r="F479" s="11">
        <v>45.56</v>
      </c>
      <c r="G479" s="11">
        <v>45.7</v>
      </c>
      <c r="H479" s="142">
        <v>42.38</v>
      </c>
      <c r="I479" s="142">
        <v>42.4</v>
      </c>
      <c r="J479" s="11">
        <v>45.72</v>
      </c>
      <c r="K479" s="11">
        <v>45.6</v>
      </c>
      <c r="L479" s="11">
        <v>45.2</v>
      </c>
      <c r="M479" s="11">
        <v>45.7</v>
      </c>
      <c r="N479" s="11">
        <v>45.64</v>
      </c>
      <c r="O479" s="11">
        <v>45.3</v>
      </c>
      <c r="P479" s="11">
        <v>45.6</v>
      </c>
      <c r="Q479" s="11">
        <v>45.756330254497911</v>
      </c>
      <c r="R479" s="11">
        <v>45.629303895319573</v>
      </c>
      <c r="S479" s="11">
        <v>44.86</v>
      </c>
      <c r="T479" s="142">
        <v>43.6</v>
      </c>
      <c r="U479" s="142">
        <v>43.9</v>
      </c>
      <c r="V479" s="147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e">
        <v>#N/A</v>
      </c>
    </row>
    <row r="480" spans="1:65">
      <c r="A480" s="29"/>
      <c r="B480" s="19">
        <v>1</v>
      </c>
      <c r="C480" s="9">
        <v>3</v>
      </c>
      <c r="D480" s="142">
        <v>44.21</v>
      </c>
      <c r="E480" s="11">
        <v>45.8</v>
      </c>
      <c r="F480" s="11">
        <v>45.44</v>
      </c>
      <c r="G480" s="11">
        <v>45.6</v>
      </c>
      <c r="H480" s="142">
        <v>42.35</v>
      </c>
      <c r="I480" s="142">
        <v>42.41</v>
      </c>
      <c r="J480" s="11">
        <v>45.55</v>
      </c>
      <c r="K480" s="11">
        <v>45.4</v>
      </c>
      <c r="L480" s="148">
        <v>44.4</v>
      </c>
      <c r="M480" s="11">
        <v>45.3</v>
      </c>
      <c r="N480" s="11">
        <v>45.66</v>
      </c>
      <c r="O480" s="11">
        <v>45.5</v>
      </c>
      <c r="P480" s="11">
        <v>45.9</v>
      </c>
      <c r="Q480" s="11">
        <v>45.741886197367961</v>
      </c>
      <c r="R480" s="11">
        <v>45.652667532467532</v>
      </c>
      <c r="S480" s="11">
        <v>44.84</v>
      </c>
      <c r="T480" s="142">
        <v>43.1</v>
      </c>
      <c r="U480" s="142">
        <v>43.9</v>
      </c>
      <c r="V480" s="147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16</v>
      </c>
    </row>
    <row r="481" spans="1:65">
      <c r="A481" s="29"/>
      <c r="B481" s="19">
        <v>1</v>
      </c>
      <c r="C481" s="9">
        <v>4</v>
      </c>
      <c r="D481" s="142">
        <v>43.3</v>
      </c>
      <c r="E481" s="11">
        <v>46</v>
      </c>
      <c r="F481" s="11">
        <v>45.59</v>
      </c>
      <c r="G481" s="11">
        <v>45.8</v>
      </c>
      <c r="H481" s="142">
        <v>42.24</v>
      </c>
      <c r="I481" s="142">
        <v>42.38</v>
      </c>
      <c r="J481" s="11">
        <v>46.08</v>
      </c>
      <c r="K481" s="11">
        <v>45.5</v>
      </c>
      <c r="L481" s="11">
        <v>46.4</v>
      </c>
      <c r="M481" s="11">
        <v>45.4</v>
      </c>
      <c r="N481" s="11">
        <v>45.65</v>
      </c>
      <c r="O481" s="11">
        <v>45.4</v>
      </c>
      <c r="P481" s="11">
        <v>45.9</v>
      </c>
      <c r="Q481" s="11">
        <v>45.712044140425228</v>
      </c>
      <c r="R481" s="11">
        <v>45.771523909978846</v>
      </c>
      <c r="S481" s="11">
        <v>45.04</v>
      </c>
      <c r="T481" s="142">
        <v>43.4</v>
      </c>
      <c r="U481" s="142">
        <v>43.9</v>
      </c>
      <c r="V481" s="147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45.598809283064107</v>
      </c>
    </row>
    <row r="482" spans="1:65">
      <c r="A482" s="29"/>
      <c r="B482" s="19">
        <v>1</v>
      </c>
      <c r="C482" s="9">
        <v>5</v>
      </c>
      <c r="D482" s="142">
        <v>43.28</v>
      </c>
      <c r="E482" s="11">
        <v>45.6</v>
      </c>
      <c r="F482" s="11">
        <v>45.45</v>
      </c>
      <c r="G482" s="11">
        <v>46.3</v>
      </c>
      <c r="H482" s="142">
        <v>42.08</v>
      </c>
      <c r="I482" s="142">
        <v>42.4</v>
      </c>
      <c r="J482" s="11">
        <v>45.44</v>
      </c>
      <c r="K482" s="11">
        <v>45.2</v>
      </c>
      <c r="L482" s="11">
        <v>45.1</v>
      </c>
      <c r="M482" s="11">
        <v>45.3</v>
      </c>
      <c r="N482" s="11">
        <v>45.71</v>
      </c>
      <c r="O482" s="11">
        <v>45.4</v>
      </c>
      <c r="P482" s="11">
        <v>45.7</v>
      </c>
      <c r="Q482" s="11">
        <v>46.077607799471885</v>
      </c>
      <c r="R482" s="11">
        <v>45.672853548062406</v>
      </c>
      <c r="S482" s="11">
        <v>44.9</v>
      </c>
      <c r="T482" s="142">
        <v>43.5</v>
      </c>
      <c r="U482" s="142">
        <v>43.9</v>
      </c>
      <c r="V482" s="147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147</v>
      </c>
    </row>
    <row r="483" spans="1:65">
      <c r="A483" s="29"/>
      <c r="B483" s="19">
        <v>1</v>
      </c>
      <c r="C483" s="9">
        <v>6</v>
      </c>
      <c r="D483" s="142">
        <v>43.72</v>
      </c>
      <c r="E483" s="11">
        <v>45.9</v>
      </c>
      <c r="F483" s="11">
        <v>45.56</v>
      </c>
      <c r="G483" s="11">
        <v>45.6</v>
      </c>
      <c r="H483" s="142">
        <v>41.89</v>
      </c>
      <c r="I483" s="142">
        <v>42.42</v>
      </c>
      <c r="J483" s="11">
        <v>45.97</v>
      </c>
      <c r="K483" s="11">
        <v>45.5</v>
      </c>
      <c r="L483" s="11">
        <v>45.8</v>
      </c>
      <c r="M483" s="11">
        <v>45.5</v>
      </c>
      <c r="N483" s="11">
        <v>45.76</v>
      </c>
      <c r="O483" s="11">
        <v>45.5</v>
      </c>
      <c r="P483" s="11">
        <v>45.2</v>
      </c>
      <c r="Q483" s="11">
        <v>45.840338172203673</v>
      </c>
      <c r="R483" s="11">
        <v>45.60139693446088</v>
      </c>
      <c r="S483" s="11">
        <v>44.81</v>
      </c>
      <c r="T483" s="142">
        <v>43.6</v>
      </c>
      <c r="U483" s="142">
        <v>43.9</v>
      </c>
      <c r="V483" s="147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9"/>
      <c r="B484" s="20" t="s">
        <v>267</v>
      </c>
      <c r="C484" s="12"/>
      <c r="D484" s="22">
        <v>43.824999999999996</v>
      </c>
      <c r="E484" s="22">
        <v>45.933333333333337</v>
      </c>
      <c r="F484" s="22">
        <v>45.498333333333335</v>
      </c>
      <c r="G484" s="22">
        <v>45.800000000000004</v>
      </c>
      <c r="H484" s="22">
        <v>42.193333333333328</v>
      </c>
      <c r="I484" s="22">
        <v>42.405000000000001</v>
      </c>
      <c r="J484" s="22">
        <v>45.794999999999995</v>
      </c>
      <c r="K484" s="22">
        <v>45.5</v>
      </c>
      <c r="L484" s="22">
        <v>45.366666666666667</v>
      </c>
      <c r="M484" s="22">
        <v>45.43333333333333</v>
      </c>
      <c r="N484" s="22">
        <v>45.698333333333331</v>
      </c>
      <c r="O484" s="22">
        <v>45.433333333333337</v>
      </c>
      <c r="P484" s="22">
        <v>45.666666666666664</v>
      </c>
      <c r="Q484" s="22">
        <v>45.869289285646346</v>
      </c>
      <c r="R484" s="22">
        <v>45.680231394186826</v>
      </c>
      <c r="S484" s="22">
        <v>44.916666666666664</v>
      </c>
      <c r="T484" s="22">
        <v>43.449999999999996</v>
      </c>
      <c r="U484" s="22">
        <v>43.916666666666664</v>
      </c>
      <c r="V484" s="147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9"/>
      <c r="B485" s="3" t="s">
        <v>268</v>
      </c>
      <c r="C485" s="28"/>
      <c r="D485" s="11">
        <v>43.78</v>
      </c>
      <c r="E485" s="11">
        <v>45.95</v>
      </c>
      <c r="F485" s="11">
        <v>45.505000000000003</v>
      </c>
      <c r="G485" s="11">
        <v>45.75</v>
      </c>
      <c r="H485" s="11">
        <v>42.230000000000004</v>
      </c>
      <c r="I485" s="11">
        <v>42.405000000000001</v>
      </c>
      <c r="J485" s="11">
        <v>45.844999999999999</v>
      </c>
      <c r="K485" s="11">
        <v>45.5</v>
      </c>
      <c r="L485" s="11">
        <v>45.25</v>
      </c>
      <c r="M485" s="11">
        <v>45.4</v>
      </c>
      <c r="N485" s="11">
        <v>45.685000000000002</v>
      </c>
      <c r="O485" s="11">
        <v>45.45</v>
      </c>
      <c r="P485" s="11">
        <v>45.7</v>
      </c>
      <c r="Q485" s="11">
        <v>45.798334213350792</v>
      </c>
      <c r="R485" s="11">
        <v>45.662760540264969</v>
      </c>
      <c r="S485" s="11">
        <v>44.879999999999995</v>
      </c>
      <c r="T485" s="11">
        <v>43.5</v>
      </c>
      <c r="U485" s="11">
        <v>43.9</v>
      </c>
      <c r="V485" s="147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9"/>
      <c r="B486" s="3" t="s">
        <v>269</v>
      </c>
      <c r="C486" s="28"/>
      <c r="D486" s="23">
        <v>0.51628480512213504</v>
      </c>
      <c r="E486" s="23">
        <v>0.21602468994692955</v>
      </c>
      <c r="F486" s="23">
        <v>8.1833163611502127E-2</v>
      </c>
      <c r="G486" s="23">
        <v>0.26076809620810421</v>
      </c>
      <c r="H486" s="23">
        <v>0.18282961102257747</v>
      </c>
      <c r="I486" s="23">
        <v>1.5165750888102895E-2</v>
      </c>
      <c r="J486" s="23">
        <v>0.26448062310876425</v>
      </c>
      <c r="K486" s="23">
        <v>0.19999999999999857</v>
      </c>
      <c r="L486" s="23">
        <v>0.67724933862401504</v>
      </c>
      <c r="M486" s="23">
        <v>0.15055453054181836</v>
      </c>
      <c r="N486" s="23">
        <v>5.7067211835403156E-2</v>
      </c>
      <c r="O486" s="23">
        <v>8.1649658092773775E-2</v>
      </c>
      <c r="P486" s="23">
        <v>0.25819888974715965</v>
      </c>
      <c r="Q486" s="23">
        <v>0.17063454154594365</v>
      </c>
      <c r="R486" s="23">
        <v>6.8331839937352271E-2</v>
      </c>
      <c r="S486" s="23">
        <v>0.10366613075959907</v>
      </c>
      <c r="T486" s="23">
        <v>0.18708286933869706</v>
      </c>
      <c r="U486" s="23">
        <v>4.0824829046386887E-2</v>
      </c>
      <c r="V486" s="228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  <c r="AJ486" s="229"/>
      <c r="AK486" s="229"/>
      <c r="AL486" s="229"/>
      <c r="AM486" s="229"/>
      <c r="AN486" s="229"/>
      <c r="AO486" s="229"/>
      <c r="AP486" s="229"/>
      <c r="AQ486" s="229"/>
      <c r="AR486" s="229"/>
      <c r="AS486" s="229"/>
      <c r="AT486" s="229"/>
      <c r="AU486" s="229"/>
      <c r="AV486" s="229"/>
      <c r="AW486" s="229"/>
      <c r="AX486" s="229"/>
      <c r="AY486" s="229"/>
      <c r="AZ486" s="229"/>
      <c r="BA486" s="229"/>
      <c r="BB486" s="229"/>
      <c r="BC486" s="229"/>
      <c r="BD486" s="229"/>
      <c r="BE486" s="229"/>
      <c r="BF486" s="229"/>
      <c r="BG486" s="229"/>
      <c r="BH486" s="229"/>
      <c r="BI486" s="229"/>
      <c r="BJ486" s="229"/>
      <c r="BK486" s="229"/>
      <c r="BL486" s="229"/>
      <c r="BM486" s="54"/>
    </row>
    <row r="487" spans="1:65">
      <c r="A487" s="29"/>
      <c r="B487" s="3" t="s">
        <v>86</v>
      </c>
      <c r="C487" s="28"/>
      <c r="D487" s="13">
        <v>1.1780600230967143E-2</v>
      </c>
      <c r="E487" s="13">
        <v>4.7030048609636331E-3</v>
      </c>
      <c r="F487" s="13">
        <v>1.7985969510568619E-3</v>
      </c>
      <c r="G487" s="13">
        <v>5.6936265547621002E-3</v>
      </c>
      <c r="H487" s="13">
        <v>4.3331397777510864E-3</v>
      </c>
      <c r="I487" s="13">
        <v>3.576406293621718E-4</v>
      </c>
      <c r="J487" s="13">
        <v>5.7753165871550233E-3</v>
      </c>
      <c r="K487" s="13">
        <v>4.3956043956043644E-3</v>
      </c>
      <c r="L487" s="13">
        <v>1.4928346920441184E-2</v>
      </c>
      <c r="M487" s="13">
        <v>3.3137460867604922E-3</v>
      </c>
      <c r="N487" s="13">
        <v>1.2487810314468762E-3</v>
      </c>
      <c r="O487" s="13">
        <v>1.7971311392393347E-3</v>
      </c>
      <c r="P487" s="13">
        <v>5.6539902864341535E-3</v>
      </c>
      <c r="Q487" s="13">
        <v>3.7200171226402564E-3</v>
      </c>
      <c r="R487" s="13">
        <v>1.4958733318949002E-3</v>
      </c>
      <c r="S487" s="13">
        <v>2.3079658054085137E-3</v>
      </c>
      <c r="T487" s="13">
        <v>4.3057047028468836E-3</v>
      </c>
      <c r="U487" s="13">
        <v>9.2959762534467296E-4</v>
      </c>
      <c r="V487" s="147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9"/>
      <c r="B488" s="3" t="s">
        <v>270</v>
      </c>
      <c r="C488" s="28"/>
      <c r="D488" s="13">
        <v>-3.8900342157024759E-2</v>
      </c>
      <c r="E488" s="13">
        <v>7.3362452995779925E-3</v>
      </c>
      <c r="F488" s="13">
        <v>-2.2034774879108321E-3</v>
      </c>
      <c r="G488" s="13">
        <v>4.4121923378956929E-3</v>
      </c>
      <c r="H488" s="13">
        <v>-7.46834402756128E-2</v>
      </c>
      <c r="I488" s="13">
        <v>-7.0041506198941894E-2</v>
      </c>
      <c r="J488" s="13">
        <v>4.3025403518321959E-3</v>
      </c>
      <c r="K488" s="13">
        <v>-2.1669268258898144E-3</v>
      </c>
      <c r="L488" s="13">
        <v>-5.0909797875722251E-3</v>
      </c>
      <c r="M488" s="13">
        <v>-3.6289533067310753E-3</v>
      </c>
      <c r="N488" s="13">
        <v>2.1826019546127284E-3</v>
      </c>
      <c r="O488" s="13">
        <v>-3.6289533067309643E-3</v>
      </c>
      <c r="P488" s="13">
        <v>1.4881393762131712E-3</v>
      </c>
      <c r="Q488" s="13">
        <v>5.9317338946984766E-3</v>
      </c>
      <c r="R488" s="13">
        <v>1.7856192388110426E-3</v>
      </c>
      <c r="S488" s="13">
        <v>-1.495965853325032E-2</v>
      </c>
      <c r="T488" s="13">
        <v>-4.7124241111756393E-2</v>
      </c>
      <c r="U488" s="13">
        <v>-3.6890055745868122E-2</v>
      </c>
      <c r="V488" s="147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9"/>
      <c r="B489" s="45" t="s">
        <v>271</v>
      </c>
      <c r="C489" s="46"/>
      <c r="D489" s="44">
        <v>3.34</v>
      </c>
      <c r="E489" s="44">
        <v>0.95</v>
      </c>
      <c r="F489" s="44">
        <v>7.0000000000000007E-2</v>
      </c>
      <c r="G489" s="44">
        <v>0.68</v>
      </c>
      <c r="H489" s="44">
        <v>6.65</v>
      </c>
      <c r="I489" s="44">
        <v>6.22</v>
      </c>
      <c r="J489" s="44">
        <v>0.67</v>
      </c>
      <c r="K489" s="44">
        <v>7.0000000000000007E-2</v>
      </c>
      <c r="L489" s="44">
        <v>0.2</v>
      </c>
      <c r="M489" s="44">
        <v>7.0000000000000007E-2</v>
      </c>
      <c r="N489" s="44">
        <v>0.47</v>
      </c>
      <c r="O489" s="44">
        <v>7.0000000000000007E-2</v>
      </c>
      <c r="P489" s="44">
        <v>0.41</v>
      </c>
      <c r="Q489" s="44">
        <v>0.82</v>
      </c>
      <c r="R489" s="44">
        <v>0.44</v>
      </c>
      <c r="S489" s="44">
        <v>1.1200000000000001</v>
      </c>
      <c r="T489" s="44">
        <v>4.0999999999999996</v>
      </c>
      <c r="U489" s="44">
        <v>3.15</v>
      </c>
      <c r="V489" s="147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3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3"/>
    </row>
    <row r="491" spans="1:65" ht="15">
      <c r="B491" s="8" t="s">
        <v>642</v>
      </c>
      <c r="BM491" s="27" t="s">
        <v>66</v>
      </c>
    </row>
    <row r="492" spans="1:65" ht="15">
      <c r="A492" s="24" t="s">
        <v>15</v>
      </c>
      <c r="B492" s="18" t="s">
        <v>118</v>
      </c>
      <c r="C492" s="15" t="s">
        <v>119</v>
      </c>
      <c r="D492" s="16" t="s">
        <v>240</v>
      </c>
      <c r="E492" s="17" t="s">
        <v>240</v>
      </c>
      <c r="F492" s="17" t="s">
        <v>240</v>
      </c>
      <c r="G492" s="17" t="s">
        <v>240</v>
      </c>
      <c r="H492" s="17" t="s">
        <v>240</v>
      </c>
      <c r="I492" s="17" t="s">
        <v>240</v>
      </c>
      <c r="J492" s="147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241</v>
      </c>
      <c r="C493" s="9" t="s">
        <v>241</v>
      </c>
      <c r="D493" s="145" t="s">
        <v>244</v>
      </c>
      <c r="E493" s="146" t="s">
        <v>246</v>
      </c>
      <c r="F493" s="146" t="s">
        <v>249</v>
      </c>
      <c r="G493" s="146" t="s">
        <v>251</v>
      </c>
      <c r="H493" s="146" t="s">
        <v>254</v>
      </c>
      <c r="I493" s="146" t="s">
        <v>258</v>
      </c>
      <c r="J493" s="147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327</v>
      </c>
      <c r="E494" s="11" t="s">
        <v>327</v>
      </c>
      <c r="F494" s="11" t="s">
        <v>327</v>
      </c>
      <c r="G494" s="11" t="s">
        <v>101</v>
      </c>
      <c r="H494" s="11" t="s">
        <v>327</v>
      </c>
      <c r="I494" s="11" t="s">
        <v>101</v>
      </c>
      <c r="J494" s="147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0</v>
      </c>
    </row>
    <row r="495" spans="1:65">
      <c r="A495" s="29"/>
      <c r="B495" s="19"/>
      <c r="C495" s="9"/>
      <c r="D495" s="25"/>
      <c r="E495" s="25"/>
      <c r="F495" s="25"/>
      <c r="G495" s="25"/>
      <c r="H495" s="25"/>
      <c r="I495" s="25"/>
      <c r="J495" s="147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0</v>
      </c>
    </row>
    <row r="496" spans="1:65">
      <c r="A496" s="29"/>
      <c r="B496" s="18">
        <v>1</v>
      </c>
      <c r="C496" s="14">
        <v>1</v>
      </c>
      <c r="D496" s="219" t="s">
        <v>107</v>
      </c>
      <c r="E496" s="219" t="s">
        <v>107</v>
      </c>
      <c r="F496" s="219" t="s">
        <v>107</v>
      </c>
      <c r="G496" s="219">
        <v>10</v>
      </c>
      <c r="H496" s="219" t="s">
        <v>107</v>
      </c>
      <c r="I496" s="219" t="s">
        <v>335</v>
      </c>
      <c r="J496" s="220"/>
      <c r="K496" s="221"/>
      <c r="L496" s="221"/>
      <c r="M496" s="221"/>
      <c r="N496" s="221"/>
      <c r="O496" s="221"/>
      <c r="P496" s="221"/>
      <c r="Q496" s="221"/>
      <c r="R496" s="221"/>
      <c r="S496" s="221"/>
      <c r="T496" s="221"/>
      <c r="U496" s="221"/>
      <c r="V496" s="221"/>
      <c r="W496" s="221"/>
      <c r="X496" s="221"/>
      <c r="Y496" s="221"/>
      <c r="Z496" s="221"/>
      <c r="AA496" s="221"/>
      <c r="AB496" s="221"/>
      <c r="AC496" s="221"/>
      <c r="AD496" s="221"/>
      <c r="AE496" s="221"/>
      <c r="AF496" s="221"/>
      <c r="AG496" s="221"/>
      <c r="AH496" s="221"/>
      <c r="AI496" s="221"/>
      <c r="AJ496" s="221"/>
      <c r="AK496" s="221"/>
      <c r="AL496" s="221"/>
      <c r="AM496" s="221"/>
      <c r="AN496" s="221"/>
      <c r="AO496" s="221"/>
      <c r="AP496" s="221"/>
      <c r="AQ496" s="221"/>
      <c r="AR496" s="221"/>
      <c r="AS496" s="221"/>
      <c r="AT496" s="221"/>
      <c r="AU496" s="221"/>
      <c r="AV496" s="221"/>
      <c r="AW496" s="221"/>
      <c r="AX496" s="221"/>
      <c r="AY496" s="221"/>
      <c r="AZ496" s="221"/>
      <c r="BA496" s="221"/>
      <c r="BB496" s="221"/>
      <c r="BC496" s="221"/>
      <c r="BD496" s="221"/>
      <c r="BE496" s="221"/>
      <c r="BF496" s="221"/>
      <c r="BG496" s="221"/>
      <c r="BH496" s="221"/>
      <c r="BI496" s="221"/>
      <c r="BJ496" s="221"/>
      <c r="BK496" s="221"/>
      <c r="BL496" s="221"/>
      <c r="BM496" s="222">
        <v>1</v>
      </c>
    </row>
    <row r="497" spans="1:65">
      <c r="A497" s="29"/>
      <c r="B497" s="19">
        <v>1</v>
      </c>
      <c r="C497" s="9">
        <v>2</v>
      </c>
      <c r="D497" s="223" t="s">
        <v>107</v>
      </c>
      <c r="E497" s="223" t="s">
        <v>107</v>
      </c>
      <c r="F497" s="223" t="s">
        <v>107</v>
      </c>
      <c r="G497" s="223">
        <v>30</v>
      </c>
      <c r="H497" s="223" t="s">
        <v>107</v>
      </c>
      <c r="I497" s="223" t="s">
        <v>335</v>
      </c>
      <c r="J497" s="220"/>
      <c r="K497" s="221"/>
      <c r="L497" s="221"/>
      <c r="M497" s="221"/>
      <c r="N497" s="221"/>
      <c r="O497" s="221"/>
      <c r="P497" s="221"/>
      <c r="Q497" s="221"/>
      <c r="R497" s="221"/>
      <c r="S497" s="221"/>
      <c r="T497" s="221"/>
      <c r="U497" s="221"/>
      <c r="V497" s="221"/>
      <c r="W497" s="221"/>
      <c r="X497" s="221"/>
      <c r="Y497" s="221"/>
      <c r="Z497" s="221"/>
      <c r="AA497" s="221"/>
      <c r="AB497" s="221"/>
      <c r="AC497" s="221"/>
      <c r="AD497" s="221"/>
      <c r="AE497" s="221"/>
      <c r="AF497" s="221"/>
      <c r="AG497" s="221"/>
      <c r="AH497" s="221"/>
      <c r="AI497" s="221"/>
      <c r="AJ497" s="221"/>
      <c r="AK497" s="221"/>
      <c r="AL497" s="221"/>
      <c r="AM497" s="221"/>
      <c r="AN497" s="221"/>
      <c r="AO497" s="221"/>
      <c r="AP497" s="221"/>
      <c r="AQ497" s="221"/>
      <c r="AR497" s="221"/>
      <c r="AS497" s="221"/>
      <c r="AT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G497" s="221"/>
      <c r="BH497" s="221"/>
      <c r="BI497" s="221"/>
      <c r="BJ497" s="221"/>
      <c r="BK497" s="221"/>
      <c r="BL497" s="221"/>
      <c r="BM497" s="222" t="e">
        <v>#N/A</v>
      </c>
    </row>
    <row r="498" spans="1:65">
      <c r="A498" s="29"/>
      <c r="B498" s="19">
        <v>1</v>
      </c>
      <c r="C498" s="9">
        <v>3</v>
      </c>
      <c r="D498" s="223" t="s">
        <v>107</v>
      </c>
      <c r="E498" s="223" t="s">
        <v>107</v>
      </c>
      <c r="F498" s="223" t="s">
        <v>107</v>
      </c>
      <c r="G498" s="223" t="s">
        <v>96</v>
      </c>
      <c r="H498" s="223" t="s">
        <v>107</v>
      </c>
      <c r="I498" s="223" t="s">
        <v>335</v>
      </c>
      <c r="J498" s="220"/>
      <c r="K498" s="221"/>
      <c r="L498" s="221"/>
      <c r="M498" s="221"/>
      <c r="N498" s="221"/>
      <c r="O498" s="221"/>
      <c r="P498" s="221"/>
      <c r="Q498" s="221"/>
      <c r="R498" s="221"/>
      <c r="S498" s="221"/>
      <c r="T498" s="221"/>
      <c r="U498" s="221"/>
      <c r="V498" s="221"/>
      <c r="W498" s="221"/>
      <c r="X498" s="221"/>
      <c r="Y498" s="221"/>
      <c r="Z498" s="221"/>
      <c r="AA498" s="221"/>
      <c r="AB498" s="221"/>
      <c r="AC498" s="221"/>
      <c r="AD498" s="221"/>
      <c r="AE498" s="221"/>
      <c r="AF498" s="221"/>
      <c r="AG498" s="221"/>
      <c r="AH498" s="221"/>
      <c r="AI498" s="221"/>
      <c r="AJ498" s="221"/>
      <c r="AK498" s="221"/>
      <c r="AL498" s="221"/>
      <c r="AM498" s="221"/>
      <c r="AN498" s="221"/>
      <c r="AO498" s="221"/>
      <c r="AP498" s="221"/>
      <c r="AQ498" s="221"/>
      <c r="AR498" s="221"/>
      <c r="AS498" s="221"/>
      <c r="AT498" s="221"/>
      <c r="AU498" s="221"/>
      <c r="AV498" s="221"/>
      <c r="AW498" s="221"/>
      <c r="AX498" s="221"/>
      <c r="AY498" s="221"/>
      <c r="AZ498" s="221"/>
      <c r="BA498" s="221"/>
      <c r="BB498" s="221"/>
      <c r="BC498" s="221"/>
      <c r="BD498" s="221"/>
      <c r="BE498" s="221"/>
      <c r="BF498" s="221"/>
      <c r="BG498" s="221"/>
      <c r="BH498" s="221"/>
      <c r="BI498" s="221"/>
      <c r="BJ498" s="221"/>
      <c r="BK498" s="221"/>
      <c r="BL498" s="221"/>
      <c r="BM498" s="222">
        <v>16</v>
      </c>
    </row>
    <row r="499" spans="1:65">
      <c r="A499" s="29"/>
      <c r="B499" s="19">
        <v>1</v>
      </c>
      <c r="C499" s="9">
        <v>4</v>
      </c>
      <c r="D499" s="223" t="s">
        <v>107</v>
      </c>
      <c r="E499" s="223" t="s">
        <v>107</v>
      </c>
      <c r="F499" s="223" t="s">
        <v>107</v>
      </c>
      <c r="G499" s="223">
        <v>10</v>
      </c>
      <c r="H499" s="223" t="s">
        <v>107</v>
      </c>
      <c r="I499" s="223" t="s">
        <v>335</v>
      </c>
      <c r="J499" s="220"/>
      <c r="K499" s="221"/>
      <c r="L499" s="221"/>
      <c r="M499" s="221"/>
      <c r="N499" s="221"/>
      <c r="O499" s="221"/>
      <c r="P499" s="221"/>
      <c r="Q499" s="221"/>
      <c r="R499" s="221"/>
      <c r="S499" s="221"/>
      <c r="T499" s="221"/>
      <c r="U499" s="221"/>
      <c r="V499" s="221"/>
      <c r="W499" s="221"/>
      <c r="X499" s="221"/>
      <c r="Y499" s="221"/>
      <c r="Z499" s="221"/>
      <c r="AA499" s="221"/>
      <c r="AB499" s="221"/>
      <c r="AC499" s="221"/>
      <c r="AD499" s="221"/>
      <c r="AE499" s="221"/>
      <c r="AF499" s="221"/>
      <c r="AG499" s="221"/>
      <c r="AH499" s="221"/>
      <c r="AI499" s="221"/>
      <c r="AJ499" s="221"/>
      <c r="AK499" s="221"/>
      <c r="AL499" s="221"/>
      <c r="AM499" s="221"/>
      <c r="AN499" s="221"/>
      <c r="AO499" s="221"/>
      <c r="AP499" s="221"/>
      <c r="AQ499" s="221"/>
      <c r="AR499" s="221"/>
      <c r="AS499" s="221"/>
      <c r="AT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G499" s="221"/>
      <c r="BH499" s="221"/>
      <c r="BI499" s="221"/>
      <c r="BJ499" s="221"/>
      <c r="BK499" s="221"/>
      <c r="BL499" s="221"/>
      <c r="BM499" s="222" t="s">
        <v>107</v>
      </c>
    </row>
    <row r="500" spans="1:65">
      <c r="A500" s="29"/>
      <c r="B500" s="19">
        <v>1</v>
      </c>
      <c r="C500" s="9">
        <v>5</v>
      </c>
      <c r="D500" s="223" t="s">
        <v>107</v>
      </c>
      <c r="E500" s="223" t="s">
        <v>107</v>
      </c>
      <c r="F500" s="223" t="s">
        <v>107</v>
      </c>
      <c r="G500" s="223">
        <v>20</v>
      </c>
      <c r="H500" s="223" t="s">
        <v>107</v>
      </c>
      <c r="I500" s="223" t="s">
        <v>335</v>
      </c>
      <c r="J500" s="220"/>
      <c r="K500" s="221"/>
      <c r="L500" s="221"/>
      <c r="M500" s="221"/>
      <c r="N500" s="221"/>
      <c r="O500" s="221"/>
      <c r="P500" s="221"/>
      <c r="Q500" s="221"/>
      <c r="R500" s="221"/>
      <c r="S500" s="221"/>
      <c r="T500" s="221"/>
      <c r="U500" s="221"/>
      <c r="V500" s="221"/>
      <c r="W500" s="221"/>
      <c r="X500" s="221"/>
      <c r="Y500" s="221"/>
      <c r="Z500" s="221"/>
      <c r="AA500" s="221"/>
      <c r="AB500" s="221"/>
      <c r="AC500" s="221"/>
      <c r="AD500" s="221"/>
      <c r="AE500" s="221"/>
      <c r="AF500" s="221"/>
      <c r="AG500" s="221"/>
      <c r="AH500" s="221"/>
      <c r="AI500" s="221"/>
      <c r="AJ500" s="221"/>
      <c r="AK500" s="221"/>
      <c r="AL500" s="221"/>
      <c r="AM500" s="221"/>
      <c r="AN500" s="221"/>
      <c r="AO500" s="221"/>
      <c r="AP500" s="221"/>
      <c r="AQ500" s="221"/>
      <c r="AR500" s="221"/>
      <c r="AS500" s="221"/>
      <c r="AT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G500" s="221"/>
      <c r="BH500" s="221"/>
      <c r="BI500" s="221"/>
      <c r="BJ500" s="221"/>
      <c r="BK500" s="221"/>
      <c r="BL500" s="221"/>
      <c r="BM500" s="222">
        <v>148</v>
      </c>
    </row>
    <row r="501" spans="1:65">
      <c r="A501" s="29"/>
      <c r="B501" s="19">
        <v>1</v>
      </c>
      <c r="C501" s="9">
        <v>6</v>
      </c>
      <c r="D501" s="223" t="s">
        <v>107</v>
      </c>
      <c r="E501" s="223" t="s">
        <v>107</v>
      </c>
      <c r="F501" s="223" t="s">
        <v>107</v>
      </c>
      <c r="G501" s="223">
        <v>20</v>
      </c>
      <c r="H501" s="223" t="s">
        <v>107</v>
      </c>
      <c r="I501" s="223" t="s">
        <v>335</v>
      </c>
      <c r="J501" s="220"/>
      <c r="K501" s="221"/>
      <c r="L501" s="221"/>
      <c r="M501" s="221"/>
      <c r="N501" s="221"/>
      <c r="O501" s="221"/>
      <c r="P501" s="221"/>
      <c r="Q501" s="221"/>
      <c r="R501" s="221"/>
      <c r="S501" s="221"/>
      <c r="T501" s="221"/>
      <c r="U501" s="221"/>
      <c r="V501" s="221"/>
      <c r="W501" s="221"/>
      <c r="X501" s="221"/>
      <c r="Y501" s="221"/>
      <c r="Z501" s="221"/>
      <c r="AA501" s="221"/>
      <c r="AB501" s="221"/>
      <c r="AC501" s="221"/>
      <c r="AD501" s="221"/>
      <c r="AE501" s="221"/>
      <c r="AF501" s="221"/>
      <c r="AG501" s="221"/>
      <c r="AH501" s="221"/>
      <c r="AI501" s="221"/>
      <c r="AJ501" s="221"/>
      <c r="AK501" s="221"/>
      <c r="AL501" s="221"/>
      <c r="AM501" s="221"/>
      <c r="AN501" s="221"/>
      <c r="AO501" s="221"/>
      <c r="AP501" s="221"/>
      <c r="AQ501" s="221"/>
      <c r="AR501" s="221"/>
      <c r="AS501" s="221"/>
      <c r="AT501" s="221"/>
      <c r="AU501" s="221"/>
      <c r="AV501" s="221"/>
      <c r="AW501" s="221"/>
      <c r="AX501" s="221"/>
      <c r="AY501" s="221"/>
      <c r="AZ501" s="221"/>
      <c r="BA501" s="221"/>
      <c r="BB501" s="221"/>
      <c r="BC501" s="221"/>
      <c r="BD501" s="221"/>
      <c r="BE501" s="221"/>
      <c r="BF501" s="221"/>
      <c r="BG501" s="221"/>
      <c r="BH501" s="221"/>
      <c r="BI501" s="221"/>
      <c r="BJ501" s="221"/>
      <c r="BK501" s="221"/>
      <c r="BL501" s="221"/>
      <c r="BM501" s="224"/>
    </row>
    <row r="502" spans="1:65">
      <c r="A502" s="29"/>
      <c r="B502" s="20" t="s">
        <v>267</v>
      </c>
      <c r="C502" s="12"/>
      <c r="D502" s="225" t="s">
        <v>652</v>
      </c>
      <c r="E502" s="225" t="s">
        <v>652</v>
      </c>
      <c r="F502" s="225" t="s">
        <v>652</v>
      </c>
      <c r="G502" s="225">
        <v>18</v>
      </c>
      <c r="H502" s="225" t="s">
        <v>652</v>
      </c>
      <c r="I502" s="225" t="s">
        <v>652</v>
      </c>
      <c r="J502" s="220"/>
      <c r="K502" s="221"/>
      <c r="L502" s="221"/>
      <c r="M502" s="221"/>
      <c r="N502" s="221"/>
      <c r="O502" s="221"/>
      <c r="P502" s="221"/>
      <c r="Q502" s="221"/>
      <c r="R502" s="221"/>
      <c r="S502" s="221"/>
      <c r="T502" s="221"/>
      <c r="U502" s="221"/>
      <c r="V502" s="221"/>
      <c r="W502" s="221"/>
      <c r="X502" s="221"/>
      <c r="Y502" s="221"/>
      <c r="Z502" s="221"/>
      <c r="AA502" s="221"/>
      <c r="AB502" s="221"/>
      <c r="AC502" s="221"/>
      <c r="AD502" s="221"/>
      <c r="AE502" s="221"/>
      <c r="AF502" s="221"/>
      <c r="AG502" s="221"/>
      <c r="AH502" s="221"/>
      <c r="AI502" s="221"/>
      <c r="AJ502" s="221"/>
      <c r="AK502" s="221"/>
      <c r="AL502" s="221"/>
      <c r="AM502" s="221"/>
      <c r="AN502" s="221"/>
      <c r="AO502" s="221"/>
      <c r="AP502" s="221"/>
      <c r="AQ502" s="221"/>
      <c r="AR502" s="221"/>
      <c r="AS502" s="221"/>
      <c r="AT502" s="221"/>
      <c r="AU502" s="221"/>
      <c r="AV502" s="221"/>
      <c r="AW502" s="221"/>
      <c r="AX502" s="221"/>
      <c r="AY502" s="221"/>
      <c r="AZ502" s="221"/>
      <c r="BA502" s="221"/>
      <c r="BB502" s="221"/>
      <c r="BC502" s="221"/>
      <c r="BD502" s="221"/>
      <c r="BE502" s="221"/>
      <c r="BF502" s="221"/>
      <c r="BG502" s="221"/>
      <c r="BH502" s="221"/>
      <c r="BI502" s="221"/>
      <c r="BJ502" s="221"/>
      <c r="BK502" s="221"/>
      <c r="BL502" s="221"/>
      <c r="BM502" s="224"/>
    </row>
    <row r="503" spans="1:65">
      <c r="A503" s="29"/>
      <c r="B503" s="3" t="s">
        <v>268</v>
      </c>
      <c r="C503" s="28"/>
      <c r="D503" s="223" t="s">
        <v>652</v>
      </c>
      <c r="E503" s="223" t="s">
        <v>652</v>
      </c>
      <c r="F503" s="223" t="s">
        <v>652</v>
      </c>
      <c r="G503" s="223">
        <v>20</v>
      </c>
      <c r="H503" s="223" t="s">
        <v>652</v>
      </c>
      <c r="I503" s="223" t="s">
        <v>652</v>
      </c>
      <c r="J503" s="220"/>
      <c r="K503" s="221"/>
      <c r="L503" s="221"/>
      <c r="M503" s="221"/>
      <c r="N503" s="221"/>
      <c r="O503" s="221"/>
      <c r="P503" s="221"/>
      <c r="Q503" s="221"/>
      <c r="R503" s="221"/>
      <c r="S503" s="221"/>
      <c r="T503" s="221"/>
      <c r="U503" s="221"/>
      <c r="V503" s="221"/>
      <c r="W503" s="221"/>
      <c r="X503" s="221"/>
      <c r="Y503" s="221"/>
      <c r="Z503" s="221"/>
      <c r="AA503" s="221"/>
      <c r="AB503" s="221"/>
      <c r="AC503" s="221"/>
      <c r="AD503" s="221"/>
      <c r="AE503" s="221"/>
      <c r="AF503" s="221"/>
      <c r="AG503" s="221"/>
      <c r="AH503" s="221"/>
      <c r="AI503" s="221"/>
      <c r="AJ503" s="221"/>
      <c r="AK503" s="221"/>
      <c r="AL503" s="221"/>
      <c r="AM503" s="221"/>
      <c r="AN503" s="221"/>
      <c r="AO503" s="221"/>
      <c r="AP503" s="221"/>
      <c r="AQ503" s="221"/>
      <c r="AR503" s="221"/>
      <c r="AS503" s="221"/>
      <c r="AT503" s="221"/>
      <c r="AU503" s="221"/>
      <c r="AV503" s="221"/>
      <c r="AW503" s="221"/>
      <c r="AX503" s="221"/>
      <c r="AY503" s="221"/>
      <c r="AZ503" s="221"/>
      <c r="BA503" s="221"/>
      <c r="BB503" s="221"/>
      <c r="BC503" s="221"/>
      <c r="BD503" s="221"/>
      <c r="BE503" s="221"/>
      <c r="BF503" s="221"/>
      <c r="BG503" s="221"/>
      <c r="BH503" s="221"/>
      <c r="BI503" s="221"/>
      <c r="BJ503" s="221"/>
      <c r="BK503" s="221"/>
      <c r="BL503" s="221"/>
      <c r="BM503" s="224"/>
    </row>
    <row r="504" spans="1:65">
      <c r="A504" s="29"/>
      <c r="B504" s="3" t="s">
        <v>269</v>
      </c>
      <c r="C504" s="28"/>
      <c r="D504" s="223" t="s">
        <v>652</v>
      </c>
      <c r="E504" s="223" t="s">
        <v>652</v>
      </c>
      <c r="F504" s="223" t="s">
        <v>652</v>
      </c>
      <c r="G504" s="223">
        <v>8.3666002653407556</v>
      </c>
      <c r="H504" s="223" t="s">
        <v>652</v>
      </c>
      <c r="I504" s="223" t="s">
        <v>652</v>
      </c>
      <c r="J504" s="220"/>
      <c r="K504" s="221"/>
      <c r="L504" s="221"/>
      <c r="M504" s="221"/>
      <c r="N504" s="221"/>
      <c r="O504" s="221"/>
      <c r="P504" s="221"/>
      <c r="Q504" s="221"/>
      <c r="R504" s="221"/>
      <c r="S504" s="221"/>
      <c r="T504" s="221"/>
      <c r="U504" s="221"/>
      <c r="V504" s="221"/>
      <c r="W504" s="221"/>
      <c r="X504" s="221"/>
      <c r="Y504" s="221"/>
      <c r="Z504" s="221"/>
      <c r="AA504" s="221"/>
      <c r="AB504" s="221"/>
      <c r="AC504" s="221"/>
      <c r="AD504" s="221"/>
      <c r="AE504" s="221"/>
      <c r="AF504" s="221"/>
      <c r="AG504" s="221"/>
      <c r="AH504" s="221"/>
      <c r="AI504" s="221"/>
      <c r="AJ504" s="221"/>
      <c r="AK504" s="221"/>
      <c r="AL504" s="221"/>
      <c r="AM504" s="221"/>
      <c r="AN504" s="221"/>
      <c r="AO504" s="221"/>
      <c r="AP504" s="221"/>
      <c r="AQ504" s="221"/>
      <c r="AR504" s="221"/>
      <c r="AS504" s="221"/>
      <c r="AT504" s="221"/>
      <c r="AU504" s="221"/>
      <c r="AV504" s="221"/>
      <c r="AW504" s="221"/>
      <c r="AX504" s="221"/>
      <c r="AY504" s="221"/>
      <c r="AZ504" s="221"/>
      <c r="BA504" s="221"/>
      <c r="BB504" s="221"/>
      <c r="BC504" s="221"/>
      <c r="BD504" s="221"/>
      <c r="BE504" s="221"/>
      <c r="BF504" s="221"/>
      <c r="BG504" s="221"/>
      <c r="BH504" s="221"/>
      <c r="BI504" s="221"/>
      <c r="BJ504" s="221"/>
      <c r="BK504" s="221"/>
      <c r="BL504" s="221"/>
      <c r="BM504" s="224"/>
    </row>
    <row r="505" spans="1:65">
      <c r="A505" s="29"/>
      <c r="B505" s="3" t="s">
        <v>86</v>
      </c>
      <c r="C505" s="28"/>
      <c r="D505" s="13" t="s">
        <v>652</v>
      </c>
      <c r="E505" s="13" t="s">
        <v>652</v>
      </c>
      <c r="F505" s="13" t="s">
        <v>652</v>
      </c>
      <c r="G505" s="13">
        <v>0.4648111258522642</v>
      </c>
      <c r="H505" s="13" t="s">
        <v>652</v>
      </c>
      <c r="I505" s="13" t="s">
        <v>652</v>
      </c>
      <c r="J505" s="147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9"/>
      <c r="B506" s="3" t="s">
        <v>270</v>
      </c>
      <c r="C506" s="28"/>
      <c r="D506" s="13" t="s">
        <v>652</v>
      </c>
      <c r="E506" s="13" t="s">
        <v>652</v>
      </c>
      <c r="F506" s="13" t="s">
        <v>652</v>
      </c>
      <c r="G506" s="13" t="s">
        <v>652</v>
      </c>
      <c r="H506" s="13" t="s">
        <v>652</v>
      </c>
      <c r="I506" s="13" t="s">
        <v>652</v>
      </c>
      <c r="J506" s="147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9"/>
      <c r="B507" s="45" t="s">
        <v>271</v>
      </c>
      <c r="C507" s="46"/>
      <c r="D507" s="44" t="s">
        <v>272</v>
      </c>
      <c r="E507" s="44" t="s">
        <v>272</v>
      </c>
      <c r="F507" s="44" t="s">
        <v>272</v>
      </c>
      <c r="G507" s="44" t="s">
        <v>272</v>
      </c>
      <c r="H507" s="44" t="s">
        <v>272</v>
      </c>
      <c r="I507" s="44" t="s">
        <v>272</v>
      </c>
      <c r="J507" s="147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30"/>
      <c r="C508" s="20"/>
      <c r="D508" s="20"/>
      <c r="E508" s="20"/>
      <c r="F508" s="20"/>
      <c r="G508" s="20"/>
      <c r="H508" s="20"/>
      <c r="I508" s="20"/>
      <c r="BM508" s="53"/>
    </row>
    <row r="509" spans="1:65" ht="15">
      <c r="B509" s="8" t="s">
        <v>643</v>
      </c>
      <c r="BM509" s="27" t="s">
        <v>66</v>
      </c>
    </row>
    <row r="510" spans="1:65" ht="15">
      <c r="A510" s="24" t="s">
        <v>18</v>
      </c>
      <c r="B510" s="18" t="s">
        <v>118</v>
      </c>
      <c r="C510" s="15" t="s">
        <v>119</v>
      </c>
      <c r="D510" s="16" t="s">
        <v>240</v>
      </c>
      <c r="E510" s="17" t="s">
        <v>240</v>
      </c>
      <c r="F510" s="17" t="s">
        <v>240</v>
      </c>
      <c r="G510" s="17" t="s">
        <v>240</v>
      </c>
      <c r="H510" s="17" t="s">
        <v>240</v>
      </c>
      <c r="I510" s="17" t="s">
        <v>240</v>
      </c>
      <c r="J510" s="17" t="s">
        <v>240</v>
      </c>
      <c r="K510" s="17" t="s">
        <v>240</v>
      </c>
      <c r="L510" s="147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1</v>
      </c>
    </row>
    <row r="511" spans="1:65">
      <c r="A511" s="29"/>
      <c r="B511" s="19" t="s">
        <v>241</v>
      </c>
      <c r="C511" s="9" t="s">
        <v>241</v>
      </c>
      <c r="D511" s="145" t="s">
        <v>244</v>
      </c>
      <c r="E511" s="146" t="s">
        <v>246</v>
      </c>
      <c r="F511" s="146" t="s">
        <v>283</v>
      </c>
      <c r="G511" s="146" t="s">
        <v>249</v>
      </c>
      <c r="H511" s="146" t="s">
        <v>251</v>
      </c>
      <c r="I511" s="146" t="s">
        <v>254</v>
      </c>
      <c r="J511" s="146" t="s">
        <v>258</v>
      </c>
      <c r="K511" s="146" t="s">
        <v>286</v>
      </c>
      <c r="L511" s="147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 t="s">
        <v>3</v>
      </c>
    </row>
    <row r="512" spans="1:65">
      <c r="A512" s="29"/>
      <c r="B512" s="19"/>
      <c r="C512" s="9"/>
      <c r="D512" s="10" t="s">
        <v>327</v>
      </c>
      <c r="E512" s="11" t="s">
        <v>327</v>
      </c>
      <c r="F512" s="11" t="s">
        <v>101</v>
      </c>
      <c r="G512" s="11" t="s">
        <v>327</v>
      </c>
      <c r="H512" s="11" t="s">
        <v>101</v>
      </c>
      <c r="I512" s="11" t="s">
        <v>327</v>
      </c>
      <c r="J512" s="11" t="s">
        <v>101</v>
      </c>
      <c r="K512" s="11" t="s">
        <v>101</v>
      </c>
      <c r="L512" s="147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>
        <v>0</v>
      </c>
    </row>
    <row r="513" spans="1:65">
      <c r="A513" s="29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147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0</v>
      </c>
    </row>
    <row r="514" spans="1:65">
      <c r="A514" s="29"/>
      <c r="B514" s="18">
        <v>1</v>
      </c>
      <c r="C514" s="14">
        <v>1</v>
      </c>
      <c r="D514" s="219">
        <v>500</v>
      </c>
      <c r="E514" s="219">
        <v>400</v>
      </c>
      <c r="F514" s="219">
        <v>414</v>
      </c>
      <c r="G514" s="219">
        <v>400</v>
      </c>
      <c r="H514" s="219">
        <v>450</v>
      </c>
      <c r="I514" s="219">
        <v>500</v>
      </c>
      <c r="J514" s="219">
        <v>340.35327319999999</v>
      </c>
      <c r="K514" s="219">
        <v>340</v>
      </c>
      <c r="L514" s="220"/>
      <c r="M514" s="221"/>
      <c r="N514" s="221"/>
      <c r="O514" s="221"/>
      <c r="P514" s="221"/>
      <c r="Q514" s="221"/>
      <c r="R514" s="221"/>
      <c r="S514" s="221"/>
      <c r="T514" s="221"/>
      <c r="U514" s="221"/>
      <c r="V514" s="221"/>
      <c r="W514" s="221"/>
      <c r="X514" s="221"/>
      <c r="Y514" s="221"/>
      <c r="Z514" s="221"/>
      <c r="AA514" s="221"/>
      <c r="AB514" s="221"/>
      <c r="AC514" s="221"/>
      <c r="AD514" s="221"/>
      <c r="AE514" s="221"/>
      <c r="AF514" s="221"/>
      <c r="AG514" s="221"/>
      <c r="AH514" s="221"/>
      <c r="AI514" s="221"/>
      <c r="AJ514" s="221"/>
      <c r="AK514" s="221"/>
      <c r="AL514" s="221"/>
      <c r="AM514" s="221"/>
      <c r="AN514" s="221"/>
      <c r="AO514" s="221"/>
      <c r="AP514" s="221"/>
      <c r="AQ514" s="221"/>
      <c r="AR514" s="221"/>
      <c r="AS514" s="221"/>
      <c r="AT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G514" s="221"/>
      <c r="BH514" s="221"/>
      <c r="BI514" s="221"/>
      <c r="BJ514" s="221"/>
      <c r="BK514" s="221"/>
      <c r="BL514" s="221"/>
      <c r="BM514" s="222">
        <v>1</v>
      </c>
    </row>
    <row r="515" spans="1:65">
      <c r="A515" s="29"/>
      <c r="B515" s="19">
        <v>1</v>
      </c>
      <c r="C515" s="9">
        <v>2</v>
      </c>
      <c r="D515" s="223">
        <v>500</v>
      </c>
      <c r="E515" s="223">
        <v>400</v>
      </c>
      <c r="F515" s="223">
        <v>414</v>
      </c>
      <c r="G515" s="223">
        <v>400</v>
      </c>
      <c r="H515" s="223">
        <v>439.99999999999994</v>
      </c>
      <c r="I515" s="223">
        <v>400</v>
      </c>
      <c r="J515" s="223">
        <v>344.33074770000002</v>
      </c>
      <c r="K515" s="223">
        <v>420</v>
      </c>
      <c r="L515" s="220"/>
      <c r="M515" s="221"/>
      <c r="N515" s="221"/>
      <c r="O515" s="221"/>
      <c r="P515" s="221"/>
      <c r="Q515" s="221"/>
      <c r="R515" s="221"/>
      <c r="S515" s="221"/>
      <c r="T515" s="221"/>
      <c r="U515" s="221"/>
      <c r="V515" s="221"/>
      <c r="W515" s="221"/>
      <c r="X515" s="221"/>
      <c r="Y515" s="221"/>
      <c r="Z515" s="221"/>
      <c r="AA515" s="221"/>
      <c r="AB515" s="221"/>
      <c r="AC515" s="221"/>
      <c r="AD515" s="221"/>
      <c r="AE515" s="221"/>
      <c r="AF515" s="221"/>
      <c r="AG515" s="221"/>
      <c r="AH515" s="221"/>
      <c r="AI515" s="221"/>
      <c r="AJ515" s="221"/>
      <c r="AK515" s="221"/>
      <c r="AL515" s="221"/>
      <c r="AM515" s="221"/>
      <c r="AN515" s="221"/>
      <c r="AO515" s="221"/>
      <c r="AP515" s="221"/>
      <c r="AQ515" s="221"/>
      <c r="AR515" s="221"/>
      <c r="AS515" s="221"/>
      <c r="AT515" s="221"/>
      <c r="AU515" s="221"/>
      <c r="AV515" s="221"/>
      <c r="AW515" s="221"/>
      <c r="AX515" s="221"/>
      <c r="AY515" s="221"/>
      <c r="AZ515" s="221"/>
      <c r="BA515" s="221"/>
      <c r="BB515" s="221"/>
      <c r="BC515" s="221"/>
      <c r="BD515" s="221"/>
      <c r="BE515" s="221"/>
      <c r="BF515" s="221"/>
      <c r="BG515" s="221"/>
      <c r="BH515" s="221"/>
      <c r="BI515" s="221"/>
      <c r="BJ515" s="221"/>
      <c r="BK515" s="221"/>
      <c r="BL515" s="221"/>
      <c r="BM515" s="222" t="e">
        <v>#N/A</v>
      </c>
    </row>
    <row r="516" spans="1:65">
      <c r="A516" s="29"/>
      <c r="B516" s="19">
        <v>1</v>
      </c>
      <c r="C516" s="9">
        <v>3</v>
      </c>
      <c r="D516" s="223">
        <v>500</v>
      </c>
      <c r="E516" s="223">
        <v>400</v>
      </c>
      <c r="F516" s="223">
        <v>423</v>
      </c>
      <c r="G516" s="223">
        <v>400</v>
      </c>
      <c r="H516" s="223">
        <v>439.99999999999994</v>
      </c>
      <c r="I516" s="223">
        <v>500</v>
      </c>
      <c r="J516" s="223">
        <v>332.41897920000002</v>
      </c>
      <c r="K516" s="223">
        <v>340</v>
      </c>
      <c r="L516" s="220"/>
      <c r="M516" s="221"/>
      <c r="N516" s="221"/>
      <c r="O516" s="221"/>
      <c r="P516" s="221"/>
      <c r="Q516" s="221"/>
      <c r="R516" s="221"/>
      <c r="S516" s="221"/>
      <c r="T516" s="221"/>
      <c r="U516" s="221"/>
      <c r="V516" s="221"/>
      <c r="W516" s="221"/>
      <c r="X516" s="221"/>
      <c r="Y516" s="221"/>
      <c r="Z516" s="221"/>
      <c r="AA516" s="221"/>
      <c r="AB516" s="221"/>
      <c r="AC516" s="221"/>
      <c r="AD516" s="221"/>
      <c r="AE516" s="221"/>
      <c r="AF516" s="221"/>
      <c r="AG516" s="221"/>
      <c r="AH516" s="221"/>
      <c r="AI516" s="221"/>
      <c r="AJ516" s="221"/>
      <c r="AK516" s="221"/>
      <c r="AL516" s="221"/>
      <c r="AM516" s="221"/>
      <c r="AN516" s="221"/>
      <c r="AO516" s="221"/>
      <c r="AP516" s="221"/>
      <c r="AQ516" s="221"/>
      <c r="AR516" s="221"/>
      <c r="AS516" s="221"/>
      <c r="AT516" s="221"/>
      <c r="AU516" s="221"/>
      <c r="AV516" s="221"/>
      <c r="AW516" s="221"/>
      <c r="AX516" s="221"/>
      <c r="AY516" s="221"/>
      <c r="AZ516" s="221"/>
      <c r="BA516" s="221"/>
      <c r="BB516" s="221"/>
      <c r="BC516" s="221"/>
      <c r="BD516" s="221"/>
      <c r="BE516" s="221"/>
      <c r="BF516" s="221"/>
      <c r="BG516" s="221"/>
      <c r="BH516" s="221"/>
      <c r="BI516" s="221"/>
      <c r="BJ516" s="221"/>
      <c r="BK516" s="221"/>
      <c r="BL516" s="221"/>
      <c r="BM516" s="222">
        <v>16</v>
      </c>
    </row>
    <row r="517" spans="1:65">
      <c r="A517" s="29"/>
      <c r="B517" s="19">
        <v>1</v>
      </c>
      <c r="C517" s="9">
        <v>4</v>
      </c>
      <c r="D517" s="223">
        <v>500</v>
      </c>
      <c r="E517" s="223">
        <v>400</v>
      </c>
      <c r="F517" s="223">
        <v>423</v>
      </c>
      <c r="G517" s="223">
        <v>400</v>
      </c>
      <c r="H517" s="223">
        <v>460</v>
      </c>
      <c r="I517" s="223">
        <v>400</v>
      </c>
      <c r="J517" s="223">
        <v>336.454094</v>
      </c>
      <c r="K517" s="223">
        <v>340</v>
      </c>
      <c r="L517" s="220"/>
      <c r="M517" s="221"/>
      <c r="N517" s="221"/>
      <c r="O517" s="221"/>
      <c r="P517" s="221"/>
      <c r="Q517" s="221"/>
      <c r="R517" s="221"/>
      <c r="S517" s="221"/>
      <c r="T517" s="221"/>
      <c r="U517" s="221"/>
      <c r="V517" s="221"/>
      <c r="W517" s="221"/>
      <c r="X517" s="221"/>
      <c r="Y517" s="221"/>
      <c r="Z517" s="221"/>
      <c r="AA517" s="221"/>
      <c r="AB517" s="221"/>
      <c r="AC517" s="221"/>
      <c r="AD517" s="221"/>
      <c r="AE517" s="221"/>
      <c r="AF517" s="221"/>
      <c r="AG517" s="221"/>
      <c r="AH517" s="221"/>
      <c r="AI517" s="221"/>
      <c r="AJ517" s="221"/>
      <c r="AK517" s="221"/>
      <c r="AL517" s="221"/>
      <c r="AM517" s="221"/>
      <c r="AN517" s="221"/>
      <c r="AO517" s="221"/>
      <c r="AP517" s="221"/>
      <c r="AQ517" s="221"/>
      <c r="AR517" s="221"/>
      <c r="AS517" s="221"/>
      <c r="AT517" s="221"/>
      <c r="AU517" s="221"/>
      <c r="AV517" s="221"/>
      <c r="AW517" s="221"/>
      <c r="AX517" s="221"/>
      <c r="AY517" s="221"/>
      <c r="AZ517" s="221"/>
      <c r="BA517" s="221"/>
      <c r="BB517" s="221"/>
      <c r="BC517" s="221"/>
      <c r="BD517" s="221"/>
      <c r="BE517" s="221"/>
      <c r="BF517" s="221"/>
      <c r="BG517" s="221"/>
      <c r="BH517" s="221"/>
      <c r="BI517" s="221"/>
      <c r="BJ517" s="221"/>
      <c r="BK517" s="221"/>
      <c r="BL517" s="221"/>
      <c r="BM517" s="222">
        <v>417.23152155874851</v>
      </c>
    </row>
    <row r="518" spans="1:65">
      <c r="A518" s="29"/>
      <c r="B518" s="19">
        <v>1</v>
      </c>
      <c r="C518" s="9">
        <v>5</v>
      </c>
      <c r="D518" s="223">
        <v>500</v>
      </c>
      <c r="E518" s="223">
        <v>400</v>
      </c>
      <c r="F518" s="223">
        <v>431</v>
      </c>
      <c r="G518" s="223">
        <v>400</v>
      </c>
      <c r="H518" s="223">
        <v>450</v>
      </c>
      <c r="I518" s="223">
        <v>500</v>
      </c>
      <c r="J518" s="223">
        <v>334.35994460000001</v>
      </c>
      <c r="K518" s="223">
        <v>420</v>
      </c>
      <c r="L518" s="220"/>
      <c r="M518" s="221"/>
      <c r="N518" s="221"/>
      <c r="O518" s="221"/>
      <c r="P518" s="221"/>
      <c r="Q518" s="221"/>
      <c r="R518" s="221"/>
      <c r="S518" s="221"/>
      <c r="T518" s="221"/>
      <c r="U518" s="221"/>
      <c r="V518" s="221"/>
      <c r="W518" s="221"/>
      <c r="X518" s="221"/>
      <c r="Y518" s="221"/>
      <c r="Z518" s="221"/>
      <c r="AA518" s="221"/>
      <c r="AB518" s="221"/>
      <c r="AC518" s="221"/>
      <c r="AD518" s="221"/>
      <c r="AE518" s="221"/>
      <c r="AF518" s="221"/>
      <c r="AG518" s="221"/>
      <c r="AH518" s="221"/>
      <c r="AI518" s="221"/>
      <c r="AJ518" s="221"/>
      <c r="AK518" s="221"/>
      <c r="AL518" s="221"/>
      <c r="AM518" s="221"/>
      <c r="AN518" s="221"/>
      <c r="AO518" s="221"/>
      <c r="AP518" s="221"/>
      <c r="AQ518" s="221"/>
      <c r="AR518" s="221"/>
      <c r="AS518" s="221"/>
      <c r="AT518" s="221"/>
      <c r="AU518" s="221"/>
      <c r="AV518" s="221"/>
      <c r="AW518" s="221"/>
      <c r="AX518" s="221"/>
      <c r="AY518" s="221"/>
      <c r="AZ518" s="221"/>
      <c r="BA518" s="221"/>
      <c r="BB518" s="221"/>
      <c r="BC518" s="221"/>
      <c r="BD518" s="221"/>
      <c r="BE518" s="221"/>
      <c r="BF518" s="221"/>
      <c r="BG518" s="221"/>
      <c r="BH518" s="221"/>
      <c r="BI518" s="221"/>
      <c r="BJ518" s="221"/>
      <c r="BK518" s="221"/>
      <c r="BL518" s="221"/>
      <c r="BM518" s="222">
        <v>149</v>
      </c>
    </row>
    <row r="519" spans="1:65">
      <c r="A519" s="29"/>
      <c r="B519" s="19">
        <v>1</v>
      </c>
      <c r="C519" s="9">
        <v>6</v>
      </c>
      <c r="D519" s="223">
        <v>500</v>
      </c>
      <c r="E519" s="223">
        <v>400</v>
      </c>
      <c r="F519" s="223">
        <v>423</v>
      </c>
      <c r="G519" s="223">
        <v>400</v>
      </c>
      <c r="H519" s="223">
        <v>450</v>
      </c>
      <c r="I519" s="223">
        <v>500</v>
      </c>
      <c r="J519" s="223">
        <v>322.32300429999998</v>
      </c>
      <c r="K519" s="223">
        <v>340</v>
      </c>
      <c r="L519" s="220"/>
      <c r="M519" s="221"/>
      <c r="N519" s="221"/>
      <c r="O519" s="221"/>
      <c r="P519" s="221"/>
      <c r="Q519" s="221"/>
      <c r="R519" s="221"/>
      <c r="S519" s="221"/>
      <c r="T519" s="221"/>
      <c r="U519" s="221"/>
      <c r="V519" s="221"/>
      <c r="W519" s="221"/>
      <c r="X519" s="221"/>
      <c r="Y519" s="221"/>
      <c r="Z519" s="221"/>
      <c r="AA519" s="221"/>
      <c r="AB519" s="221"/>
      <c r="AC519" s="221"/>
      <c r="AD519" s="221"/>
      <c r="AE519" s="221"/>
      <c r="AF519" s="221"/>
      <c r="AG519" s="221"/>
      <c r="AH519" s="221"/>
      <c r="AI519" s="221"/>
      <c r="AJ519" s="221"/>
      <c r="AK519" s="221"/>
      <c r="AL519" s="221"/>
      <c r="AM519" s="221"/>
      <c r="AN519" s="221"/>
      <c r="AO519" s="221"/>
      <c r="AP519" s="221"/>
      <c r="AQ519" s="221"/>
      <c r="AR519" s="221"/>
      <c r="AS519" s="221"/>
      <c r="AT519" s="221"/>
      <c r="AU519" s="221"/>
      <c r="AV519" s="221"/>
      <c r="AW519" s="221"/>
      <c r="AX519" s="221"/>
      <c r="AY519" s="221"/>
      <c r="AZ519" s="221"/>
      <c r="BA519" s="221"/>
      <c r="BB519" s="221"/>
      <c r="BC519" s="221"/>
      <c r="BD519" s="221"/>
      <c r="BE519" s="221"/>
      <c r="BF519" s="221"/>
      <c r="BG519" s="221"/>
      <c r="BH519" s="221"/>
      <c r="BI519" s="221"/>
      <c r="BJ519" s="221"/>
      <c r="BK519" s="221"/>
      <c r="BL519" s="221"/>
      <c r="BM519" s="224"/>
    </row>
    <row r="520" spans="1:65">
      <c r="A520" s="29"/>
      <c r="B520" s="20" t="s">
        <v>267</v>
      </c>
      <c r="C520" s="12"/>
      <c r="D520" s="225">
        <v>500</v>
      </c>
      <c r="E520" s="225">
        <v>400</v>
      </c>
      <c r="F520" s="225">
        <v>421.33333333333331</v>
      </c>
      <c r="G520" s="225">
        <v>400</v>
      </c>
      <c r="H520" s="225">
        <v>448.33333333333331</v>
      </c>
      <c r="I520" s="225">
        <v>466.66666666666669</v>
      </c>
      <c r="J520" s="225">
        <v>335.04000716666661</v>
      </c>
      <c r="K520" s="225">
        <v>366.66666666666669</v>
      </c>
      <c r="L520" s="220"/>
      <c r="M520" s="221"/>
      <c r="N520" s="221"/>
      <c r="O520" s="221"/>
      <c r="P520" s="221"/>
      <c r="Q520" s="221"/>
      <c r="R520" s="221"/>
      <c r="S520" s="221"/>
      <c r="T520" s="221"/>
      <c r="U520" s="221"/>
      <c r="V520" s="221"/>
      <c r="W520" s="221"/>
      <c r="X520" s="221"/>
      <c r="Y520" s="221"/>
      <c r="Z520" s="221"/>
      <c r="AA520" s="221"/>
      <c r="AB520" s="221"/>
      <c r="AC520" s="221"/>
      <c r="AD520" s="221"/>
      <c r="AE520" s="221"/>
      <c r="AF520" s="221"/>
      <c r="AG520" s="221"/>
      <c r="AH520" s="221"/>
      <c r="AI520" s="221"/>
      <c r="AJ520" s="221"/>
      <c r="AK520" s="221"/>
      <c r="AL520" s="221"/>
      <c r="AM520" s="221"/>
      <c r="AN520" s="221"/>
      <c r="AO520" s="221"/>
      <c r="AP520" s="221"/>
      <c r="AQ520" s="221"/>
      <c r="AR520" s="221"/>
      <c r="AS520" s="221"/>
      <c r="AT520" s="221"/>
      <c r="AU520" s="221"/>
      <c r="AV520" s="221"/>
      <c r="AW520" s="221"/>
      <c r="AX520" s="221"/>
      <c r="AY520" s="221"/>
      <c r="AZ520" s="221"/>
      <c r="BA520" s="221"/>
      <c r="BB520" s="221"/>
      <c r="BC520" s="221"/>
      <c r="BD520" s="221"/>
      <c r="BE520" s="221"/>
      <c r="BF520" s="221"/>
      <c r="BG520" s="221"/>
      <c r="BH520" s="221"/>
      <c r="BI520" s="221"/>
      <c r="BJ520" s="221"/>
      <c r="BK520" s="221"/>
      <c r="BL520" s="221"/>
      <c r="BM520" s="224"/>
    </row>
    <row r="521" spans="1:65">
      <c r="A521" s="29"/>
      <c r="B521" s="3" t="s">
        <v>268</v>
      </c>
      <c r="C521" s="28"/>
      <c r="D521" s="223">
        <v>500</v>
      </c>
      <c r="E521" s="223">
        <v>400</v>
      </c>
      <c r="F521" s="223">
        <v>423</v>
      </c>
      <c r="G521" s="223">
        <v>400</v>
      </c>
      <c r="H521" s="223">
        <v>450</v>
      </c>
      <c r="I521" s="223">
        <v>500</v>
      </c>
      <c r="J521" s="223">
        <v>335.4070193</v>
      </c>
      <c r="K521" s="223">
        <v>340</v>
      </c>
      <c r="L521" s="220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221"/>
      <c r="Y521" s="221"/>
      <c r="Z521" s="221"/>
      <c r="AA521" s="221"/>
      <c r="AB521" s="221"/>
      <c r="AC521" s="221"/>
      <c r="AD521" s="221"/>
      <c r="AE521" s="221"/>
      <c r="AF521" s="221"/>
      <c r="AG521" s="221"/>
      <c r="AH521" s="221"/>
      <c r="AI521" s="221"/>
      <c r="AJ521" s="221"/>
      <c r="AK521" s="221"/>
      <c r="AL521" s="221"/>
      <c r="AM521" s="221"/>
      <c r="AN521" s="221"/>
      <c r="AO521" s="221"/>
      <c r="AP521" s="221"/>
      <c r="AQ521" s="221"/>
      <c r="AR521" s="221"/>
      <c r="AS521" s="221"/>
      <c r="AT521" s="221"/>
      <c r="AU521" s="221"/>
      <c r="AV521" s="221"/>
      <c r="AW521" s="221"/>
      <c r="AX521" s="221"/>
      <c r="AY521" s="221"/>
      <c r="AZ521" s="221"/>
      <c r="BA521" s="221"/>
      <c r="BB521" s="221"/>
      <c r="BC521" s="221"/>
      <c r="BD521" s="221"/>
      <c r="BE521" s="221"/>
      <c r="BF521" s="221"/>
      <c r="BG521" s="221"/>
      <c r="BH521" s="221"/>
      <c r="BI521" s="221"/>
      <c r="BJ521" s="221"/>
      <c r="BK521" s="221"/>
      <c r="BL521" s="221"/>
      <c r="BM521" s="224"/>
    </row>
    <row r="522" spans="1:65">
      <c r="A522" s="29"/>
      <c r="B522" s="3" t="s">
        <v>269</v>
      </c>
      <c r="C522" s="28"/>
      <c r="D522" s="223">
        <v>0</v>
      </c>
      <c r="E522" s="223">
        <v>0</v>
      </c>
      <c r="F522" s="223">
        <v>6.4704456312271619</v>
      </c>
      <c r="G522" s="223">
        <v>0</v>
      </c>
      <c r="H522" s="223">
        <v>7.5277265270908345</v>
      </c>
      <c r="I522" s="223">
        <v>51.639777949432073</v>
      </c>
      <c r="J522" s="223">
        <v>7.5578135962504689</v>
      </c>
      <c r="K522" s="223">
        <v>41.311822359545872</v>
      </c>
      <c r="L522" s="220"/>
      <c r="M522" s="221"/>
      <c r="N522" s="221"/>
      <c r="O522" s="221"/>
      <c r="P522" s="221"/>
      <c r="Q522" s="221"/>
      <c r="R522" s="221"/>
      <c r="S522" s="221"/>
      <c r="T522" s="221"/>
      <c r="U522" s="221"/>
      <c r="V522" s="221"/>
      <c r="W522" s="221"/>
      <c r="X522" s="221"/>
      <c r="Y522" s="221"/>
      <c r="Z522" s="221"/>
      <c r="AA522" s="221"/>
      <c r="AB522" s="221"/>
      <c r="AC522" s="221"/>
      <c r="AD522" s="221"/>
      <c r="AE522" s="221"/>
      <c r="AF522" s="221"/>
      <c r="AG522" s="221"/>
      <c r="AH522" s="221"/>
      <c r="AI522" s="221"/>
      <c r="AJ522" s="221"/>
      <c r="AK522" s="221"/>
      <c r="AL522" s="221"/>
      <c r="AM522" s="221"/>
      <c r="AN522" s="221"/>
      <c r="AO522" s="221"/>
      <c r="AP522" s="221"/>
      <c r="AQ522" s="221"/>
      <c r="AR522" s="221"/>
      <c r="AS522" s="221"/>
      <c r="AT522" s="221"/>
      <c r="AU522" s="221"/>
      <c r="AV522" s="221"/>
      <c r="AW522" s="221"/>
      <c r="AX522" s="221"/>
      <c r="AY522" s="221"/>
      <c r="AZ522" s="221"/>
      <c r="BA522" s="221"/>
      <c r="BB522" s="221"/>
      <c r="BC522" s="221"/>
      <c r="BD522" s="221"/>
      <c r="BE522" s="221"/>
      <c r="BF522" s="221"/>
      <c r="BG522" s="221"/>
      <c r="BH522" s="221"/>
      <c r="BI522" s="221"/>
      <c r="BJ522" s="221"/>
      <c r="BK522" s="221"/>
      <c r="BL522" s="221"/>
      <c r="BM522" s="224"/>
    </row>
    <row r="523" spans="1:65">
      <c r="A523" s="29"/>
      <c r="B523" s="3" t="s">
        <v>86</v>
      </c>
      <c r="C523" s="28"/>
      <c r="D523" s="13">
        <v>0</v>
      </c>
      <c r="E523" s="13">
        <v>0</v>
      </c>
      <c r="F523" s="13">
        <v>1.5357070327279657E-2</v>
      </c>
      <c r="G523" s="13">
        <v>0</v>
      </c>
      <c r="H523" s="13">
        <v>1.679046809016543E-2</v>
      </c>
      <c r="I523" s="13">
        <v>0.11065666703449729</v>
      </c>
      <c r="J523" s="13">
        <v>2.2557943632357951E-2</v>
      </c>
      <c r="K523" s="13">
        <v>0.11266860643512509</v>
      </c>
      <c r="L523" s="147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9"/>
      <c r="B524" s="3" t="s">
        <v>270</v>
      </c>
      <c r="C524" s="28"/>
      <c r="D524" s="13">
        <v>0.19837542027513666</v>
      </c>
      <c r="E524" s="13">
        <v>-4.1299663779890694E-2</v>
      </c>
      <c r="F524" s="13">
        <v>9.8310208185150572E-3</v>
      </c>
      <c r="G524" s="13">
        <v>-4.1299663779890694E-2</v>
      </c>
      <c r="H524" s="13">
        <v>7.4543293513372522E-2</v>
      </c>
      <c r="I524" s="13">
        <v>0.11848372559012765</v>
      </c>
      <c r="J524" s="13">
        <v>-0.19699258120532215</v>
      </c>
      <c r="K524" s="13">
        <v>-0.1211913584648997</v>
      </c>
      <c r="L524" s="147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9"/>
      <c r="B525" s="45" t="s">
        <v>271</v>
      </c>
      <c r="C525" s="46"/>
      <c r="D525" s="44">
        <v>1.47</v>
      </c>
      <c r="E525" s="44">
        <v>0.18</v>
      </c>
      <c r="F525" s="44">
        <v>0.18</v>
      </c>
      <c r="G525" s="44">
        <v>0.18</v>
      </c>
      <c r="H525" s="44">
        <v>0.62</v>
      </c>
      <c r="I525" s="44">
        <v>0.92</v>
      </c>
      <c r="J525" s="44">
        <v>1.25</v>
      </c>
      <c r="K525" s="44">
        <v>0.73</v>
      </c>
      <c r="L525" s="147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30"/>
      <c r="C526" s="20"/>
      <c r="D526" s="20"/>
      <c r="E526" s="20"/>
      <c r="F526" s="20"/>
      <c r="G526" s="20"/>
      <c r="H526" s="20"/>
      <c r="I526" s="20"/>
      <c r="J526" s="20"/>
      <c r="K526" s="20"/>
      <c r="BM526" s="53"/>
    </row>
    <row r="527" spans="1:65" ht="19.5">
      <c r="B527" s="8" t="s">
        <v>644</v>
      </c>
      <c r="BM527" s="27" t="s">
        <v>66</v>
      </c>
    </row>
    <row r="528" spans="1:65" ht="19.5">
      <c r="A528" s="24" t="s">
        <v>326</v>
      </c>
      <c r="B528" s="18" t="s">
        <v>118</v>
      </c>
      <c r="C528" s="15" t="s">
        <v>119</v>
      </c>
      <c r="D528" s="16" t="s">
        <v>240</v>
      </c>
      <c r="E528" s="17" t="s">
        <v>240</v>
      </c>
      <c r="F528" s="17" t="s">
        <v>240</v>
      </c>
      <c r="G528" s="17" t="s">
        <v>240</v>
      </c>
      <c r="H528" s="17" t="s">
        <v>240</v>
      </c>
      <c r="I528" s="17" t="s">
        <v>240</v>
      </c>
      <c r="J528" s="17" t="s">
        <v>240</v>
      </c>
      <c r="K528" s="17" t="s">
        <v>240</v>
      </c>
      <c r="L528" s="17" t="s">
        <v>240</v>
      </c>
      <c r="M528" s="17" t="s">
        <v>240</v>
      </c>
      <c r="N528" s="17" t="s">
        <v>240</v>
      </c>
      <c r="O528" s="17" t="s">
        <v>240</v>
      </c>
      <c r="P528" s="17" t="s">
        <v>240</v>
      </c>
      <c r="Q528" s="17" t="s">
        <v>240</v>
      </c>
      <c r="R528" s="17" t="s">
        <v>240</v>
      </c>
      <c r="S528" s="17" t="s">
        <v>240</v>
      </c>
      <c r="T528" s="17" t="s">
        <v>240</v>
      </c>
      <c r="U528" s="147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 t="s">
        <v>241</v>
      </c>
      <c r="C529" s="9" t="s">
        <v>241</v>
      </c>
      <c r="D529" s="145" t="s">
        <v>243</v>
      </c>
      <c r="E529" s="146" t="s">
        <v>244</v>
      </c>
      <c r="F529" s="146" t="s">
        <v>245</v>
      </c>
      <c r="G529" s="146" t="s">
        <v>246</v>
      </c>
      <c r="H529" s="146" t="s">
        <v>283</v>
      </c>
      <c r="I529" s="146" t="s">
        <v>247</v>
      </c>
      <c r="J529" s="146" t="s">
        <v>248</v>
      </c>
      <c r="K529" s="146" t="s">
        <v>249</v>
      </c>
      <c r="L529" s="146" t="s">
        <v>250</v>
      </c>
      <c r="M529" s="146" t="s">
        <v>251</v>
      </c>
      <c r="N529" s="146" t="s">
        <v>252</v>
      </c>
      <c r="O529" s="146" t="s">
        <v>253</v>
      </c>
      <c r="P529" s="146" t="s">
        <v>254</v>
      </c>
      <c r="Q529" s="146" t="s">
        <v>258</v>
      </c>
      <c r="R529" s="146" t="s">
        <v>284</v>
      </c>
      <c r="S529" s="146" t="s">
        <v>286</v>
      </c>
      <c r="T529" s="146" t="s">
        <v>260</v>
      </c>
      <c r="U529" s="147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 t="s">
        <v>1</v>
      </c>
    </row>
    <row r="530" spans="1:65">
      <c r="A530" s="29"/>
      <c r="B530" s="19"/>
      <c r="C530" s="9"/>
      <c r="D530" s="10" t="s">
        <v>101</v>
      </c>
      <c r="E530" s="11" t="s">
        <v>327</v>
      </c>
      <c r="F530" s="11" t="s">
        <v>101</v>
      </c>
      <c r="G530" s="11" t="s">
        <v>327</v>
      </c>
      <c r="H530" s="11" t="s">
        <v>101</v>
      </c>
      <c r="I530" s="11" t="s">
        <v>101</v>
      </c>
      <c r="J530" s="11" t="s">
        <v>101</v>
      </c>
      <c r="K530" s="11" t="s">
        <v>327</v>
      </c>
      <c r="L530" s="11" t="s">
        <v>101</v>
      </c>
      <c r="M530" s="11" t="s">
        <v>101</v>
      </c>
      <c r="N530" s="11" t="s">
        <v>101</v>
      </c>
      <c r="O530" s="11" t="s">
        <v>327</v>
      </c>
      <c r="P530" s="11" t="s">
        <v>327</v>
      </c>
      <c r="Q530" s="11" t="s">
        <v>101</v>
      </c>
      <c r="R530" s="11" t="s">
        <v>101</v>
      </c>
      <c r="S530" s="11" t="s">
        <v>101</v>
      </c>
      <c r="T530" s="11" t="s">
        <v>101</v>
      </c>
      <c r="U530" s="147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3</v>
      </c>
    </row>
    <row r="531" spans="1:65">
      <c r="A531" s="29"/>
      <c r="B531" s="19"/>
      <c r="C531" s="9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147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8">
        <v>1</v>
      </c>
      <c r="C532" s="14">
        <v>1</v>
      </c>
      <c r="D532" s="232">
        <v>0.85000000000000009</v>
      </c>
      <c r="E532" s="227">
        <v>0.88</v>
      </c>
      <c r="F532" s="227">
        <v>0.89</v>
      </c>
      <c r="G532" s="227">
        <v>0.86999999999999988</v>
      </c>
      <c r="H532" s="232">
        <v>0.83</v>
      </c>
      <c r="I532" s="227">
        <v>0.90000000000000013</v>
      </c>
      <c r="J532" s="227">
        <v>0.86</v>
      </c>
      <c r="K532" s="227">
        <v>0.86</v>
      </c>
      <c r="L532" s="232">
        <v>0.93999999999999984</v>
      </c>
      <c r="M532" s="227">
        <v>0.88</v>
      </c>
      <c r="N532" s="227">
        <v>0.88</v>
      </c>
      <c r="O532" s="227">
        <v>0.88</v>
      </c>
      <c r="P532" s="227">
        <v>0.88</v>
      </c>
      <c r="Q532" s="227">
        <v>0.91835341559452521</v>
      </c>
      <c r="R532" s="227">
        <v>0.8842750453354824</v>
      </c>
      <c r="S532" s="227">
        <v>0.88</v>
      </c>
      <c r="T532" s="232">
        <v>0.85000000000000009</v>
      </c>
      <c r="U532" s="228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  <c r="AJ532" s="229"/>
      <c r="AK532" s="229"/>
      <c r="AL532" s="229"/>
      <c r="AM532" s="229"/>
      <c r="AN532" s="229"/>
      <c r="AO532" s="229"/>
      <c r="AP532" s="229"/>
      <c r="AQ532" s="229"/>
      <c r="AR532" s="229"/>
      <c r="AS532" s="229"/>
      <c r="AT532" s="229"/>
      <c r="AU532" s="229"/>
      <c r="AV532" s="229"/>
      <c r="AW532" s="229"/>
      <c r="AX532" s="229"/>
      <c r="AY532" s="229"/>
      <c r="AZ532" s="229"/>
      <c r="BA532" s="229"/>
      <c r="BB532" s="229"/>
      <c r="BC532" s="229"/>
      <c r="BD532" s="229"/>
      <c r="BE532" s="229"/>
      <c r="BF532" s="229"/>
      <c r="BG532" s="229"/>
      <c r="BH532" s="229"/>
      <c r="BI532" s="229"/>
      <c r="BJ532" s="229"/>
      <c r="BK532" s="229"/>
      <c r="BL532" s="229"/>
      <c r="BM532" s="230">
        <v>1</v>
      </c>
    </row>
    <row r="533" spans="1:65">
      <c r="A533" s="29"/>
      <c r="B533" s="19">
        <v>1</v>
      </c>
      <c r="C533" s="9">
        <v>2</v>
      </c>
      <c r="D533" s="233">
        <v>0.81999999999999984</v>
      </c>
      <c r="E533" s="23">
        <v>0.89</v>
      </c>
      <c r="F533" s="23">
        <v>0.89</v>
      </c>
      <c r="G533" s="23">
        <v>0.86999999999999988</v>
      </c>
      <c r="H533" s="233">
        <v>0.85000000000000009</v>
      </c>
      <c r="I533" s="23">
        <v>0.91999999999999993</v>
      </c>
      <c r="J533" s="23">
        <v>0.84</v>
      </c>
      <c r="K533" s="23">
        <v>0.86999999999999988</v>
      </c>
      <c r="L533" s="233">
        <v>0.90000000000000013</v>
      </c>
      <c r="M533" s="23">
        <v>0.88</v>
      </c>
      <c r="N533" s="23">
        <v>0.88</v>
      </c>
      <c r="O533" s="23">
        <v>0.86</v>
      </c>
      <c r="P533" s="23">
        <v>0.88</v>
      </c>
      <c r="Q533" s="23">
        <v>0.91755106759410821</v>
      </c>
      <c r="R533" s="23">
        <v>0.87267659788626062</v>
      </c>
      <c r="S533" s="23">
        <v>0.86</v>
      </c>
      <c r="T533" s="233">
        <v>0.84</v>
      </c>
      <c r="U533" s="228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  <c r="AJ533" s="229"/>
      <c r="AK533" s="229"/>
      <c r="AL533" s="229"/>
      <c r="AM533" s="229"/>
      <c r="AN533" s="229"/>
      <c r="AO533" s="229"/>
      <c r="AP533" s="229"/>
      <c r="AQ533" s="229"/>
      <c r="AR533" s="229"/>
      <c r="AS533" s="229"/>
      <c r="AT533" s="229"/>
      <c r="AU533" s="229"/>
      <c r="AV533" s="229"/>
      <c r="AW533" s="229"/>
      <c r="AX533" s="229"/>
      <c r="AY533" s="229"/>
      <c r="AZ533" s="229"/>
      <c r="BA533" s="229"/>
      <c r="BB533" s="229"/>
      <c r="BC533" s="229"/>
      <c r="BD533" s="229"/>
      <c r="BE533" s="229"/>
      <c r="BF533" s="229"/>
      <c r="BG533" s="229"/>
      <c r="BH533" s="229"/>
      <c r="BI533" s="229"/>
      <c r="BJ533" s="229"/>
      <c r="BK533" s="229"/>
      <c r="BL533" s="229"/>
      <c r="BM533" s="230" t="e">
        <v>#N/A</v>
      </c>
    </row>
    <row r="534" spans="1:65">
      <c r="A534" s="29"/>
      <c r="B534" s="19">
        <v>1</v>
      </c>
      <c r="C534" s="9">
        <v>3</v>
      </c>
      <c r="D534" s="233">
        <v>0.85000000000000009</v>
      </c>
      <c r="E534" s="23">
        <v>0.88</v>
      </c>
      <c r="F534" s="23">
        <v>0.88</v>
      </c>
      <c r="G534" s="23">
        <v>0.86</v>
      </c>
      <c r="H534" s="233">
        <v>0.84</v>
      </c>
      <c r="I534" s="23">
        <v>0.89</v>
      </c>
      <c r="J534" s="23">
        <v>0.84</v>
      </c>
      <c r="K534" s="23">
        <v>0.86</v>
      </c>
      <c r="L534" s="233">
        <v>0.93999999999999984</v>
      </c>
      <c r="M534" s="23">
        <v>0.88</v>
      </c>
      <c r="N534" s="23">
        <v>0.88</v>
      </c>
      <c r="O534" s="23">
        <v>0.88</v>
      </c>
      <c r="P534" s="23">
        <v>0.90000000000000013</v>
      </c>
      <c r="Q534" s="23">
        <v>0.90960282145604932</v>
      </c>
      <c r="R534" s="23">
        <v>0.88285774690425844</v>
      </c>
      <c r="S534" s="23">
        <v>0.86999999999999988</v>
      </c>
      <c r="T534" s="233">
        <v>0.84</v>
      </c>
      <c r="U534" s="228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  <c r="AJ534" s="229"/>
      <c r="AK534" s="229"/>
      <c r="AL534" s="229"/>
      <c r="AM534" s="229"/>
      <c r="AN534" s="229"/>
      <c r="AO534" s="229"/>
      <c r="AP534" s="229"/>
      <c r="AQ534" s="229"/>
      <c r="AR534" s="229"/>
      <c r="AS534" s="229"/>
      <c r="AT534" s="229"/>
      <c r="AU534" s="229"/>
      <c r="AV534" s="229"/>
      <c r="AW534" s="229"/>
      <c r="AX534" s="229"/>
      <c r="AY534" s="229"/>
      <c r="AZ534" s="229"/>
      <c r="BA534" s="229"/>
      <c r="BB534" s="229"/>
      <c r="BC534" s="229"/>
      <c r="BD534" s="229"/>
      <c r="BE534" s="229"/>
      <c r="BF534" s="229"/>
      <c r="BG534" s="229"/>
      <c r="BH534" s="229"/>
      <c r="BI534" s="229"/>
      <c r="BJ534" s="229"/>
      <c r="BK534" s="229"/>
      <c r="BL534" s="229"/>
      <c r="BM534" s="230">
        <v>16</v>
      </c>
    </row>
    <row r="535" spans="1:65">
      <c r="A535" s="29"/>
      <c r="B535" s="19">
        <v>1</v>
      </c>
      <c r="C535" s="9">
        <v>4</v>
      </c>
      <c r="D535" s="233">
        <v>0.81999999999999984</v>
      </c>
      <c r="E535" s="23">
        <v>0.89</v>
      </c>
      <c r="F535" s="23">
        <v>0.89</v>
      </c>
      <c r="G535" s="23">
        <v>0.88</v>
      </c>
      <c r="H535" s="233">
        <v>0.84</v>
      </c>
      <c r="I535" s="23">
        <v>0.90000000000000013</v>
      </c>
      <c r="J535" s="23">
        <v>0.85000000000000009</v>
      </c>
      <c r="K535" s="23">
        <v>0.86999999999999988</v>
      </c>
      <c r="L535" s="233">
        <v>0.91999999999999993</v>
      </c>
      <c r="M535" s="23">
        <v>0.88</v>
      </c>
      <c r="N535" s="23">
        <v>0.88</v>
      </c>
      <c r="O535" s="23">
        <v>0.86999999999999988</v>
      </c>
      <c r="P535" s="23">
        <v>0.88</v>
      </c>
      <c r="Q535" s="23">
        <v>0.91042174678217358</v>
      </c>
      <c r="R535" s="23">
        <v>0.88705683214177822</v>
      </c>
      <c r="S535" s="23">
        <v>0.86999999999999988</v>
      </c>
      <c r="T535" s="233">
        <v>0.83</v>
      </c>
      <c r="U535" s="228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  <c r="AJ535" s="229"/>
      <c r="AK535" s="229"/>
      <c r="AL535" s="229"/>
      <c r="AM535" s="229"/>
      <c r="AN535" s="229"/>
      <c r="AO535" s="229"/>
      <c r="AP535" s="229"/>
      <c r="AQ535" s="229"/>
      <c r="AR535" s="229"/>
      <c r="AS535" s="229"/>
      <c r="AT535" s="229"/>
      <c r="AU535" s="229"/>
      <c r="AV535" s="229"/>
      <c r="AW535" s="229"/>
      <c r="AX535" s="229"/>
      <c r="AY535" s="229"/>
      <c r="AZ535" s="229"/>
      <c r="BA535" s="229"/>
      <c r="BB535" s="229"/>
      <c r="BC535" s="229"/>
      <c r="BD535" s="229"/>
      <c r="BE535" s="229"/>
      <c r="BF535" s="229"/>
      <c r="BG535" s="229"/>
      <c r="BH535" s="229"/>
      <c r="BI535" s="229"/>
      <c r="BJ535" s="229"/>
      <c r="BK535" s="229"/>
      <c r="BL535" s="229"/>
      <c r="BM535" s="230">
        <v>0.87982384484507503</v>
      </c>
    </row>
    <row r="536" spans="1:65">
      <c r="A536" s="29"/>
      <c r="B536" s="19">
        <v>1</v>
      </c>
      <c r="C536" s="9">
        <v>5</v>
      </c>
      <c r="D536" s="233">
        <v>0.81999999999999984</v>
      </c>
      <c r="E536" s="23">
        <v>0.88</v>
      </c>
      <c r="F536" s="23">
        <v>0.89</v>
      </c>
      <c r="G536" s="23">
        <v>0.86999999999999988</v>
      </c>
      <c r="H536" s="233">
        <v>0.83</v>
      </c>
      <c r="I536" s="23">
        <v>0.91</v>
      </c>
      <c r="J536" s="23">
        <v>0.84</v>
      </c>
      <c r="K536" s="23">
        <v>0.86</v>
      </c>
      <c r="L536" s="233">
        <v>0.88</v>
      </c>
      <c r="M536" s="23">
        <v>0.88</v>
      </c>
      <c r="N536" s="23">
        <v>0.88</v>
      </c>
      <c r="O536" s="23">
        <v>0.86999999999999988</v>
      </c>
      <c r="P536" s="23">
        <v>0.89</v>
      </c>
      <c r="Q536" s="23">
        <v>0.91750110725610923</v>
      </c>
      <c r="R536" s="23">
        <v>0.88546552591846994</v>
      </c>
      <c r="S536" s="23">
        <v>0.86999999999999988</v>
      </c>
      <c r="T536" s="233">
        <v>0.84</v>
      </c>
      <c r="U536" s="228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  <c r="AJ536" s="229"/>
      <c r="AK536" s="229"/>
      <c r="AL536" s="229"/>
      <c r="AM536" s="229"/>
      <c r="AN536" s="229"/>
      <c r="AO536" s="229"/>
      <c r="AP536" s="229"/>
      <c r="AQ536" s="229"/>
      <c r="AR536" s="229"/>
      <c r="AS536" s="229"/>
      <c r="AT536" s="229"/>
      <c r="AU536" s="229"/>
      <c r="AV536" s="229"/>
      <c r="AW536" s="229"/>
      <c r="AX536" s="229"/>
      <c r="AY536" s="229"/>
      <c r="AZ536" s="229"/>
      <c r="BA536" s="229"/>
      <c r="BB536" s="229"/>
      <c r="BC536" s="229"/>
      <c r="BD536" s="229"/>
      <c r="BE536" s="229"/>
      <c r="BF536" s="229"/>
      <c r="BG536" s="229"/>
      <c r="BH536" s="229"/>
      <c r="BI536" s="229"/>
      <c r="BJ536" s="229"/>
      <c r="BK536" s="229"/>
      <c r="BL536" s="229"/>
      <c r="BM536" s="230">
        <v>150</v>
      </c>
    </row>
    <row r="537" spans="1:65">
      <c r="A537" s="29"/>
      <c r="B537" s="19">
        <v>1</v>
      </c>
      <c r="C537" s="9">
        <v>6</v>
      </c>
      <c r="D537" s="233">
        <v>0.84</v>
      </c>
      <c r="E537" s="23">
        <v>0.88</v>
      </c>
      <c r="F537" s="23">
        <v>0.89</v>
      </c>
      <c r="G537" s="23">
        <v>0.86999999999999988</v>
      </c>
      <c r="H537" s="233">
        <v>0.83</v>
      </c>
      <c r="I537" s="23">
        <v>0.89</v>
      </c>
      <c r="J537" s="23">
        <v>0.83</v>
      </c>
      <c r="K537" s="23">
        <v>0.86999999999999988</v>
      </c>
      <c r="L537" s="233">
        <v>0.95</v>
      </c>
      <c r="M537" s="23">
        <v>0.89</v>
      </c>
      <c r="N537" s="23">
        <v>0.88</v>
      </c>
      <c r="O537" s="23">
        <v>0.88</v>
      </c>
      <c r="P537" s="23">
        <v>0.88</v>
      </c>
      <c r="Q537" s="23">
        <v>0.91779820246313282</v>
      </c>
      <c r="R537" s="23">
        <v>0.87269978858350949</v>
      </c>
      <c r="S537" s="23">
        <v>0.86999999999999988</v>
      </c>
      <c r="T537" s="233">
        <v>0.85000000000000009</v>
      </c>
      <c r="U537" s="228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  <c r="AJ537" s="229"/>
      <c r="AK537" s="229"/>
      <c r="AL537" s="229"/>
      <c r="AM537" s="229"/>
      <c r="AN537" s="229"/>
      <c r="AO537" s="229"/>
      <c r="AP537" s="229"/>
      <c r="AQ537" s="229"/>
      <c r="AR537" s="229"/>
      <c r="AS537" s="229"/>
      <c r="AT537" s="229"/>
      <c r="AU537" s="229"/>
      <c r="AV537" s="229"/>
      <c r="AW537" s="229"/>
      <c r="AX537" s="229"/>
      <c r="AY537" s="229"/>
      <c r="AZ537" s="229"/>
      <c r="BA537" s="229"/>
      <c r="BB537" s="229"/>
      <c r="BC537" s="229"/>
      <c r="BD537" s="229"/>
      <c r="BE537" s="229"/>
      <c r="BF537" s="229"/>
      <c r="BG537" s="229"/>
      <c r="BH537" s="229"/>
      <c r="BI537" s="229"/>
      <c r="BJ537" s="229"/>
      <c r="BK537" s="229"/>
      <c r="BL537" s="229"/>
      <c r="BM537" s="54"/>
    </row>
    <row r="538" spans="1:65">
      <c r="A538" s="29"/>
      <c r="B538" s="20" t="s">
        <v>267</v>
      </c>
      <c r="C538" s="12"/>
      <c r="D538" s="231">
        <v>0.83333333333333337</v>
      </c>
      <c r="E538" s="231">
        <v>0.8833333333333333</v>
      </c>
      <c r="F538" s="231">
        <v>0.88833333333333331</v>
      </c>
      <c r="G538" s="231">
        <v>0.87</v>
      </c>
      <c r="H538" s="231">
        <v>0.83666666666666656</v>
      </c>
      <c r="I538" s="231">
        <v>0.90166666666666673</v>
      </c>
      <c r="J538" s="231">
        <v>0.84333333333333338</v>
      </c>
      <c r="K538" s="231">
        <v>0.8650000000000001</v>
      </c>
      <c r="L538" s="231">
        <v>0.92166666666666675</v>
      </c>
      <c r="M538" s="231">
        <v>0.88166666666666671</v>
      </c>
      <c r="N538" s="231">
        <v>0.88</v>
      </c>
      <c r="O538" s="231">
        <v>0.87333333333333341</v>
      </c>
      <c r="P538" s="231">
        <v>0.8849999999999999</v>
      </c>
      <c r="Q538" s="231">
        <v>0.91520472685768306</v>
      </c>
      <c r="R538" s="231">
        <v>0.88083858946162641</v>
      </c>
      <c r="S538" s="231">
        <v>0.87</v>
      </c>
      <c r="T538" s="231">
        <v>0.84166666666666679</v>
      </c>
      <c r="U538" s="228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  <c r="AJ538" s="229"/>
      <c r="AK538" s="229"/>
      <c r="AL538" s="229"/>
      <c r="AM538" s="229"/>
      <c r="AN538" s="229"/>
      <c r="AO538" s="229"/>
      <c r="AP538" s="229"/>
      <c r="AQ538" s="229"/>
      <c r="AR538" s="229"/>
      <c r="AS538" s="229"/>
      <c r="AT538" s="229"/>
      <c r="AU538" s="229"/>
      <c r="AV538" s="229"/>
      <c r="AW538" s="229"/>
      <c r="AX538" s="229"/>
      <c r="AY538" s="229"/>
      <c r="AZ538" s="229"/>
      <c r="BA538" s="229"/>
      <c r="BB538" s="229"/>
      <c r="BC538" s="229"/>
      <c r="BD538" s="229"/>
      <c r="BE538" s="229"/>
      <c r="BF538" s="229"/>
      <c r="BG538" s="229"/>
      <c r="BH538" s="229"/>
      <c r="BI538" s="229"/>
      <c r="BJ538" s="229"/>
      <c r="BK538" s="229"/>
      <c r="BL538" s="229"/>
      <c r="BM538" s="54"/>
    </row>
    <row r="539" spans="1:65">
      <c r="A539" s="29"/>
      <c r="B539" s="3" t="s">
        <v>268</v>
      </c>
      <c r="C539" s="28"/>
      <c r="D539" s="23">
        <v>0.82999999999999985</v>
      </c>
      <c r="E539" s="23">
        <v>0.88</v>
      </c>
      <c r="F539" s="23">
        <v>0.89</v>
      </c>
      <c r="G539" s="23">
        <v>0.86999999999999988</v>
      </c>
      <c r="H539" s="23">
        <v>0.83499999999999996</v>
      </c>
      <c r="I539" s="23">
        <v>0.90000000000000013</v>
      </c>
      <c r="J539" s="23">
        <v>0.84</v>
      </c>
      <c r="K539" s="23">
        <v>0.86499999999999999</v>
      </c>
      <c r="L539" s="23">
        <v>0.92999999999999994</v>
      </c>
      <c r="M539" s="23">
        <v>0.88</v>
      </c>
      <c r="N539" s="23">
        <v>0.88</v>
      </c>
      <c r="O539" s="23">
        <v>0.875</v>
      </c>
      <c r="P539" s="23">
        <v>0.88</v>
      </c>
      <c r="Q539" s="23">
        <v>0.91752608742510877</v>
      </c>
      <c r="R539" s="23">
        <v>0.88356639611987042</v>
      </c>
      <c r="S539" s="23">
        <v>0.86999999999999988</v>
      </c>
      <c r="T539" s="23">
        <v>0.84</v>
      </c>
      <c r="U539" s="228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  <c r="AJ539" s="229"/>
      <c r="AK539" s="229"/>
      <c r="AL539" s="229"/>
      <c r="AM539" s="229"/>
      <c r="AN539" s="229"/>
      <c r="AO539" s="229"/>
      <c r="AP539" s="229"/>
      <c r="AQ539" s="229"/>
      <c r="AR539" s="229"/>
      <c r="AS539" s="229"/>
      <c r="AT539" s="229"/>
      <c r="AU539" s="229"/>
      <c r="AV539" s="229"/>
      <c r="AW539" s="229"/>
      <c r="AX539" s="229"/>
      <c r="AY539" s="229"/>
      <c r="AZ539" s="229"/>
      <c r="BA539" s="229"/>
      <c r="BB539" s="229"/>
      <c r="BC539" s="229"/>
      <c r="BD539" s="229"/>
      <c r="BE539" s="229"/>
      <c r="BF539" s="229"/>
      <c r="BG539" s="229"/>
      <c r="BH539" s="229"/>
      <c r="BI539" s="229"/>
      <c r="BJ539" s="229"/>
      <c r="BK539" s="229"/>
      <c r="BL539" s="229"/>
      <c r="BM539" s="54"/>
    </row>
    <row r="540" spans="1:65">
      <c r="A540" s="29"/>
      <c r="B540" s="3" t="s">
        <v>269</v>
      </c>
      <c r="C540" s="28"/>
      <c r="D540" s="23">
        <v>1.5055453054181741E-2</v>
      </c>
      <c r="E540" s="23">
        <v>5.1639777949432268E-3</v>
      </c>
      <c r="F540" s="23">
        <v>4.0824829046386341E-3</v>
      </c>
      <c r="G540" s="23">
        <v>6.324555320336764E-3</v>
      </c>
      <c r="H540" s="23">
        <v>8.1649658092773029E-3</v>
      </c>
      <c r="I540" s="23">
        <v>1.169045194450009E-2</v>
      </c>
      <c r="J540" s="23">
        <v>1.0327955589886469E-2</v>
      </c>
      <c r="K540" s="23">
        <v>5.4772255750516049E-3</v>
      </c>
      <c r="L540" s="23">
        <v>2.7141603981096302E-2</v>
      </c>
      <c r="M540" s="23">
        <v>4.0824829046386341E-3</v>
      </c>
      <c r="N540" s="23">
        <v>0</v>
      </c>
      <c r="O540" s="23">
        <v>8.1649658092772838E-3</v>
      </c>
      <c r="P540" s="23">
        <v>8.3666002653408032E-3</v>
      </c>
      <c r="Q540" s="23">
        <v>4.0417144083875504E-3</v>
      </c>
      <c r="R540" s="23">
        <v>6.462499438545489E-3</v>
      </c>
      <c r="S540" s="23">
        <v>6.324555320336764E-3</v>
      </c>
      <c r="T540" s="23">
        <v>7.527726527090866E-3</v>
      </c>
      <c r="U540" s="228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  <c r="AJ540" s="229"/>
      <c r="AK540" s="229"/>
      <c r="AL540" s="229"/>
      <c r="AM540" s="229"/>
      <c r="AN540" s="229"/>
      <c r="AO540" s="229"/>
      <c r="AP540" s="229"/>
      <c r="AQ540" s="229"/>
      <c r="AR540" s="229"/>
      <c r="AS540" s="229"/>
      <c r="AT540" s="229"/>
      <c r="AU540" s="229"/>
      <c r="AV540" s="229"/>
      <c r="AW540" s="229"/>
      <c r="AX540" s="229"/>
      <c r="AY540" s="229"/>
      <c r="AZ540" s="229"/>
      <c r="BA540" s="229"/>
      <c r="BB540" s="229"/>
      <c r="BC540" s="229"/>
      <c r="BD540" s="229"/>
      <c r="BE540" s="229"/>
      <c r="BF540" s="229"/>
      <c r="BG540" s="229"/>
      <c r="BH540" s="229"/>
      <c r="BI540" s="229"/>
      <c r="BJ540" s="229"/>
      <c r="BK540" s="229"/>
      <c r="BL540" s="229"/>
      <c r="BM540" s="54"/>
    </row>
    <row r="541" spans="1:65">
      <c r="A541" s="29"/>
      <c r="B541" s="3" t="s">
        <v>86</v>
      </c>
      <c r="C541" s="28"/>
      <c r="D541" s="13">
        <v>1.8066543665018087E-2</v>
      </c>
      <c r="E541" s="13">
        <v>5.8460125980489362E-3</v>
      </c>
      <c r="F541" s="13">
        <v>4.5956655586926465E-3</v>
      </c>
      <c r="G541" s="13">
        <v>7.2696038164790392E-3</v>
      </c>
      <c r="H541" s="13">
        <v>9.7589232780206821E-3</v>
      </c>
      <c r="I541" s="13">
        <v>1.2965381084473296E-2</v>
      </c>
      <c r="J541" s="13">
        <v>1.224658765599186E-2</v>
      </c>
      <c r="K541" s="13">
        <v>6.3320526879209298E-3</v>
      </c>
      <c r="L541" s="13">
        <v>2.9448394916198516E-2</v>
      </c>
      <c r="M541" s="13">
        <v>4.6304153927848399E-3</v>
      </c>
      <c r="N541" s="13">
        <v>0</v>
      </c>
      <c r="O541" s="13">
        <v>9.3491974915388739E-3</v>
      </c>
      <c r="P541" s="13">
        <v>9.4537856105545819E-3</v>
      </c>
      <c r="Q541" s="13">
        <v>4.4161861163726796E-3</v>
      </c>
      <c r="R541" s="13">
        <v>7.3367578530992902E-3</v>
      </c>
      <c r="S541" s="13">
        <v>7.2696038164790392E-3</v>
      </c>
      <c r="T541" s="13">
        <v>8.9438334975337017E-3</v>
      </c>
      <c r="U541" s="147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A542" s="29"/>
      <c r="B542" s="3" t="s">
        <v>270</v>
      </c>
      <c r="C542" s="28"/>
      <c r="D542" s="13">
        <v>-5.2840704175195485E-2</v>
      </c>
      <c r="E542" s="13">
        <v>3.9888535742926834E-3</v>
      </c>
      <c r="F542" s="13">
        <v>9.6718093492416113E-3</v>
      </c>
      <c r="G542" s="13">
        <v>-1.1165695158904088E-2</v>
      </c>
      <c r="H542" s="13">
        <v>-4.9052066991896348E-2</v>
      </c>
      <c r="I542" s="13">
        <v>2.4826358082438604E-2</v>
      </c>
      <c r="J542" s="13">
        <v>-4.1474792625297741E-2</v>
      </c>
      <c r="K542" s="13">
        <v>-1.6848650933852793E-2</v>
      </c>
      <c r="L542" s="13">
        <v>4.7558181182233872E-2</v>
      </c>
      <c r="M542" s="13">
        <v>2.0945349826433368E-3</v>
      </c>
      <c r="N542" s="13">
        <v>2.0021639099354616E-4</v>
      </c>
      <c r="O542" s="13">
        <v>-7.3770579756047283E-3</v>
      </c>
      <c r="P542" s="13">
        <v>5.883172165942252E-3</v>
      </c>
      <c r="Q542" s="13">
        <v>4.0213597551266744E-2</v>
      </c>
      <c r="R542" s="13">
        <v>1.1533497557458805E-3</v>
      </c>
      <c r="S542" s="13">
        <v>-1.1165695158904088E-2</v>
      </c>
      <c r="T542" s="13">
        <v>-4.3369111216947309E-2</v>
      </c>
      <c r="U542" s="147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9"/>
      <c r="B543" s="45" t="s">
        <v>271</v>
      </c>
      <c r="C543" s="46"/>
      <c r="D543" s="44">
        <v>3.15</v>
      </c>
      <c r="E543" s="44">
        <v>0.22</v>
      </c>
      <c r="F543" s="44">
        <v>0.56000000000000005</v>
      </c>
      <c r="G543" s="44">
        <v>0.67</v>
      </c>
      <c r="H543" s="44">
        <v>2.92</v>
      </c>
      <c r="I543" s="44">
        <v>1.46</v>
      </c>
      <c r="J543" s="44">
        <v>2.4700000000000002</v>
      </c>
      <c r="K543" s="44">
        <v>1.01</v>
      </c>
      <c r="L543" s="44">
        <v>2.81</v>
      </c>
      <c r="M543" s="44">
        <v>0.11</v>
      </c>
      <c r="N543" s="44">
        <v>0</v>
      </c>
      <c r="O543" s="44">
        <v>0.45</v>
      </c>
      <c r="P543" s="44">
        <v>0.34</v>
      </c>
      <c r="Q543" s="44">
        <v>2.37</v>
      </c>
      <c r="R543" s="44">
        <v>0.06</v>
      </c>
      <c r="S543" s="44">
        <v>0.67</v>
      </c>
      <c r="T543" s="44">
        <v>2.58</v>
      </c>
      <c r="U543" s="147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B544" s="3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BM544" s="53"/>
    </row>
    <row r="545" spans="1:65" ht="19.5">
      <c r="B545" s="8" t="s">
        <v>645</v>
      </c>
      <c r="BM545" s="27" t="s">
        <v>66</v>
      </c>
    </row>
    <row r="546" spans="1:65" ht="19.5">
      <c r="A546" s="24" t="s">
        <v>341</v>
      </c>
      <c r="B546" s="18" t="s">
        <v>118</v>
      </c>
      <c r="C546" s="15" t="s">
        <v>119</v>
      </c>
      <c r="D546" s="16" t="s">
        <v>240</v>
      </c>
      <c r="E546" s="17" t="s">
        <v>240</v>
      </c>
      <c r="F546" s="17" t="s">
        <v>240</v>
      </c>
      <c r="G546" s="17" t="s">
        <v>240</v>
      </c>
      <c r="H546" s="17" t="s">
        <v>240</v>
      </c>
      <c r="I546" s="17" t="s">
        <v>240</v>
      </c>
      <c r="J546" s="17" t="s">
        <v>240</v>
      </c>
      <c r="K546" s="17" t="s">
        <v>240</v>
      </c>
      <c r="L546" s="17" t="s">
        <v>240</v>
      </c>
      <c r="M546" s="14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1</v>
      </c>
    </row>
    <row r="547" spans="1:65">
      <c r="A547" s="29"/>
      <c r="B547" s="19" t="s">
        <v>241</v>
      </c>
      <c r="C547" s="9" t="s">
        <v>241</v>
      </c>
      <c r="D547" s="145" t="s">
        <v>244</v>
      </c>
      <c r="E547" s="146" t="s">
        <v>246</v>
      </c>
      <c r="F547" s="146" t="s">
        <v>283</v>
      </c>
      <c r="G547" s="146" t="s">
        <v>249</v>
      </c>
      <c r="H547" s="146" t="s">
        <v>251</v>
      </c>
      <c r="I547" s="146" t="s">
        <v>254</v>
      </c>
      <c r="J547" s="146" t="s">
        <v>258</v>
      </c>
      <c r="K547" s="146" t="s">
        <v>284</v>
      </c>
      <c r="L547" s="146" t="s">
        <v>286</v>
      </c>
      <c r="M547" s="14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 t="s">
        <v>3</v>
      </c>
    </row>
    <row r="548" spans="1:65">
      <c r="A548" s="29"/>
      <c r="B548" s="19"/>
      <c r="C548" s="9"/>
      <c r="D548" s="10" t="s">
        <v>327</v>
      </c>
      <c r="E548" s="11" t="s">
        <v>327</v>
      </c>
      <c r="F548" s="11" t="s">
        <v>101</v>
      </c>
      <c r="G548" s="11" t="s">
        <v>327</v>
      </c>
      <c r="H548" s="11" t="s">
        <v>101</v>
      </c>
      <c r="I548" s="11" t="s">
        <v>327</v>
      </c>
      <c r="J548" s="11" t="s">
        <v>101</v>
      </c>
      <c r="K548" s="11" t="s">
        <v>101</v>
      </c>
      <c r="L548" s="11" t="s">
        <v>101</v>
      </c>
      <c r="M548" s="14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0</v>
      </c>
    </row>
    <row r="549" spans="1:65">
      <c r="A549" s="29"/>
      <c r="B549" s="19"/>
      <c r="C549" s="9"/>
      <c r="D549" s="25"/>
      <c r="E549" s="25"/>
      <c r="F549" s="25"/>
      <c r="G549" s="25"/>
      <c r="H549" s="25"/>
      <c r="I549" s="25"/>
      <c r="J549" s="25"/>
      <c r="K549" s="25"/>
      <c r="L549" s="25"/>
      <c r="M549" s="14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0</v>
      </c>
    </row>
    <row r="550" spans="1:65">
      <c r="A550" s="29"/>
      <c r="B550" s="18">
        <v>1</v>
      </c>
      <c r="C550" s="14">
        <v>1</v>
      </c>
      <c r="D550" s="219">
        <v>360</v>
      </c>
      <c r="E550" s="236">
        <v>540</v>
      </c>
      <c r="F550" s="219">
        <v>400</v>
      </c>
      <c r="G550" s="219">
        <v>360</v>
      </c>
      <c r="H550" s="236">
        <v>428</v>
      </c>
      <c r="I550" s="219">
        <v>360</v>
      </c>
      <c r="J550" s="219">
        <v>378.13990488644407</v>
      </c>
      <c r="K550" s="219">
        <v>338.13530122909515</v>
      </c>
      <c r="L550" s="236">
        <v>400</v>
      </c>
      <c r="M550" s="220"/>
      <c r="N550" s="221"/>
      <c r="O550" s="221"/>
      <c r="P550" s="221"/>
      <c r="Q550" s="221"/>
      <c r="R550" s="221"/>
      <c r="S550" s="221"/>
      <c r="T550" s="221"/>
      <c r="U550" s="221"/>
      <c r="V550" s="221"/>
      <c r="W550" s="221"/>
      <c r="X550" s="221"/>
      <c r="Y550" s="221"/>
      <c r="Z550" s="221"/>
      <c r="AA550" s="221"/>
      <c r="AB550" s="221"/>
      <c r="AC550" s="221"/>
      <c r="AD550" s="221"/>
      <c r="AE550" s="221"/>
      <c r="AF550" s="221"/>
      <c r="AG550" s="221"/>
      <c r="AH550" s="221"/>
      <c r="AI550" s="221"/>
      <c r="AJ550" s="221"/>
      <c r="AK550" s="221"/>
      <c r="AL550" s="221"/>
      <c r="AM550" s="221"/>
      <c r="AN550" s="221"/>
      <c r="AO550" s="221"/>
      <c r="AP550" s="221"/>
      <c r="AQ550" s="221"/>
      <c r="AR550" s="221"/>
      <c r="AS550" s="221"/>
      <c r="AT550" s="221"/>
      <c r="AU550" s="221"/>
      <c r="AV550" s="221"/>
      <c r="AW550" s="221"/>
      <c r="AX550" s="221"/>
      <c r="AY550" s="221"/>
      <c r="AZ550" s="221"/>
      <c r="BA550" s="221"/>
      <c r="BB550" s="221"/>
      <c r="BC550" s="221"/>
      <c r="BD550" s="221"/>
      <c r="BE550" s="221"/>
      <c r="BF550" s="221"/>
      <c r="BG550" s="221"/>
      <c r="BH550" s="221"/>
      <c r="BI550" s="221"/>
      <c r="BJ550" s="221"/>
      <c r="BK550" s="221"/>
      <c r="BL550" s="221"/>
      <c r="BM550" s="222">
        <v>1</v>
      </c>
    </row>
    <row r="551" spans="1:65">
      <c r="A551" s="29"/>
      <c r="B551" s="19">
        <v>1</v>
      </c>
      <c r="C551" s="9">
        <v>2</v>
      </c>
      <c r="D551" s="223">
        <v>360</v>
      </c>
      <c r="E551" s="237">
        <v>360</v>
      </c>
      <c r="F551" s="223">
        <v>370</v>
      </c>
      <c r="G551" s="223">
        <v>360</v>
      </c>
      <c r="H551" s="237">
        <v>411</v>
      </c>
      <c r="I551" s="223">
        <v>360</v>
      </c>
      <c r="J551" s="223">
        <v>366.07734080105092</v>
      </c>
      <c r="K551" s="223">
        <v>377.64952189229996</v>
      </c>
      <c r="L551" s="237">
        <v>400</v>
      </c>
      <c r="M551" s="220"/>
      <c r="N551" s="221"/>
      <c r="O551" s="221"/>
      <c r="P551" s="221"/>
      <c r="Q551" s="221"/>
      <c r="R551" s="221"/>
      <c r="S551" s="221"/>
      <c r="T551" s="221"/>
      <c r="U551" s="221"/>
      <c r="V551" s="221"/>
      <c r="W551" s="221"/>
      <c r="X551" s="221"/>
      <c r="Y551" s="221"/>
      <c r="Z551" s="221"/>
      <c r="AA551" s="221"/>
      <c r="AB551" s="221"/>
      <c r="AC551" s="221"/>
      <c r="AD551" s="221"/>
      <c r="AE551" s="221"/>
      <c r="AF551" s="221"/>
      <c r="AG551" s="221"/>
      <c r="AH551" s="221"/>
      <c r="AI551" s="221"/>
      <c r="AJ551" s="221"/>
      <c r="AK551" s="221"/>
      <c r="AL551" s="221"/>
      <c r="AM551" s="221"/>
      <c r="AN551" s="221"/>
      <c r="AO551" s="221"/>
      <c r="AP551" s="221"/>
      <c r="AQ551" s="221"/>
      <c r="AR551" s="221"/>
      <c r="AS551" s="221"/>
      <c r="AT551" s="221"/>
      <c r="AU551" s="221"/>
      <c r="AV551" s="221"/>
      <c r="AW551" s="221"/>
      <c r="AX551" s="221"/>
      <c r="AY551" s="221"/>
      <c r="AZ551" s="221"/>
      <c r="BA551" s="221"/>
      <c r="BB551" s="221"/>
      <c r="BC551" s="221"/>
      <c r="BD551" s="221"/>
      <c r="BE551" s="221"/>
      <c r="BF551" s="221"/>
      <c r="BG551" s="221"/>
      <c r="BH551" s="221"/>
      <c r="BI551" s="221"/>
      <c r="BJ551" s="221"/>
      <c r="BK551" s="221"/>
      <c r="BL551" s="221"/>
      <c r="BM551" s="222" t="e">
        <v>#N/A</v>
      </c>
    </row>
    <row r="552" spans="1:65">
      <c r="A552" s="29"/>
      <c r="B552" s="19">
        <v>1</v>
      </c>
      <c r="C552" s="9">
        <v>3</v>
      </c>
      <c r="D552" s="223">
        <v>360</v>
      </c>
      <c r="E552" s="237">
        <v>540</v>
      </c>
      <c r="F552" s="223">
        <v>350.00000000000006</v>
      </c>
      <c r="G552" s="223">
        <v>360</v>
      </c>
      <c r="H552" s="237">
        <v>411</v>
      </c>
      <c r="I552" s="223">
        <v>360</v>
      </c>
      <c r="J552" s="223">
        <v>378.17859012278501</v>
      </c>
      <c r="K552" s="223">
        <v>375.46823718916744</v>
      </c>
      <c r="L552" s="237">
        <v>400</v>
      </c>
      <c r="M552" s="220"/>
      <c r="N552" s="221"/>
      <c r="O552" s="221"/>
      <c r="P552" s="221"/>
      <c r="Q552" s="221"/>
      <c r="R552" s="221"/>
      <c r="S552" s="221"/>
      <c r="T552" s="221"/>
      <c r="U552" s="221"/>
      <c r="V552" s="221"/>
      <c r="W552" s="221"/>
      <c r="X552" s="221"/>
      <c r="Y552" s="221"/>
      <c r="Z552" s="221"/>
      <c r="AA552" s="221"/>
      <c r="AB552" s="221"/>
      <c r="AC552" s="221"/>
      <c r="AD552" s="221"/>
      <c r="AE552" s="221"/>
      <c r="AF552" s="221"/>
      <c r="AG552" s="221"/>
      <c r="AH552" s="221"/>
      <c r="AI552" s="221"/>
      <c r="AJ552" s="221"/>
      <c r="AK552" s="221"/>
      <c r="AL552" s="221"/>
      <c r="AM552" s="221"/>
      <c r="AN552" s="221"/>
      <c r="AO552" s="221"/>
      <c r="AP552" s="221"/>
      <c r="AQ552" s="221"/>
      <c r="AR552" s="221"/>
      <c r="AS552" s="221"/>
      <c r="AT552" s="221"/>
      <c r="AU552" s="221"/>
      <c r="AV552" s="221"/>
      <c r="AW552" s="221"/>
      <c r="AX552" s="221"/>
      <c r="AY552" s="221"/>
      <c r="AZ552" s="221"/>
      <c r="BA552" s="221"/>
      <c r="BB552" s="221"/>
      <c r="BC552" s="221"/>
      <c r="BD552" s="221"/>
      <c r="BE552" s="221"/>
      <c r="BF552" s="221"/>
      <c r="BG552" s="221"/>
      <c r="BH552" s="221"/>
      <c r="BI552" s="221"/>
      <c r="BJ552" s="221"/>
      <c r="BK552" s="221"/>
      <c r="BL552" s="221"/>
      <c r="BM552" s="222">
        <v>16</v>
      </c>
    </row>
    <row r="553" spans="1:65">
      <c r="A553" s="29"/>
      <c r="B553" s="19">
        <v>1</v>
      </c>
      <c r="C553" s="9">
        <v>4</v>
      </c>
      <c r="D553" s="223">
        <v>360</v>
      </c>
      <c r="E553" s="237">
        <v>540</v>
      </c>
      <c r="F553" s="223">
        <v>400</v>
      </c>
      <c r="G553" s="223">
        <v>360</v>
      </c>
      <c r="H553" s="237">
        <v>428</v>
      </c>
      <c r="I553" s="223">
        <v>360</v>
      </c>
      <c r="J553" s="223">
        <v>380.5554897209571</v>
      </c>
      <c r="K553" s="223">
        <v>344.59601248615439</v>
      </c>
      <c r="L553" s="237">
        <v>300</v>
      </c>
      <c r="M553" s="220"/>
      <c r="N553" s="221"/>
      <c r="O553" s="221"/>
      <c r="P553" s="221"/>
      <c r="Q553" s="221"/>
      <c r="R553" s="221"/>
      <c r="S553" s="221"/>
      <c r="T553" s="221"/>
      <c r="U553" s="221"/>
      <c r="V553" s="221"/>
      <c r="W553" s="221"/>
      <c r="X553" s="221"/>
      <c r="Y553" s="221"/>
      <c r="Z553" s="221"/>
      <c r="AA553" s="221"/>
      <c r="AB553" s="221"/>
      <c r="AC553" s="221"/>
      <c r="AD553" s="221"/>
      <c r="AE553" s="221"/>
      <c r="AF553" s="221"/>
      <c r="AG553" s="221"/>
      <c r="AH553" s="221"/>
      <c r="AI553" s="221"/>
      <c r="AJ553" s="221"/>
      <c r="AK553" s="221"/>
      <c r="AL553" s="221"/>
      <c r="AM553" s="221"/>
      <c r="AN553" s="221"/>
      <c r="AO553" s="221"/>
      <c r="AP553" s="221"/>
      <c r="AQ553" s="221"/>
      <c r="AR553" s="221"/>
      <c r="AS553" s="221"/>
      <c r="AT553" s="221"/>
      <c r="AU553" s="221"/>
      <c r="AV553" s="221"/>
      <c r="AW553" s="221"/>
      <c r="AX553" s="221"/>
      <c r="AY553" s="221"/>
      <c r="AZ553" s="221"/>
      <c r="BA553" s="221"/>
      <c r="BB553" s="221"/>
      <c r="BC553" s="221"/>
      <c r="BD553" s="221"/>
      <c r="BE553" s="221"/>
      <c r="BF553" s="221"/>
      <c r="BG553" s="221"/>
      <c r="BH553" s="221"/>
      <c r="BI553" s="221"/>
      <c r="BJ553" s="221"/>
      <c r="BK553" s="221"/>
      <c r="BL553" s="221"/>
      <c r="BM553" s="222">
        <v>364.20106129073019</v>
      </c>
    </row>
    <row r="554" spans="1:65">
      <c r="A554" s="29"/>
      <c r="B554" s="19">
        <v>1</v>
      </c>
      <c r="C554" s="9">
        <v>5</v>
      </c>
      <c r="D554" s="223">
        <v>360</v>
      </c>
      <c r="E554" s="237">
        <v>360</v>
      </c>
      <c r="F554" s="223">
        <v>400</v>
      </c>
      <c r="G554" s="223">
        <v>360</v>
      </c>
      <c r="H554" s="237">
        <v>428</v>
      </c>
      <c r="I554" s="223">
        <v>360</v>
      </c>
      <c r="J554" s="223">
        <v>378.09988216024141</v>
      </c>
      <c r="K554" s="223">
        <v>345.64670357322598</v>
      </c>
      <c r="L554" s="237">
        <v>400</v>
      </c>
      <c r="M554" s="220"/>
      <c r="N554" s="221"/>
      <c r="O554" s="221"/>
      <c r="P554" s="221"/>
      <c r="Q554" s="221"/>
      <c r="R554" s="221"/>
      <c r="S554" s="221"/>
      <c r="T554" s="221"/>
      <c r="U554" s="221"/>
      <c r="V554" s="221"/>
      <c r="W554" s="221"/>
      <c r="X554" s="221"/>
      <c r="Y554" s="221"/>
      <c r="Z554" s="221"/>
      <c r="AA554" s="221"/>
      <c r="AB554" s="221"/>
      <c r="AC554" s="221"/>
      <c r="AD554" s="221"/>
      <c r="AE554" s="221"/>
      <c r="AF554" s="221"/>
      <c r="AG554" s="221"/>
      <c r="AH554" s="221"/>
      <c r="AI554" s="221"/>
      <c r="AJ554" s="221"/>
      <c r="AK554" s="221"/>
      <c r="AL554" s="221"/>
      <c r="AM554" s="221"/>
      <c r="AN554" s="221"/>
      <c r="AO554" s="221"/>
      <c r="AP554" s="221"/>
      <c r="AQ554" s="221"/>
      <c r="AR554" s="221"/>
      <c r="AS554" s="221"/>
      <c r="AT554" s="221"/>
      <c r="AU554" s="221"/>
      <c r="AV554" s="221"/>
      <c r="AW554" s="221"/>
      <c r="AX554" s="221"/>
      <c r="AY554" s="221"/>
      <c r="AZ554" s="221"/>
      <c r="BA554" s="221"/>
      <c r="BB554" s="221"/>
      <c r="BC554" s="221"/>
      <c r="BD554" s="221"/>
      <c r="BE554" s="221"/>
      <c r="BF554" s="221"/>
      <c r="BG554" s="221"/>
      <c r="BH554" s="221"/>
      <c r="BI554" s="221"/>
      <c r="BJ554" s="221"/>
      <c r="BK554" s="221"/>
      <c r="BL554" s="221"/>
      <c r="BM554" s="222">
        <v>151</v>
      </c>
    </row>
    <row r="555" spans="1:65">
      <c r="A555" s="29"/>
      <c r="B555" s="19">
        <v>1</v>
      </c>
      <c r="C555" s="9">
        <v>6</v>
      </c>
      <c r="D555" s="223">
        <v>360</v>
      </c>
      <c r="E555" s="237">
        <v>540</v>
      </c>
      <c r="F555" s="223">
        <v>330</v>
      </c>
      <c r="G555" s="223">
        <v>360</v>
      </c>
      <c r="H555" s="237">
        <v>428</v>
      </c>
      <c r="I555" s="223">
        <v>360</v>
      </c>
      <c r="J555" s="223">
        <v>373.43150630701223</v>
      </c>
      <c r="K555" s="223">
        <v>398.53971609785555</v>
      </c>
      <c r="L555" s="237">
        <v>400</v>
      </c>
      <c r="M555" s="220"/>
      <c r="N555" s="221"/>
      <c r="O555" s="221"/>
      <c r="P555" s="221"/>
      <c r="Q555" s="221"/>
      <c r="R555" s="221"/>
      <c r="S555" s="221"/>
      <c r="T555" s="221"/>
      <c r="U555" s="221"/>
      <c r="V555" s="221"/>
      <c r="W555" s="221"/>
      <c r="X555" s="221"/>
      <c r="Y555" s="221"/>
      <c r="Z555" s="221"/>
      <c r="AA555" s="221"/>
      <c r="AB555" s="221"/>
      <c r="AC555" s="221"/>
      <c r="AD555" s="221"/>
      <c r="AE555" s="221"/>
      <c r="AF555" s="221"/>
      <c r="AG555" s="221"/>
      <c r="AH555" s="221"/>
      <c r="AI555" s="221"/>
      <c r="AJ555" s="221"/>
      <c r="AK555" s="221"/>
      <c r="AL555" s="221"/>
      <c r="AM555" s="221"/>
      <c r="AN555" s="221"/>
      <c r="AO555" s="221"/>
      <c r="AP555" s="221"/>
      <c r="AQ555" s="221"/>
      <c r="AR555" s="221"/>
      <c r="AS555" s="221"/>
      <c r="AT555" s="221"/>
      <c r="AU555" s="221"/>
      <c r="AV555" s="221"/>
      <c r="AW555" s="221"/>
      <c r="AX555" s="221"/>
      <c r="AY555" s="221"/>
      <c r="AZ555" s="221"/>
      <c r="BA555" s="221"/>
      <c r="BB555" s="221"/>
      <c r="BC555" s="221"/>
      <c r="BD555" s="221"/>
      <c r="BE555" s="221"/>
      <c r="BF555" s="221"/>
      <c r="BG555" s="221"/>
      <c r="BH555" s="221"/>
      <c r="BI555" s="221"/>
      <c r="BJ555" s="221"/>
      <c r="BK555" s="221"/>
      <c r="BL555" s="221"/>
      <c r="BM555" s="224"/>
    </row>
    <row r="556" spans="1:65">
      <c r="A556" s="29"/>
      <c r="B556" s="20" t="s">
        <v>267</v>
      </c>
      <c r="C556" s="12"/>
      <c r="D556" s="225">
        <v>360</v>
      </c>
      <c r="E556" s="225">
        <v>480</v>
      </c>
      <c r="F556" s="225">
        <v>375</v>
      </c>
      <c r="G556" s="225">
        <v>360</v>
      </c>
      <c r="H556" s="225">
        <v>422.33333333333331</v>
      </c>
      <c r="I556" s="225">
        <v>360</v>
      </c>
      <c r="J556" s="225">
        <v>375.74711899974847</v>
      </c>
      <c r="K556" s="225">
        <v>363.3392487446331</v>
      </c>
      <c r="L556" s="225">
        <v>383.33333333333331</v>
      </c>
      <c r="M556" s="220"/>
      <c r="N556" s="221"/>
      <c r="O556" s="221"/>
      <c r="P556" s="221"/>
      <c r="Q556" s="221"/>
      <c r="R556" s="221"/>
      <c r="S556" s="221"/>
      <c r="T556" s="221"/>
      <c r="U556" s="221"/>
      <c r="V556" s="221"/>
      <c r="W556" s="221"/>
      <c r="X556" s="221"/>
      <c r="Y556" s="221"/>
      <c r="Z556" s="221"/>
      <c r="AA556" s="221"/>
      <c r="AB556" s="221"/>
      <c r="AC556" s="221"/>
      <c r="AD556" s="221"/>
      <c r="AE556" s="221"/>
      <c r="AF556" s="221"/>
      <c r="AG556" s="221"/>
      <c r="AH556" s="221"/>
      <c r="AI556" s="221"/>
      <c r="AJ556" s="221"/>
      <c r="AK556" s="221"/>
      <c r="AL556" s="221"/>
      <c r="AM556" s="221"/>
      <c r="AN556" s="221"/>
      <c r="AO556" s="221"/>
      <c r="AP556" s="221"/>
      <c r="AQ556" s="221"/>
      <c r="AR556" s="221"/>
      <c r="AS556" s="221"/>
      <c r="AT556" s="221"/>
      <c r="AU556" s="221"/>
      <c r="AV556" s="221"/>
      <c r="AW556" s="221"/>
      <c r="AX556" s="221"/>
      <c r="AY556" s="221"/>
      <c r="AZ556" s="221"/>
      <c r="BA556" s="221"/>
      <c r="BB556" s="221"/>
      <c r="BC556" s="221"/>
      <c r="BD556" s="221"/>
      <c r="BE556" s="221"/>
      <c r="BF556" s="221"/>
      <c r="BG556" s="221"/>
      <c r="BH556" s="221"/>
      <c r="BI556" s="221"/>
      <c r="BJ556" s="221"/>
      <c r="BK556" s="221"/>
      <c r="BL556" s="221"/>
      <c r="BM556" s="224"/>
    </row>
    <row r="557" spans="1:65">
      <c r="A557" s="29"/>
      <c r="B557" s="3" t="s">
        <v>268</v>
      </c>
      <c r="C557" s="28"/>
      <c r="D557" s="223">
        <v>360</v>
      </c>
      <c r="E557" s="223">
        <v>540</v>
      </c>
      <c r="F557" s="223">
        <v>385</v>
      </c>
      <c r="G557" s="223">
        <v>360</v>
      </c>
      <c r="H557" s="223">
        <v>428</v>
      </c>
      <c r="I557" s="223">
        <v>360</v>
      </c>
      <c r="J557" s="223">
        <v>378.11989352334274</v>
      </c>
      <c r="K557" s="223">
        <v>360.55747038119671</v>
      </c>
      <c r="L557" s="223">
        <v>400</v>
      </c>
      <c r="M557" s="220"/>
      <c r="N557" s="221"/>
      <c r="O557" s="221"/>
      <c r="P557" s="221"/>
      <c r="Q557" s="221"/>
      <c r="R557" s="221"/>
      <c r="S557" s="221"/>
      <c r="T557" s="221"/>
      <c r="U557" s="221"/>
      <c r="V557" s="221"/>
      <c r="W557" s="221"/>
      <c r="X557" s="221"/>
      <c r="Y557" s="221"/>
      <c r="Z557" s="221"/>
      <c r="AA557" s="221"/>
      <c r="AB557" s="221"/>
      <c r="AC557" s="221"/>
      <c r="AD557" s="221"/>
      <c r="AE557" s="221"/>
      <c r="AF557" s="221"/>
      <c r="AG557" s="221"/>
      <c r="AH557" s="221"/>
      <c r="AI557" s="221"/>
      <c r="AJ557" s="221"/>
      <c r="AK557" s="221"/>
      <c r="AL557" s="221"/>
      <c r="AM557" s="221"/>
      <c r="AN557" s="221"/>
      <c r="AO557" s="221"/>
      <c r="AP557" s="221"/>
      <c r="AQ557" s="221"/>
      <c r="AR557" s="221"/>
      <c r="AS557" s="221"/>
      <c r="AT557" s="221"/>
      <c r="AU557" s="221"/>
      <c r="AV557" s="221"/>
      <c r="AW557" s="221"/>
      <c r="AX557" s="221"/>
      <c r="AY557" s="221"/>
      <c r="AZ557" s="221"/>
      <c r="BA557" s="221"/>
      <c r="BB557" s="221"/>
      <c r="BC557" s="221"/>
      <c r="BD557" s="221"/>
      <c r="BE557" s="221"/>
      <c r="BF557" s="221"/>
      <c r="BG557" s="221"/>
      <c r="BH557" s="221"/>
      <c r="BI557" s="221"/>
      <c r="BJ557" s="221"/>
      <c r="BK557" s="221"/>
      <c r="BL557" s="221"/>
      <c r="BM557" s="224"/>
    </row>
    <row r="558" spans="1:65">
      <c r="A558" s="29"/>
      <c r="B558" s="3" t="s">
        <v>269</v>
      </c>
      <c r="C558" s="28"/>
      <c r="D558" s="223">
        <v>0</v>
      </c>
      <c r="E558" s="223">
        <v>92.951600308978001</v>
      </c>
      <c r="F558" s="223">
        <v>30.166206257996702</v>
      </c>
      <c r="G558" s="223">
        <v>0</v>
      </c>
      <c r="H558" s="223">
        <v>8.778762251403478</v>
      </c>
      <c r="I558" s="223">
        <v>0</v>
      </c>
      <c r="J558" s="223">
        <v>5.2756055985724881</v>
      </c>
      <c r="K558" s="223">
        <v>24.04388991233817</v>
      </c>
      <c r="L558" s="223">
        <v>40.824829046386306</v>
      </c>
      <c r="M558" s="220"/>
      <c r="N558" s="221"/>
      <c r="O558" s="221"/>
      <c r="P558" s="221"/>
      <c r="Q558" s="221"/>
      <c r="R558" s="221"/>
      <c r="S558" s="221"/>
      <c r="T558" s="221"/>
      <c r="U558" s="221"/>
      <c r="V558" s="221"/>
      <c r="W558" s="221"/>
      <c r="X558" s="221"/>
      <c r="Y558" s="221"/>
      <c r="Z558" s="221"/>
      <c r="AA558" s="221"/>
      <c r="AB558" s="221"/>
      <c r="AC558" s="221"/>
      <c r="AD558" s="221"/>
      <c r="AE558" s="221"/>
      <c r="AF558" s="221"/>
      <c r="AG558" s="221"/>
      <c r="AH558" s="221"/>
      <c r="AI558" s="221"/>
      <c r="AJ558" s="221"/>
      <c r="AK558" s="221"/>
      <c r="AL558" s="221"/>
      <c r="AM558" s="221"/>
      <c r="AN558" s="221"/>
      <c r="AO558" s="221"/>
      <c r="AP558" s="221"/>
      <c r="AQ558" s="221"/>
      <c r="AR558" s="221"/>
      <c r="AS558" s="221"/>
      <c r="AT558" s="221"/>
      <c r="AU558" s="221"/>
      <c r="AV558" s="221"/>
      <c r="AW558" s="221"/>
      <c r="AX558" s="221"/>
      <c r="AY558" s="221"/>
      <c r="AZ558" s="221"/>
      <c r="BA558" s="221"/>
      <c r="BB558" s="221"/>
      <c r="BC558" s="221"/>
      <c r="BD558" s="221"/>
      <c r="BE558" s="221"/>
      <c r="BF558" s="221"/>
      <c r="BG558" s="221"/>
      <c r="BH558" s="221"/>
      <c r="BI558" s="221"/>
      <c r="BJ558" s="221"/>
      <c r="BK558" s="221"/>
      <c r="BL558" s="221"/>
      <c r="BM558" s="224"/>
    </row>
    <row r="559" spans="1:65">
      <c r="A559" s="29"/>
      <c r="B559" s="3" t="s">
        <v>86</v>
      </c>
      <c r="C559" s="28"/>
      <c r="D559" s="13">
        <v>0</v>
      </c>
      <c r="E559" s="13">
        <v>0.19364916731037082</v>
      </c>
      <c r="F559" s="13">
        <v>8.0443216687991204E-2</v>
      </c>
      <c r="G559" s="13">
        <v>0</v>
      </c>
      <c r="H559" s="13">
        <v>2.0786335244049277E-2</v>
      </c>
      <c r="I559" s="13">
        <v>0</v>
      </c>
      <c r="J559" s="13">
        <v>1.4040308845524428E-2</v>
      </c>
      <c r="K559" s="13">
        <v>6.61747664074602E-2</v>
      </c>
      <c r="L559" s="13">
        <v>0.10649955403405124</v>
      </c>
      <c r="M559" s="147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9"/>
      <c r="B560" s="3" t="s">
        <v>270</v>
      </c>
      <c r="C560" s="28"/>
      <c r="D560" s="13">
        <v>-1.1535005625303851E-2</v>
      </c>
      <c r="E560" s="13">
        <v>0.31795332583292835</v>
      </c>
      <c r="F560" s="13">
        <v>2.9651035806975257E-2</v>
      </c>
      <c r="G560" s="13">
        <v>-1.1535005625303851E-2</v>
      </c>
      <c r="H560" s="13">
        <v>0.15961587765994434</v>
      </c>
      <c r="I560" s="13">
        <v>-1.1535005625303851E-2</v>
      </c>
      <c r="J560" s="13">
        <v>3.1702427412207301E-2</v>
      </c>
      <c r="K560" s="13">
        <v>-2.3663098153609008E-3</v>
      </c>
      <c r="L560" s="13">
        <v>5.2532169936019057E-2</v>
      </c>
      <c r="M560" s="14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9"/>
      <c r="B561" s="45" t="s">
        <v>271</v>
      </c>
      <c r="C561" s="46"/>
      <c r="D561" s="44">
        <v>0.67</v>
      </c>
      <c r="E561" s="44">
        <v>5.94</v>
      </c>
      <c r="F561" s="44">
        <v>0.32</v>
      </c>
      <c r="G561" s="44">
        <v>0.67</v>
      </c>
      <c r="H561" s="44">
        <v>2.96</v>
      </c>
      <c r="I561" s="44">
        <v>0.67</v>
      </c>
      <c r="J561" s="44">
        <v>0.37</v>
      </c>
      <c r="K561" s="44">
        <v>0.32</v>
      </c>
      <c r="L561" s="44" t="s">
        <v>272</v>
      </c>
      <c r="M561" s="14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B562" s="30" t="s">
        <v>336</v>
      </c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BM562" s="53"/>
    </row>
    <row r="563" spans="1:65">
      <c r="BM563" s="53"/>
    </row>
    <row r="564" spans="1:65" ht="15">
      <c r="B564" s="8" t="s">
        <v>646</v>
      </c>
      <c r="BM564" s="27" t="s">
        <v>274</v>
      </c>
    </row>
    <row r="565" spans="1:65" ht="15">
      <c r="A565" s="24" t="s">
        <v>35</v>
      </c>
      <c r="B565" s="18" t="s">
        <v>118</v>
      </c>
      <c r="C565" s="15" t="s">
        <v>119</v>
      </c>
      <c r="D565" s="16" t="s">
        <v>240</v>
      </c>
      <c r="E565" s="17" t="s">
        <v>240</v>
      </c>
      <c r="F565" s="17" t="s">
        <v>240</v>
      </c>
      <c r="G565" s="17" t="s">
        <v>240</v>
      </c>
      <c r="H565" s="147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241</v>
      </c>
      <c r="C566" s="9" t="s">
        <v>241</v>
      </c>
      <c r="D566" s="145" t="s">
        <v>244</v>
      </c>
      <c r="E566" s="146" t="s">
        <v>246</v>
      </c>
      <c r="F566" s="146" t="s">
        <v>249</v>
      </c>
      <c r="G566" s="146" t="s">
        <v>254</v>
      </c>
      <c r="H566" s="147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3</v>
      </c>
    </row>
    <row r="567" spans="1:65">
      <c r="A567" s="29"/>
      <c r="B567" s="19"/>
      <c r="C567" s="9"/>
      <c r="D567" s="10" t="s">
        <v>327</v>
      </c>
      <c r="E567" s="11" t="s">
        <v>327</v>
      </c>
      <c r="F567" s="11" t="s">
        <v>327</v>
      </c>
      <c r="G567" s="11" t="s">
        <v>327</v>
      </c>
      <c r="H567" s="147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/>
      <c r="C568" s="9"/>
      <c r="D568" s="25"/>
      <c r="E568" s="25"/>
      <c r="F568" s="25"/>
      <c r="G568" s="25"/>
      <c r="H568" s="147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8">
        <v>1</v>
      </c>
      <c r="C569" s="14">
        <v>1</v>
      </c>
      <c r="D569" s="209" t="s">
        <v>96</v>
      </c>
      <c r="E569" s="209" t="s">
        <v>96</v>
      </c>
      <c r="F569" s="208" t="s">
        <v>96</v>
      </c>
      <c r="G569" s="209" t="s">
        <v>96</v>
      </c>
      <c r="H569" s="210"/>
      <c r="I569" s="211"/>
      <c r="J569" s="211"/>
      <c r="K569" s="211"/>
      <c r="L569" s="211"/>
      <c r="M569" s="211"/>
      <c r="N569" s="211"/>
      <c r="O569" s="211"/>
      <c r="P569" s="211"/>
      <c r="Q569" s="211"/>
      <c r="R569" s="211"/>
      <c r="S569" s="211"/>
      <c r="T569" s="211"/>
      <c r="U569" s="211"/>
      <c r="V569" s="211"/>
      <c r="W569" s="211"/>
      <c r="X569" s="211"/>
      <c r="Y569" s="211"/>
      <c r="Z569" s="211"/>
      <c r="AA569" s="211"/>
      <c r="AB569" s="211"/>
      <c r="AC569" s="211"/>
      <c r="AD569" s="211"/>
      <c r="AE569" s="211"/>
      <c r="AF569" s="211"/>
      <c r="AG569" s="211"/>
      <c r="AH569" s="211"/>
      <c r="AI569" s="211"/>
      <c r="AJ569" s="211"/>
      <c r="AK569" s="211"/>
      <c r="AL569" s="211"/>
      <c r="AM569" s="211"/>
      <c r="AN569" s="211"/>
      <c r="AO569" s="211"/>
      <c r="AP569" s="211"/>
      <c r="AQ569" s="211"/>
      <c r="AR569" s="211"/>
      <c r="AS569" s="211"/>
      <c r="AT569" s="211"/>
      <c r="AU569" s="211"/>
      <c r="AV569" s="211"/>
      <c r="AW569" s="211"/>
      <c r="AX569" s="211"/>
      <c r="AY569" s="211"/>
      <c r="AZ569" s="211"/>
      <c r="BA569" s="211"/>
      <c r="BB569" s="211"/>
      <c r="BC569" s="211"/>
      <c r="BD569" s="211"/>
      <c r="BE569" s="211"/>
      <c r="BF569" s="211"/>
      <c r="BG569" s="211"/>
      <c r="BH569" s="211"/>
      <c r="BI569" s="211"/>
      <c r="BJ569" s="211"/>
      <c r="BK569" s="211"/>
      <c r="BL569" s="211"/>
      <c r="BM569" s="212">
        <v>1</v>
      </c>
    </row>
    <row r="570" spans="1:65">
      <c r="A570" s="29"/>
      <c r="B570" s="19">
        <v>1</v>
      </c>
      <c r="C570" s="9">
        <v>2</v>
      </c>
      <c r="D570" s="215" t="s">
        <v>96</v>
      </c>
      <c r="E570" s="215" t="s">
        <v>96</v>
      </c>
      <c r="F570" s="214">
        <v>10</v>
      </c>
      <c r="G570" s="215" t="s">
        <v>96</v>
      </c>
      <c r="H570" s="210"/>
      <c r="I570" s="211"/>
      <c r="J570" s="211"/>
      <c r="K570" s="211"/>
      <c r="L570" s="211"/>
      <c r="M570" s="211"/>
      <c r="N570" s="211"/>
      <c r="O570" s="211"/>
      <c r="P570" s="211"/>
      <c r="Q570" s="211"/>
      <c r="R570" s="211"/>
      <c r="S570" s="211"/>
      <c r="T570" s="211"/>
      <c r="U570" s="211"/>
      <c r="V570" s="211"/>
      <c r="W570" s="211"/>
      <c r="X570" s="211"/>
      <c r="Y570" s="211"/>
      <c r="Z570" s="211"/>
      <c r="AA570" s="211"/>
      <c r="AB570" s="211"/>
      <c r="AC570" s="211"/>
      <c r="AD570" s="211"/>
      <c r="AE570" s="211"/>
      <c r="AF570" s="211"/>
      <c r="AG570" s="211"/>
      <c r="AH570" s="211"/>
      <c r="AI570" s="211"/>
      <c r="AJ570" s="211"/>
      <c r="AK570" s="211"/>
      <c r="AL570" s="211"/>
      <c r="AM570" s="211"/>
      <c r="AN570" s="211"/>
      <c r="AO570" s="211"/>
      <c r="AP570" s="211"/>
      <c r="AQ570" s="211"/>
      <c r="AR570" s="211"/>
      <c r="AS570" s="211"/>
      <c r="AT570" s="211"/>
      <c r="AU570" s="211"/>
      <c r="AV570" s="211"/>
      <c r="AW570" s="211"/>
      <c r="AX570" s="211"/>
      <c r="AY570" s="211"/>
      <c r="AZ570" s="211"/>
      <c r="BA570" s="211"/>
      <c r="BB570" s="211"/>
      <c r="BC570" s="211"/>
      <c r="BD570" s="211"/>
      <c r="BE570" s="211"/>
      <c r="BF570" s="211"/>
      <c r="BG570" s="211"/>
      <c r="BH570" s="211"/>
      <c r="BI570" s="211"/>
      <c r="BJ570" s="211"/>
      <c r="BK570" s="211"/>
      <c r="BL570" s="211"/>
      <c r="BM570" s="212">
        <v>12</v>
      </c>
    </row>
    <row r="571" spans="1:65">
      <c r="A571" s="29"/>
      <c r="B571" s="19">
        <v>1</v>
      </c>
      <c r="C571" s="9">
        <v>3</v>
      </c>
      <c r="D571" s="215" t="s">
        <v>96</v>
      </c>
      <c r="E571" s="215" t="s">
        <v>96</v>
      </c>
      <c r="F571" s="214">
        <v>10</v>
      </c>
      <c r="G571" s="215" t="s">
        <v>96</v>
      </c>
      <c r="H571" s="210"/>
      <c r="I571" s="211"/>
      <c r="J571" s="211"/>
      <c r="K571" s="211"/>
      <c r="L571" s="211"/>
      <c r="M571" s="211"/>
      <c r="N571" s="211"/>
      <c r="O571" s="211"/>
      <c r="P571" s="211"/>
      <c r="Q571" s="211"/>
      <c r="R571" s="211"/>
      <c r="S571" s="211"/>
      <c r="T571" s="211"/>
      <c r="U571" s="211"/>
      <c r="V571" s="211"/>
      <c r="W571" s="211"/>
      <c r="X571" s="211"/>
      <c r="Y571" s="211"/>
      <c r="Z571" s="211"/>
      <c r="AA571" s="211"/>
      <c r="AB571" s="211"/>
      <c r="AC571" s="211"/>
      <c r="AD571" s="211"/>
      <c r="AE571" s="211"/>
      <c r="AF571" s="211"/>
      <c r="AG571" s="211"/>
      <c r="AH571" s="211"/>
      <c r="AI571" s="211"/>
      <c r="AJ571" s="211"/>
      <c r="AK571" s="211"/>
      <c r="AL571" s="211"/>
      <c r="AM571" s="211"/>
      <c r="AN571" s="211"/>
      <c r="AO571" s="211"/>
      <c r="AP571" s="211"/>
      <c r="AQ571" s="211"/>
      <c r="AR571" s="211"/>
      <c r="AS571" s="211"/>
      <c r="AT571" s="211"/>
      <c r="AU571" s="211"/>
      <c r="AV571" s="211"/>
      <c r="AW571" s="211"/>
      <c r="AX571" s="211"/>
      <c r="AY571" s="211"/>
      <c r="AZ571" s="211"/>
      <c r="BA571" s="211"/>
      <c r="BB571" s="211"/>
      <c r="BC571" s="211"/>
      <c r="BD571" s="211"/>
      <c r="BE571" s="211"/>
      <c r="BF571" s="211"/>
      <c r="BG571" s="211"/>
      <c r="BH571" s="211"/>
      <c r="BI571" s="211"/>
      <c r="BJ571" s="211"/>
      <c r="BK571" s="211"/>
      <c r="BL571" s="211"/>
      <c r="BM571" s="212">
        <v>16</v>
      </c>
    </row>
    <row r="572" spans="1:65">
      <c r="A572" s="29"/>
      <c r="B572" s="19">
        <v>1</v>
      </c>
      <c r="C572" s="9">
        <v>4</v>
      </c>
      <c r="D572" s="215" t="s">
        <v>96</v>
      </c>
      <c r="E572" s="215" t="s">
        <v>96</v>
      </c>
      <c r="F572" s="214">
        <v>10</v>
      </c>
      <c r="G572" s="215" t="s">
        <v>96</v>
      </c>
      <c r="H572" s="210"/>
      <c r="I572" s="211"/>
      <c r="J572" s="211"/>
      <c r="K572" s="211"/>
      <c r="L572" s="211"/>
      <c r="M572" s="211"/>
      <c r="N572" s="211"/>
      <c r="O572" s="211"/>
      <c r="P572" s="211"/>
      <c r="Q572" s="211"/>
      <c r="R572" s="211"/>
      <c r="S572" s="211"/>
      <c r="T572" s="211"/>
      <c r="U572" s="211"/>
      <c r="V572" s="211"/>
      <c r="W572" s="211"/>
      <c r="X572" s="211"/>
      <c r="Y572" s="211"/>
      <c r="Z572" s="211"/>
      <c r="AA572" s="211"/>
      <c r="AB572" s="211"/>
      <c r="AC572" s="211"/>
      <c r="AD572" s="211"/>
      <c r="AE572" s="211"/>
      <c r="AF572" s="211"/>
      <c r="AG572" s="211"/>
      <c r="AH572" s="211"/>
      <c r="AI572" s="211"/>
      <c r="AJ572" s="211"/>
      <c r="AK572" s="211"/>
      <c r="AL572" s="211"/>
      <c r="AM572" s="211"/>
      <c r="AN572" s="211"/>
      <c r="AO572" s="211"/>
      <c r="AP572" s="211"/>
      <c r="AQ572" s="211"/>
      <c r="AR572" s="211"/>
      <c r="AS572" s="211"/>
      <c r="AT572" s="211"/>
      <c r="AU572" s="211"/>
      <c r="AV572" s="211"/>
      <c r="AW572" s="211"/>
      <c r="AX572" s="211"/>
      <c r="AY572" s="211"/>
      <c r="AZ572" s="211"/>
      <c r="BA572" s="211"/>
      <c r="BB572" s="211"/>
      <c r="BC572" s="211"/>
      <c r="BD572" s="211"/>
      <c r="BE572" s="211"/>
      <c r="BF572" s="211"/>
      <c r="BG572" s="211"/>
      <c r="BH572" s="211"/>
      <c r="BI572" s="211"/>
      <c r="BJ572" s="211"/>
      <c r="BK572" s="211"/>
      <c r="BL572" s="211"/>
      <c r="BM572" s="212" t="s">
        <v>96</v>
      </c>
    </row>
    <row r="573" spans="1:65">
      <c r="A573" s="29"/>
      <c r="B573" s="19">
        <v>1</v>
      </c>
      <c r="C573" s="9">
        <v>5</v>
      </c>
      <c r="D573" s="215" t="s">
        <v>96</v>
      </c>
      <c r="E573" s="215" t="s">
        <v>96</v>
      </c>
      <c r="F573" s="214">
        <v>10</v>
      </c>
      <c r="G573" s="215" t="s">
        <v>96</v>
      </c>
      <c r="H573" s="210"/>
      <c r="I573" s="211"/>
      <c r="J573" s="211"/>
      <c r="K573" s="211"/>
      <c r="L573" s="211"/>
      <c r="M573" s="211"/>
      <c r="N573" s="211"/>
      <c r="O573" s="211"/>
      <c r="P573" s="211"/>
      <c r="Q573" s="211"/>
      <c r="R573" s="211"/>
      <c r="S573" s="211"/>
      <c r="T573" s="211"/>
      <c r="U573" s="211"/>
      <c r="V573" s="211"/>
      <c r="W573" s="211"/>
      <c r="X573" s="211"/>
      <c r="Y573" s="211"/>
      <c r="Z573" s="211"/>
      <c r="AA573" s="211"/>
      <c r="AB573" s="211"/>
      <c r="AC573" s="211"/>
      <c r="AD573" s="211"/>
      <c r="AE573" s="211"/>
      <c r="AF573" s="211"/>
      <c r="AG573" s="211"/>
      <c r="AH573" s="211"/>
      <c r="AI573" s="211"/>
      <c r="AJ573" s="211"/>
      <c r="AK573" s="211"/>
      <c r="AL573" s="211"/>
      <c r="AM573" s="211"/>
      <c r="AN573" s="211"/>
      <c r="AO573" s="211"/>
      <c r="AP573" s="211"/>
      <c r="AQ573" s="211"/>
      <c r="AR573" s="211"/>
      <c r="AS573" s="211"/>
      <c r="AT573" s="211"/>
      <c r="AU573" s="211"/>
      <c r="AV573" s="211"/>
      <c r="AW573" s="211"/>
      <c r="AX573" s="211"/>
      <c r="AY573" s="211"/>
      <c r="AZ573" s="211"/>
      <c r="BA573" s="211"/>
      <c r="BB573" s="211"/>
      <c r="BC573" s="211"/>
      <c r="BD573" s="211"/>
      <c r="BE573" s="211"/>
      <c r="BF573" s="211"/>
      <c r="BG573" s="211"/>
      <c r="BH573" s="211"/>
      <c r="BI573" s="211"/>
      <c r="BJ573" s="211"/>
      <c r="BK573" s="211"/>
      <c r="BL573" s="211"/>
      <c r="BM573" s="212">
        <v>21</v>
      </c>
    </row>
    <row r="574" spans="1:65">
      <c r="A574" s="29"/>
      <c r="B574" s="19">
        <v>1</v>
      </c>
      <c r="C574" s="9">
        <v>6</v>
      </c>
      <c r="D574" s="215" t="s">
        <v>96</v>
      </c>
      <c r="E574" s="215" t="s">
        <v>96</v>
      </c>
      <c r="F574" s="214" t="s">
        <v>96</v>
      </c>
      <c r="G574" s="215" t="s">
        <v>96</v>
      </c>
      <c r="H574" s="210"/>
      <c r="I574" s="211"/>
      <c r="J574" s="211"/>
      <c r="K574" s="211"/>
      <c r="L574" s="211"/>
      <c r="M574" s="211"/>
      <c r="N574" s="211"/>
      <c r="O574" s="211"/>
      <c r="P574" s="211"/>
      <c r="Q574" s="211"/>
      <c r="R574" s="211"/>
      <c r="S574" s="211"/>
      <c r="T574" s="211"/>
      <c r="U574" s="211"/>
      <c r="V574" s="211"/>
      <c r="W574" s="211"/>
      <c r="X574" s="211"/>
      <c r="Y574" s="211"/>
      <c r="Z574" s="211"/>
      <c r="AA574" s="211"/>
      <c r="AB574" s="211"/>
      <c r="AC574" s="211"/>
      <c r="AD574" s="211"/>
      <c r="AE574" s="211"/>
      <c r="AF574" s="211"/>
      <c r="AG574" s="211"/>
      <c r="AH574" s="211"/>
      <c r="AI574" s="211"/>
      <c r="AJ574" s="211"/>
      <c r="AK574" s="211"/>
      <c r="AL574" s="211"/>
      <c r="AM574" s="211"/>
      <c r="AN574" s="211"/>
      <c r="AO574" s="211"/>
      <c r="AP574" s="211"/>
      <c r="AQ574" s="211"/>
      <c r="AR574" s="211"/>
      <c r="AS574" s="211"/>
      <c r="AT574" s="211"/>
      <c r="AU574" s="211"/>
      <c r="AV574" s="211"/>
      <c r="AW574" s="211"/>
      <c r="AX574" s="211"/>
      <c r="AY574" s="211"/>
      <c r="AZ574" s="211"/>
      <c r="BA574" s="211"/>
      <c r="BB574" s="211"/>
      <c r="BC574" s="211"/>
      <c r="BD574" s="211"/>
      <c r="BE574" s="211"/>
      <c r="BF574" s="211"/>
      <c r="BG574" s="211"/>
      <c r="BH574" s="211"/>
      <c r="BI574" s="211"/>
      <c r="BJ574" s="211"/>
      <c r="BK574" s="211"/>
      <c r="BL574" s="211"/>
      <c r="BM574" s="216"/>
    </row>
    <row r="575" spans="1:65">
      <c r="A575" s="29"/>
      <c r="B575" s="20" t="s">
        <v>267</v>
      </c>
      <c r="C575" s="12"/>
      <c r="D575" s="217" t="s">
        <v>652</v>
      </c>
      <c r="E575" s="217" t="s">
        <v>652</v>
      </c>
      <c r="F575" s="217">
        <v>10</v>
      </c>
      <c r="G575" s="217" t="s">
        <v>652</v>
      </c>
      <c r="H575" s="210"/>
      <c r="I575" s="211"/>
      <c r="J575" s="211"/>
      <c r="K575" s="211"/>
      <c r="L575" s="211"/>
      <c r="M575" s="211"/>
      <c r="N575" s="211"/>
      <c r="O575" s="211"/>
      <c r="P575" s="211"/>
      <c r="Q575" s="211"/>
      <c r="R575" s="211"/>
      <c r="S575" s="211"/>
      <c r="T575" s="211"/>
      <c r="U575" s="211"/>
      <c r="V575" s="211"/>
      <c r="W575" s="211"/>
      <c r="X575" s="211"/>
      <c r="Y575" s="211"/>
      <c r="Z575" s="211"/>
      <c r="AA575" s="211"/>
      <c r="AB575" s="211"/>
      <c r="AC575" s="211"/>
      <c r="AD575" s="211"/>
      <c r="AE575" s="211"/>
      <c r="AF575" s="211"/>
      <c r="AG575" s="211"/>
      <c r="AH575" s="211"/>
      <c r="AI575" s="211"/>
      <c r="AJ575" s="211"/>
      <c r="AK575" s="211"/>
      <c r="AL575" s="211"/>
      <c r="AM575" s="211"/>
      <c r="AN575" s="211"/>
      <c r="AO575" s="211"/>
      <c r="AP575" s="211"/>
      <c r="AQ575" s="211"/>
      <c r="AR575" s="211"/>
      <c r="AS575" s="211"/>
      <c r="AT575" s="211"/>
      <c r="AU575" s="211"/>
      <c r="AV575" s="211"/>
      <c r="AW575" s="211"/>
      <c r="AX575" s="211"/>
      <c r="AY575" s="211"/>
      <c r="AZ575" s="211"/>
      <c r="BA575" s="211"/>
      <c r="BB575" s="211"/>
      <c r="BC575" s="211"/>
      <c r="BD575" s="211"/>
      <c r="BE575" s="211"/>
      <c r="BF575" s="211"/>
      <c r="BG575" s="211"/>
      <c r="BH575" s="211"/>
      <c r="BI575" s="211"/>
      <c r="BJ575" s="211"/>
      <c r="BK575" s="211"/>
      <c r="BL575" s="211"/>
      <c r="BM575" s="216"/>
    </row>
    <row r="576" spans="1:65">
      <c r="A576" s="29"/>
      <c r="B576" s="3" t="s">
        <v>268</v>
      </c>
      <c r="C576" s="28"/>
      <c r="D576" s="214" t="s">
        <v>652</v>
      </c>
      <c r="E576" s="214" t="s">
        <v>652</v>
      </c>
      <c r="F576" s="214">
        <v>10</v>
      </c>
      <c r="G576" s="214" t="s">
        <v>652</v>
      </c>
      <c r="H576" s="210"/>
      <c r="I576" s="211"/>
      <c r="J576" s="211"/>
      <c r="K576" s="211"/>
      <c r="L576" s="211"/>
      <c r="M576" s="211"/>
      <c r="N576" s="211"/>
      <c r="O576" s="211"/>
      <c r="P576" s="211"/>
      <c r="Q576" s="211"/>
      <c r="R576" s="211"/>
      <c r="S576" s="211"/>
      <c r="T576" s="211"/>
      <c r="U576" s="211"/>
      <c r="V576" s="211"/>
      <c r="W576" s="211"/>
      <c r="X576" s="211"/>
      <c r="Y576" s="211"/>
      <c r="Z576" s="211"/>
      <c r="AA576" s="211"/>
      <c r="AB576" s="211"/>
      <c r="AC576" s="211"/>
      <c r="AD576" s="211"/>
      <c r="AE576" s="211"/>
      <c r="AF576" s="211"/>
      <c r="AG576" s="211"/>
      <c r="AH576" s="211"/>
      <c r="AI576" s="211"/>
      <c r="AJ576" s="211"/>
      <c r="AK576" s="211"/>
      <c r="AL576" s="211"/>
      <c r="AM576" s="211"/>
      <c r="AN576" s="211"/>
      <c r="AO576" s="211"/>
      <c r="AP576" s="211"/>
      <c r="AQ576" s="211"/>
      <c r="AR576" s="211"/>
      <c r="AS576" s="211"/>
      <c r="AT576" s="211"/>
      <c r="AU576" s="211"/>
      <c r="AV576" s="211"/>
      <c r="AW576" s="211"/>
      <c r="AX576" s="211"/>
      <c r="AY576" s="211"/>
      <c r="AZ576" s="211"/>
      <c r="BA576" s="211"/>
      <c r="BB576" s="211"/>
      <c r="BC576" s="211"/>
      <c r="BD576" s="211"/>
      <c r="BE576" s="211"/>
      <c r="BF576" s="211"/>
      <c r="BG576" s="211"/>
      <c r="BH576" s="211"/>
      <c r="BI576" s="211"/>
      <c r="BJ576" s="211"/>
      <c r="BK576" s="211"/>
      <c r="BL576" s="211"/>
      <c r="BM576" s="216"/>
    </row>
    <row r="577" spans="1:65">
      <c r="A577" s="29"/>
      <c r="B577" s="3" t="s">
        <v>269</v>
      </c>
      <c r="C577" s="28"/>
      <c r="D577" s="214" t="s">
        <v>652</v>
      </c>
      <c r="E577" s="214" t="s">
        <v>652</v>
      </c>
      <c r="F577" s="214">
        <v>0</v>
      </c>
      <c r="G577" s="214" t="s">
        <v>652</v>
      </c>
      <c r="H577" s="210"/>
      <c r="I577" s="211"/>
      <c r="J577" s="211"/>
      <c r="K577" s="211"/>
      <c r="L577" s="211"/>
      <c r="M577" s="211"/>
      <c r="N577" s="211"/>
      <c r="O577" s="211"/>
      <c r="P577" s="211"/>
      <c r="Q577" s="211"/>
      <c r="R577" s="211"/>
      <c r="S577" s="211"/>
      <c r="T577" s="211"/>
      <c r="U577" s="211"/>
      <c r="V577" s="211"/>
      <c r="W577" s="211"/>
      <c r="X577" s="211"/>
      <c r="Y577" s="211"/>
      <c r="Z577" s="211"/>
      <c r="AA577" s="211"/>
      <c r="AB577" s="211"/>
      <c r="AC577" s="211"/>
      <c r="AD577" s="211"/>
      <c r="AE577" s="211"/>
      <c r="AF577" s="211"/>
      <c r="AG577" s="211"/>
      <c r="AH577" s="211"/>
      <c r="AI577" s="211"/>
      <c r="AJ577" s="211"/>
      <c r="AK577" s="211"/>
      <c r="AL577" s="211"/>
      <c r="AM577" s="211"/>
      <c r="AN577" s="211"/>
      <c r="AO577" s="211"/>
      <c r="AP577" s="211"/>
      <c r="AQ577" s="211"/>
      <c r="AR577" s="211"/>
      <c r="AS577" s="211"/>
      <c r="AT577" s="211"/>
      <c r="AU577" s="211"/>
      <c r="AV577" s="211"/>
      <c r="AW577" s="211"/>
      <c r="AX577" s="211"/>
      <c r="AY577" s="211"/>
      <c r="AZ577" s="211"/>
      <c r="BA577" s="211"/>
      <c r="BB577" s="211"/>
      <c r="BC577" s="211"/>
      <c r="BD577" s="211"/>
      <c r="BE577" s="211"/>
      <c r="BF577" s="211"/>
      <c r="BG577" s="211"/>
      <c r="BH577" s="211"/>
      <c r="BI577" s="211"/>
      <c r="BJ577" s="211"/>
      <c r="BK577" s="211"/>
      <c r="BL577" s="211"/>
      <c r="BM577" s="216"/>
    </row>
    <row r="578" spans="1:65">
      <c r="A578" s="29"/>
      <c r="B578" s="3" t="s">
        <v>86</v>
      </c>
      <c r="C578" s="28"/>
      <c r="D578" s="13" t="s">
        <v>652</v>
      </c>
      <c r="E578" s="13" t="s">
        <v>652</v>
      </c>
      <c r="F578" s="13">
        <v>0</v>
      </c>
      <c r="G578" s="13" t="s">
        <v>652</v>
      </c>
      <c r="H578" s="14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9"/>
      <c r="B579" s="3" t="s">
        <v>270</v>
      </c>
      <c r="C579" s="28"/>
      <c r="D579" s="13" t="s">
        <v>652</v>
      </c>
      <c r="E579" s="13" t="s">
        <v>652</v>
      </c>
      <c r="F579" s="13" t="s">
        <v>652</v>
      </c>
      <c r="G579" s="13" t="s">
        <v>652</v>
      </c>
      <c r="H579" s="14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9"/>
      <c r="B580" s="45" t="s">
        <v>271</v>
      </c>
      <c r="C580" s="46"/>
      <c r="D580" s="44" t="s">
        <v>272</v>
      </c>
      <c r="E580" s="44" t="s">
        <v>272</v>
      </c>
      <c r="F580" s="44" t="s">
        <v>272</v>
      </c>
      <c r="G580" s="44" t="s">
        <v>272</v>
      </c>
      <c r="H580" s="14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B581" s="30"/>
      <c r="C581" s="20"/>
      <c r="D581" s="20"/>
      <c r="E581" s="20"/>
      <c r="F581" s="20"/>
      <c r="G581" s="20"/>
      <c r="BM581" s="53"/>
    </row>
    <row r="582" spans="1:65" ht="15">
      <c r="B582" s="8" t="s">
        <v>647</v>
      </c>
      <c r="BM582" s="27" t="s">
        <v>274</v>
      </c>
    </row>
    <row r="583" spans="1:65" ht="15">
      <c r="A583" s="24" t="s">
        <v>38</v>
      </c>
      <c r="B583" s="18" t="s">
        <v>118</v>
      </c>
      <c r="C583" s="15" t="s">
        <v>119</v>
      </c>
      <c r="D583" s="16" t="s">
        <v>240</v>
      </c>
      <c r="E583" s="17" t="s">
        <v>240</v>
      </c>
      <c r="F583" s="17" t="s">
        <v>240</v>
      </c>
      <c r="G583" s="17" t="s">
        <v>240</v>
      </c>
      <c r="H583" s="147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241</v>
      </c>
      <c r="C584" s="9" t="s">
        <v>241</v>
      </c>
      <c r="D584" s="145" t="s">
        <v>244</v>
      </c>
      <c r="E584" s="146" t="s">
        <v>246</v>
      </c>
      <c r="F584" s="146" t="s">
        <v>249</v>
      </c>
      <c r="G584" s="146" t="s">
        <v>254</v>
      </c>
      <c r="H584" s="147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3</v>
      </c>
    </row>
    <row r="585" spans="1:65">
      <c r="A585" s="29"/>
      <c r="B585" s="19"/>
      <c r="C585" s="9"/>
      <c r="D585" s="10" t="s">
        <v>327</v>
      </c>
      <c r="E585" s="11" t="s">
        <v>327</v>
      </c>
      <c r="F585" s="11" t="s">
        <v>327</v>
      </c>
      <c r="G585" s="11" t="s">
        <v>327</v>
      </c>
      <c r="H585" s="147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0</v>
      </c>
    </row>
    <row r="586" spans="1:65">
      <c r="A586" s="29"/>
      <c r="B586" s="19"/>
      <c r="C586" s="9"/>
      <c r="D586" s="25"/>
      <c r="E586" s="25"/>
      <c r="F586" s="25"/>
      <c r="G586" s="25"/>
      <c r="H586" s="147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0</v>
      </c>
    </row>
    <row r="587" spans="1:65">
      <c r="A587" s="29"/>
      <c r="B587" s="18">
        <v>1</v>
      </c>
      <c r="C587" s="14">
        <v>1</v>
      </c>
      <c r="D587" s="219">
        <v>39</v>
      </c>
      <c r="E587" s="236" t="s">
        <v>337</v>
      </c>
      <c r="F587" s="236" t="s">
        <v>337</v>
      </c>
      <c r="G587" s="219">
        <v>79</v>
      </c>
      <c r="H587" s="220"/>
      <c r="I587" s="221"/>
      <c r="J587" s="221"/>
      <c r="K587" s="221"/>
      <c r="L587" s="221"/>
      <c r="M587" s="221"/>
      <c r="N587" s="221"/>
      <c r="O587" s="221"/>
      <c r="P587" s="221"/>
      <c r="Q587" s="221"/>
      <c r="R587" s="221"/>
      <c r="S587" s="221"/>
      <c r="T587" s="221"/>
      <c r="U587" s="221"/>
      <c r="V587" s="221"/>
      <c r="W587" s="221"/>
      <c r="X587" s="221"/>
      <c r="Y587" s="221"/>
      <c r="Z587" s="221"/>
      <c r="AA587" s="221"/>
      <c r="AB587" s="221"/>
      <c r="AC587" s="221"/>
      <c r="AD587" s="221"/>
      <c r="AE587" s="221"/>
      <c r="AF587" s="221"/>
      <c r="AG587" s="221"/>
      <c r="AH587" s="221"/>
      <c r="AI587" s="221"/>
      <c r="AJ587" s="221"/>
      <c r="AK587" s="221"/>
      <c r="AL587" s="221"/>
      <c r="AM587" s="221"/>
      <c r="AN587" s="221"/>
      <c r="AO587" s="221"/>
      <c r="AP587" s="221"/>
      <c r="AQ587" s="221"/>
      <c r="AR587" s="221"/>
      <c r="AS587" s="221"/>
      <c r="AT587" s="221"/>
      <c r="AU587" s="221"/>
      <c r="AV587" s="221"/>
      <c r="AW587" s="221"/>
      <c r="AX587" s="221"/>
      <c r="AY587" s="221"/>
      <c r="AZ587" s="221"/>
      <c r="BA587" s="221"/>
      <c r="BB587" s="221"/>
      <c r="BC587" s="221"/>
      <c r="BD587" s="221"/>
      <c r="BE587" s="221"/>
      <c r="BF587" s="221"/>
      <c r="BG587" s="221"/>
      <c r="BH587" s="221"/>
      <c r="BI587" s="221"/>
      <c r="BJ587" s="221"/>
      <c r="BK587" s="221"/>
      <c r="BL587" s="221"/>
      <c r="BM587" s="222">
        <v>1</v>
      </c>
    </row>
    <row r="588" spans="1:65">
      <c r="A588" s="29"/>
      <c r="B588" s="19">
        <v>1</v>
      </c>
      <c r="C588" s="9">
        <v>2</v>
      </c>
      <c r="D588" s="223">
        <v>47</v>
      </c>
      <c r="E588" s="237" t="s">
        <v>337</v>
      </c>
      <c r="F588" s="237" t="s">
        <v>337</v>
      </c>
      <c r="G588" s="223" t="s">
        <v>337</v>
      </c>
      <c r="H588" s="220"/>
      <c r="I588" s="221"/>
      <c r="J588" s="221"/>
      <c r="K588" s="221"/>
      <c r="L588" s="221"/>
      <c r="M588" s="221"/>
      <c r="N588" s="221"/>
      <c r="O588" s="221"/>
      <c r="P588" s="221"/>
      <c r="Q588" s="221"/>
      <c r="R588" s="221"/>
      <c r="S588" s="221"/>
      <c r="T588" s="221"/>
      <c r="U588" s="221"/>
      <c r="V588" s="221"/>
      <c r="W588" s="221"/>
      <c r="X588" s="221"/>
      <c r="Y588" s="221"/>
      <c r="Z588" s="221"/>
      <c r="AA588" s="221"/>
      <c r="AB588" s="221"/>
      <c r="AC588" s="221"/>
      <c r="AD588" s="221"/>
      <c r="AE588" s="221"/>
      <c r="AF588" s="221"/>
      <c r="AG588" s="221"/>
      <c r="AH588" s="221"/>
      <c r="AI588" s="221"/>
      <c r="AJ588" s="221"/>
      <c r="AK588" s="221"/>
      <c r="AL588" s="221"/>
      <c r="AM588" s="221"/>
      <c r="AN588" s="221"/>
      <c r="AO588" s="221"/>
      <c r="AP588" s="221"/>
      <c r="AQ588" s="221"/>
      <c r="AR588" s="221"/>
      <c r="AS588" s="221"/>
      <c r="AT588" s="221"/>
      <c r="AU588" s="221"/>
      <c r="AV588" s="221"/>
      <c r="AW588" s="221"/>
      <c r="AX588" s="221"/>
      <c r="AY588" s="221"/>
      <c r="AZ588" s="221"/>
      <c r="BA588" s="221"/>
      <c r="BB588" s="221"/>
      <c r="BC588" s="221"/>
      <c r="BD588" s="221"/>
      <c r="BE588" s="221"/>
      <c r="BF588" s="221"/>
      <c r="BG588" s="221"/>
      <c r="BH588" s="221"/>
      <c r="BI588" s="221"/>
      <c r="BJ588" s="221"/>
      <c r="BK588" s="221"/>
      <c r="BL588" s="221"/>
      <c r="BM588" s="222">
        <v>16</v>
      </c>
    </row>
    <row r="589" spans="1:65">
      <c r="A589" s="29"/>
      <c r="B589" s="19">
        <v>1</v>
      </c>
      <c r="C589" s="9">
        <v>3</v>
      </c>
      <c r="D589" s="223">
        <v>39</v>
      </c>
      <c r="E589" s="237" t="s">
        <v>337</v>
      </c>
      <c r="F589" s="237" t="s">
        <v>337</v>
      </c>
      <c r="G589" s="223">
        <v>94</v>
      </c>
      <c r="H589" s="220"/>
      <c r="I589" s="221"/>
      <c r="J589" s="221"/>
      <c r="K589" s="221"/>
      <c r="L589" s="221"/>
      <c r="M589" s="221"/>
      <c r="N589" s="221"/>
      <c r="O589" s="221"/>
      <c r="P589" s="221"/>
      <c r="Q589" s="221"/>
      <c r="R589" s="221"/>
      <c r="S589" s="221"/>
      <c r="T589" s="221"/>
      <c r="U589" s="221"/>
      <c r="V589" s="221"/>
      <c r="W589" s="221"/>
      <c r="X589" s="221"/>
      <c r="Y589" s="221"/>
      <c r="Z589" s="221"/>
      <c r="AA589" s="221"/>
      <c r="AB589" s="221"/>
      <c r="AC589" s="221"/>
      <c r="AD589" s="221"/>
      <c r="AE589" s="221"/>
      <c r="AF589" s="221"/>
      <c r="AG589" s="221"/>
      <c r="AH589" s="221"/>
      <c r="AI589" s="221"/>
      <c r="AJ589" s="221"/>
      <c r="AK589" s="221"/>
      <c r="AL589" s="221"/>
      <c r="AM589" s="221"/>
      <c r="AN589" s="221"/>
      <c r="AO589" s="221"/>
      <c r="AP589" s="221"/>
      <c r="AQ589" s="221"/>
      <c r="AR589" s="221"/>
      <c r="AS589" s="221"/>
      <c r="AT589" s="221"/>
      <c r="AU589" s="221"/>
      <c r="AV589" s="221"/>
      <c r="AW589" s="221"/>
      <c r="AX589" s="221"/>
      <c r="AY589" s="221"/>
      <c r="AZ589" s="221"/>
      <c r="BA589" s="221"/>
      <c r="BB589" s="221"/>
      <c r="BC589" s="221"/>
      <c r="BD589" s="221"/>
      <c r="BE589" s="221"/>
      <c r="BF589" s="221"/>
      <c r="BG589" s="221"/>
      <c r="BH589" s="221"/>
      <c r="BI589" s="221"/>
      <c r="BJ589" s="221"/>
      <c r="BK589" s="221"/>
      <c r="BL589" s="221"/>
      <c r="BM589" s="222">
        <v>16</v>
      </c>
    </row>
    <row r="590" spans="1:65">
      <c r="A590" s="29"/>
      <c r="B590" s="19">
        <v>1</v>
      </c>
      <c r="C590" s="9">
        <v>4</v>
      </c>
      <c r="D590" s="223">
        <v>47</v>
      </c>
      <c r="E590" s="237" t="s">
        <v>337</v>
      </c>
      <c r="F590" s="237" t="s">
        <v>337</v>
      </c>
      <c r="G590" s="223" t="s">
        <v>337</v>
      </c>
      <c r="H590" s="220"/>
      <c r="I590" s="221"/>
      <c r="J590" s="221"/>
      <c r="K590" s="221"/>
      <c r="L590" s="221"/>
      <c r="M590" s="221"/>
      <c r="N590" s="221"/>
      <c r="O590" s="221"/>
      <c r="P590" s="221"/>
      <c r="Q590" s="221"/>
      <c r="R590" s="221"/>
      <c r="S590" s="221"/>
      <c r="T590" s="221"/>
      <c r="U590" s="221"/>
      <c r="V590" s="221"/>
      <c r="W590" s="221"/>
      <c r="X590" s="221"/>
      <c r="Y590" s="221"/>
      <c r="Z590" s="221"/>
      <c r="AA590" s="221"/>
      <c r="AB590" s="221"/>
      <c r="AC590" s="221"/>
      <c r="AD590" s="221"/>
      <c r="AE590" s="221"/>
      <c r="AF590" s="221"/>
      <c r="AG590" s="221"/>
      <c r="AH590" s="221"/>
      <c r="AI590" s="221"/>
      <c r="AJ590" s="221"/>
      <c r="AK590" s="221"/>
      <c r="AL590" s="221"/>
      <c r="AM590" s="221"/>
      <c r="AN590" s="221"/>
      <c r="AO590" s="221"/>
      <c r="AP590" s="221"/>
      <c r="AQ590" s="221"/>
      <c r="AR590" s="221"/>
      <c r="AS590" s="221"/>
      <c r="AT590" s="221"/>
      <c r="AU590" s="221"/>
      <c r="AV590" s="221"/>
      <c r="AW590" s="221"/>
      <c r="AX590" s="221"/>
      <c r="AY590" s="221"/>
      <c r="AZ590" s="221"/>
      <c r="BA590" s="221"/>
      <c r="BB590" s="221"/>
      <c r="BC590" s="221"/>
      <c r="BD590" s="221"/>
      <c r="BE590" s="221"/>
      <c r="BF590" s="221"/>
      <c r="BG590" s="221"/>
      <c r="BH590" s="221"/>
      <c r="BI590" s="221"/>
      <c r="BJ590" s="221"/>
      <c r="BK590" s="221"/>
      <c r="BL590" s="221"/>
      <c r="BM590" s="222">
        <v>51.841352337454403</v>
      </c>
    </row>
    <row r="591" spans="1:65">
      <c r="A591" s="29"/>
      <c r="B591" s="19">
        <v>1</v>
      </c>
      <c r="C591" s="9">
        <v>5</v>
      </c>
      <c r="D591" s="223">
        <v>47</v>
      </c>
      <c r="E591" s="237" t="s">
        <v>337</v>
      </c>
      <c r="F591" s="237" t="s">
        <v>337</v>
      </c>
      <c r="G591" s="223">
        <v>71</v>
      </c>
      <c r="H591" s="220"/>
      <c r="I591" s="221"/>
      <c r="J591" s="221"/>
      <c r="K591" s="221"/>
      <c r="L591" s="221"/>
      <c r="M591" s="221"/>
      <c r="N591" s="221"/>
      <c r="O591" s="221"/>
      <c r="P591" s="221"/>
      <c r="Q591" s="221"/>
      <c r="R591" s="221"/>
      <c r="S591" s="221"/>
      <c r="T591" s="221"/>
      <c r="U591" s="221"/>
      <c r="V591" s="221"/>
      <c r="W591" s="221"/>
      <c r="X591" s="221"/>
      <c r="Y591" s="221"/>
      <c r="Z591" s="221"/>
      <c r="AA591" s="221"/>
      <c r="AB591" s="221"/>
      <c r="AC591" s="221"/>
      <c r="AD591" s="221"/>
      <c r="AE591" s="221"/>
      <c r="AF591" s="221"/>
      <c r="AG591" s="221"/>
      <c r="AH591" s="221"/>
      <c r="AI591" s="221"/>
      <c r="AJ591" s="221"/>
      <c r="AK591" s="221"/>
      <c r="AL591" s="221"/>
      <c r="AM591" s="221"/>
      <c r="AN591" s="221"/>
      <c r="AO591" s="221"/>
      <c r="AP591" s="221"/>
      <c r="AQ591" s="221"/>
      <c r="AR591" s="221"/>
      <c r="AS591" s="221"/>
      <c r="AT591" s="221"/>
      <c r="AU591" s="221"/>
      <c r="AV591" s="221"/>
      <c r="AW591" s="221"/>
      <c r="AX591" s="221"/>
      <c r="AY591" s="221"/>
      <c r="AZ591" s="221"/>
      <c r="BA591" s="221"/>
      <c r="BB591" s="221"/>
      <c r="BC591" s="221"/>
      <c r="BD591" s="221"/>
      <c r="BE591" s="221"/>
      <c r="BF591" s="221"/>
      <c r="BG591" s="221"/>
      <c r="BH591" s="221"/>
      <c r="BI591" s="221"/>
      <c r="BJ591" s="221"/>
      <c r="BK591" s="221"/>
      <c r="BL591" s="221"/>
      <c r="BM591" s="222">
        <v>22</v>
      </c>
    </row>
    <row r="592" spans="1:65">
      <c r="A592" s="29"/>
      <c r="B592" s="19">
        <v>1</v>
      </c>
      <c r="C592" s="9">
        <v>6</v>
      </c>
      <c r="D592" s="223">
        <v>39</v>
      </c>
      <c r="E592" s="237" t="s">
        <v>337</v>
      </c>
      <c r="F592" s="237" t="s">
        <v>337</v>
      </c>
      <c r="G592" s="223">
        <v>79</v>
      </c>
      <c r="H592" s="220"/>
      <c r="I592" s="221"/>
      <c r="J592" s="221"/>
      <c r="K592" s="221"/>
      <c r="L592" s="221"/>
      <c r="M592" s="221"/>
      <c r="N592" s="221"/>
      <c r="O592" s="221"/>
      <c r="P592" s="221"/>
      <c r="Q592" s="221"/>
      <c r="R592" s="221"/>
      <c r="S592" s="221"/>
      <c r="T592" s="221"/>
      <c r="U592" s="221"/>
      <c r="V592" s="221"/>
      <c r="W592" s="221"/>
      <c r="X592" s="221"/>
      <c r="Y592" s="221"/>
      <c r="Z592" s="221"/>
      <c r="AA592" s="221"/>
      <c r="AB592" s="221"/>
      <c r="AC592" s="221"/>
      <c r="AD592" s="221"/>
      <c r="AE592" s="221"/>
      <c r="AF592" s="221"/>
      <c r="AG592" s="221"/>
      <c r="AH592" s="221"/>
      <c r="AI592" s="221"/>
      <c r="AJ592" s="221"/>
      <c r="AK592" s="221"/>
      <c r="AL592" s="221"/>
      <c r="AM592" s="221"/>
      <c r="AN592" s="221"/>
      <c r="AO592" s="221"/>
      <c r="AP592" s="221"/>
      <c r="AQ592" s="221"/>
      <c r="AR592" s="221"/>
      <c r="AS592" s="221"/>
      <c r="AT592" s="221"/>
      <c r="AU592" s="221"/>
      <c r="AV592" s="221"/>
      <c r="AW592" s="221"/>
      <c r="AX592" s="221"/>
      <c r="AY592" s="221"/>
      <c r="AZ592" s="221"/>
      <c r="BA592" s="221"/>
      <c r="BB592" s="221"/>
      <c r="BC592" s="221"/>
      <c r="BD592" s="221"/>
      <c r="BE592" s="221"/>
      <c r="BF592" s="221"/>
      <c r="BG592" s="221"/>
      <c r="BH592" s="221"/>
      <c r="BI592" s="221"/>
      <c r="BJ592" s="221"/>
      <c r="BK592" s="221"/>
      <c r="BL592" s="221"/>
      <c r="BM592" s="224"/>
    </row>
    <row r="593" spans="1:65">
      <c r="A593" s="29"/>
      <c r="B593" s="20" t="s">
        <v>267</v>
      </c>
      <c r="C593" s="12"/>
      <c r="D593" s="225">
        <v>43</v>
      </c>
      <c r="E593" s="225" t="s">
        <v>652</v>
      </c>
      <c r="F593" s="225" t="s">
        <v>652</v>
      </c>
      <c r="G593" s="225">
        <v>80.75</v>
      </c>
      <c r="H593" s="220"/>
      <c r="I593" s="221"/>
      <c r="J593" s="221"/>
      <c r="K593" s="221"/>
      <c r="L593" s="221"/>
      <c r="M593" s="221"/>
      <c r="N593" s="221"/>
      <c r="O593" s="221"/>
      <c r="P593" s="221"/>
      <c r="Q593" s="221"/>
      <c r="R593" s="221"/>
      <c r="S593" s="221"/>
      <c r="T593" s="221"/>
      <c r="U593" s="221"/>
      <c r="V593" s="221"/>
      <c r="W593" s="221"/>
      <c r="X593" s="221"/>
      <c r="Y593" s="221"/>
      <c r="Z593" s="221"/>
      <c r="AA593" s="221"/>
      <c r="AB593" s="221"/>
      <c r="AC593" s="221"/>
      <c r="AD593" s="221"/>
      <c r="AE593" s="221"/>
      <c r="AF593" s="221"/>
      <c r="AG593" s="221"/>
      <c r="AH593" s="221"/>
      <c r="AI593" s="221"/>
      <c r="AJ593" s="221"/>
      <c r="AK593" s="221"/>
      <c r="AL593" s="221"/>
      <c r="AM593" s="221"/>
      <c r="AN593" s="221"/>
      <c r="AO593" s="221"/>
      <c r="AP593" s="221"/>
      <c r="AQ593" s="221"/>
      <c r="AR593" s="221"/>
      <c r="AS593" s="221"/>
      <c r="AT593" s="221"/>
      <c r="AU593" s="221"/>
      <c r="AV593" s="221"/>
      <c r="AW593" s="221"/>
      <c r="AX593" s="221"/>
      <c r="AY593" s="221"/>
      <c r="AZ593" s="221"/>
      <c r="BA593" s="221"/>
      <c r="BB593" s="221"/>
      <c r="BC593" s="221"/>
      <c r="BD593" s="221"/>
      <c r="BE593" s="221"/>
      <c r="BF593" s="221"/>
      <c r="BG593" s="221"/>
      <c r="BH593" s="221"/>
      <c r="BI593" s="221"/>
      <c r="BJ593" s="221"/>
      <c r="BK593" s="221"/>
      <c r="BL593" s="221"/>
      <c r="BM593" s="224"/>
    </row>
    <row r="594" spans="1:65">
      <c r="A594" s="29"/>
      <c r="B594" s="3" t="s">
        <v>268</v>
      </c>
      <c r="C594" s="28"/>
      <c r="D594" s="223">
        <v>43</v>
      </c>
      <c r="E594" s="223" t="s">
        <v>652</v>
      </c>
      <c r="F594" s="223" t="s">
        <v>652</v>
      </c>
      <c r="G594" s="223">
        <v>79</v>
      </c>
      <c r="H594" s="220"/>
      <c r="I594" s="221"/>
      <c r="J594" s="221"/>
      <c r="K594" s="221"/>
      <c r="L594" s="221"/>
      <c r="M594" s="221"/>
      <c r="N594" s="221"/>
      <c r="O594" s="221"/>
      <c r="P594" s="221"/>
      <c r="Q594" s="221"/>
      <c r="R594" s="221"/>
      <c r="S594" s="221"/>
      <c r="T594" s="221"/>
      <c r="U594" s="221"/>
      <c r="V594" s="221"/>
      <c r="W594" s="221"/>
      <c r="X594" s="221"/>
      <c r="Y594" s="221"/>
      <c r="Z594" s="221"/>
      <c r="AA594" s="221"/>
      <c r="AB594" s="221"/>
      <c r="AC594" s="221"/>
      <c r="AD594" s="221"/>
      <c r="AE594" s="221"/>
      <c r="AF594" s="221"/>
      <c r="AG594" s="221"/>
      <c r="AH594" s="221"/>
      <c r="AI594" s="221"/>
      <c r="AJ594" s="221"/>
      <c r="AK594" s="221"/>
      <c r="AL594" s="221"/>
      <c r="AM594" s="221"/>
      <c r="AN594" s="221"/>
      <c r="AO594" s="221"/>
      <c r="AP594" s="221"/>
      <c r="AQ594" s="221"/>
      <c r="AR594" s="221"/>
      <c r="AS594" s="221"/>
      <c r="AT594" s="221"/>
      <c r="AU594" s="221"/>
      <c r="AV594" s="221"/>
      <c r="AW594" s="221"/>
      <c r="AX594" s="221"/>
      <c r="AY594" s="221"/>
      <c r="AZ594" s="221"/>
      <c r="BA594" s="221"/>
      <c r="BB594" s="221"/>
      <c r="BC594" s="221"/>
      <c r="BD594" s="221"/>
      <c r="BE594" s="221"/>
      <c r="BF594" s="221"/>
      <c r="BG594" s="221"/>
      <c r="BH594" s="221"/>
      <c r="BI594" s="221"/>
      <c r="BJ594" s="221"/>
      <c r="BK594" s="221"/>
      <c r="BL594" s="221"/>
      <c r="BM594" s="224"/>
    </row>
    <row r="595" spans="1:65">
      <c r="A595" s="29"/>
      <c r="B595" s="3" t="s">
        <v>269</v>
      </c>
      <c r="C595" s="28"/>
      <c r="D595" s="223">
        <v>4.3817804600413286</v>
      </c>
      <c r="E595" s="223" t="s">
        <v>652</v>
      </c>
      <c r="F595" s="223" t="s">
        <v>652</v>
      </c>
      <c r="G595" s="223">
        <v>9.6046863561492728</v>
      </c>
      <c r="H595" s="220"/>
      <c r="I595" s="221"/>
      <c r="J595" s="221"/>
      <c r="K595" s="221"/>
      <c r="L595" s="221"/>
      <c r="M595" s="221"/>
      <c r="N595" s="221"/>
      <c r="O595" s="221"/>
      <c r="P595" s="221"/>
      <c r="Q595" s="221"/>
      <c r="R595" s="221"/>
      <c r="S595" s="221"/>
      <c r="T595" s="221"/>
      <c r="U595" s="221"/>
      <c r="V595" s="221"/>
      <c r="W595" s="221"/>
      <c r="X595" s="221"/>
      <c r="Y595" s="221"/>
      <c r="Z595" s="221"/>
      <c r="AA595" s="221"/>
      <c r="AB595" s="221"/>
      <c r="AC595" s="221"/>
      <c r="AD595" s="221"/>
      <c r="AE595" s="221"/>
      <c r="AF595" s="221"/>
      <c r="AG595" s="221"/>
      <c r="AH595" s="221"/>
      <c r="AI595" s="221"/>
      <c r="AJ595" s="221"/>
      <c r="AK595" s="221"/>
      <c r="AL595" s="221"/>
      <c r="AM595" s="221"/>
      <c r="AN595" s="221"/>
      <c r="AO595" s="221"/>
      <c r="AP595" s="221"/>
      <c r="AQ595" s="221"/>
      <c r="AR595" s="221"/>
      <c r="AS595" s="221"/>
      <c r="AT595" s="221"/>
      <c r="AU595" s="221"/>
      <c r="AV595" s="221"/>
      <c r="AW595" s="221"/>
      <c r="AX595" s="221"/>
      <c r="AY595" s="221"/>
      <c r="AZ595" s="221"/>
      <c r="BA595" s="221"/>
      <c r="BB595" s="221"/>
      <c r="BC595" s="221"/>
      <c r="BD595" s="221"/>
      <c r="BE595" s="221"/>
      <c r="BF595" s="221"/>
      <c r="BG595" s="221"/>
      <c r="BH595" s="221"/>
      <c r="BI595" s="221"/>
      <c r="BJ595" s="221"/>
      <c r="BK595" s="221"/>
      <c r="BL595" s="221"/>
      <c r="BM595" s="224"/>
    </row>
    <row r="596" spans="1:65">
      <c r="A596" s="29"/>
      <c r="B596" s="3" t="s">
        <v>86</v>
      </c>
      <c r="C596" s="28"/>
      <c r="D596" s="13">
        <v>0.10190187116375182</v>
      </c>
      <c r="E596" s="13" t="s">
        <v>652</v>
      </c>
      <c r="F596" s="13" t="s">
        <v>652</v>
      </c>
      <c r="G596" s="13">
        <v>0.11894348428667829</v>
      </c>
      <c r="H596" s="14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9"/>
      <c r="B597" s="3" t="s">
        <v>270</v>
      </c>
      <c r="C597" s="28"/>
      <c r="D597" s="13">
        <v>-0.1705463291139242</v>
      </c>
      <c r="E597" s="13" t="s">
        <v>652</v>
      </c>
      <c r="F597" s="13" t="s">
        <v>652</v>
      </c>
      <c r="G597" s="13">
        <v>0.55763683544303766</v>
      </c>
      <c r="H597" s="14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9"/>
      <c r="B598" s="45" t="s">
        <v>271</v>
      </c>
      <c r="C598" s="46"/>
      <c r="D598" s="44">
        <v>0.67</v>
      </c>
      <c r="E598" s="44">
        <v>0.67</v>
      </c>
      <c r="F598" s="44">
        <v>0.67</v>
      </c>
      <c r="G598" s="44">
        <v>1.65</v>
      </c>
      <c r="H598" s="147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B599" s="30"/>
      <c r="C599" s="20"/>
      <c r="D599" s="20"/>
      <c r="E599" s="20"/>
      <c r="F599" s="20"/>
      <c r="G599" s="20"/>
      <c r="BM599" s="53"/>
    </row>
    <row r="600" spans="1:65" ht="15">
      <c r="B600" s="8" t="s">
        <v>648</v>
      </c>
      <c r="BM600" s="27" t="s">
        <v>66</v>
      </c>
    </row>
    <row r="601" spans="1:65" ht="15">
      <c r="A601" s="24" t="s">
        <v>44</v>
      </c>
      <c r="B601" s="18" t="s">
        <v>118</v>
      </c>
      <c r="C601" s="15" t="s">
        <v>119</v>
      </c>
      <c r="D601" s="16" t="s">
        <v>240</v>
      </c>
      <c r="E601" s="17" t="s">
        <v>240</v>
      </c>
      <c r="F601" s="17" t="s">
        <v>240</v>
      </c>
      <c r="G601" s="17" t="s">
        <v>240</v>
      </c>
      <c r="H601" s="17" t="s">
        <v>240</v>
      </c>
      <c r="I601" s="17" t="s">
        <v>240</v>
      </c>
      <c r="J601" s="17" t="s">
        <v>240</v>
      </c>
      <c r="K601" s="17" t="s">
        <v>240</v>
      </c>
      <c r="L601" s="17" t="s">
        <v>240</v>
      </c>
      <c r="M601" s="17" t="s">
        <v>240</v>
      </c>
      <c r="N601" s="17" t="s">
        <v>240</v>
      </c>
      <c r="O601" s="147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241</v>
      </c>
      <c r="C602" s="9" t="s">
        <v>241</v>
      </c>
      <c r="D602" s="145" t="s">
        <v>244</v>
      </c>
      <c r="E602" s="146" t="s">
        <v>245</v>
      </c>
      <c r="F602" s="146" t="s">
        <v>246</v>
      </c>
      <c r="G602" s="146" t="s">
        <v>248</v>
      </c>
      <c r="H602" s="146" t="s">
        <v>249</v>
      </c>
      <c r="I602" s="146" t="s">
        <v>250</v>
      </c>
      <c r="J602" s="146" t="s">
        <v>251</v>
      </c>
      <c r="K602" s="146" t="s">
        <v>254</v>
      </c>
      <c r="L602" s="146" t="s">
        <v>258</v>
      </c>
      <c r="M602" s="146" t="s">
        <v>284</v>
      </c>
      <c r="N602" s="146" t="s">
        <v>286</v>
      </c>
      <c r="O602" s="147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3</v>
      </c>
    </row>
    <row r="603" spans="1:65">
      <c r="A603" s="29"/>
      <c r="B603" s="19"/>
      <c r="C603" s="9"/>
      <c r="D603" s="10" t="s">
        <v>327</v>
      </c>
      <c r="E603" s="11" t="s">
        <v>101</v>
      </c>
      <c r="F603" s="11" t="s">
        <v>327</v>
      </c>
      <c r="G603" s="11" t="s">
        <v>101</v>
      </c>
      <c r="H603" s="11" t="s">
        <v>327</v>
      </c>
      <c r="I603" s="11" t="s">
        <v>101</v>
      </c>
      <c r="J603" s="11" t="s">
        <v>101</v>
      </c>
      <c r="K603" s="11" t="s">
        <v>327</v>
      </c>
      <c r="L603" s="11" t="s">
        <v>101</v>
      </c>
      <c r="M603" s="11" t="s">
        <v>101</v>
      </c>
      <c r="N603" s="11" t="s">
        <v>101</v>
      </c>
      <c r="O603" s="147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0</v>
      </c>
    </row>
    <row r="604" spans="1:65">
      <c r="A604" s="29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147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0</v>
      </c>
    </row>
    <row r="605" spans="1:65">
      <c r="A605" s="29"/>
      <c r="B605" s="18">
        <v>1</v>
      </c>
      <c r="C605" s="14">
        <v>1</v>
      </c>
      <c r="D605" s="219">
        <v>160</v>
      </c>
      <c r="E605" s="219">
        <v>189.99999999999997</v>
      </c>
      <c r="F605" s="219">
        <v>160</v>
      </c>
      <c r="G605" s="236">
        <v>400</v>
      </c>
      <c r="H605" s="219">
        <v>160</v>
      </c>
      <c r="I605" s="236">
        <v>200</v>
      </c>
      <c r="J605" s="219">
        <v>170</v>
      </c>
      <c r="K605" s="219">
        <v>160</v>
      </c>
      <c r="L605" s="219">
        <v>192.47024500000001</v>
      </c>
      <c r="M605" s="219">
        <v>182.61132379609109</v>
      </c>
      <c r="N605" s="235">
        <v>240</v>
      </c>
      <c r="O605" s="220"/>
      <c r="P605" s="221"/>
      <c r="Q605" s="221"/>
      <c r="R605" s="221"/>
      <c r="S605" s="221"/>
      <c r="T605" s="221"/>
      <c r="U605" s="221"/>
      <c r="V605" s="221"/>
      <c r="W605" s="221"/>
      <c r="X605" s="221"/>
      <c r="Y605" s="221"/>
      <c r="Z605" s="221"/>
      <c r="AA605" s="221"/>
      <c r="AB605" s="221"/>
      <c r="AC605" s="221"/>
      <c r="AD605" s="221"/>
      <c r="AE605" s="221"/>
      <c r="AF605" s="221"/>
      <c r="AG605" s="221"/>
      <c r="AH605" s="221"/>
      <c r="AI605" s="221"/>
      <c r="AJ605" s="221"/>
      <c r="AK605" s="221"/>
      <c r="AL605" s="221"/>
      <c r="AM605" s="221"/>
      <c r="AN605" s="221"/>
      <c r="AO605" s="221"/>
      <c r="AP605" s="221"/>
      <c r="AQ605" s="221"/>
      <c r="AR605" s="221"/>
      <c r="AS605" s="221"/>
      <c r="AT605" s="221"/>
      <c r="AU605" s="221"/>
      <c r="AV605" s="221"/>
      <c r="AW605" s="221"/>
      <c r="AX605" s="221"/>
      <c r="AY605" s="221"/>
      <c r="AZ605" s="221"/>
      <c r="BA605" s="221"/>
      <c r="BB605" s="221"/>
      <c r="BC605" s="221"/>
      <c r="BD605" s="221"/>
      <c r="BE605" s="221"/>
      <c r="BF605" s="221"/>
      <c r="BG605" s="221"/>
      <c r="BH605" s="221"/>
      <c r="BI605" s="221"/>
      <c r="BJ605" s="221"/>
      <c r="BK605" s="221"/>
      <c r="BL605" s="221"/>
      <c r="BM605" s="222">
        <v>1</v>
      </c>
    </row>
    <row r="606" spans="1:65">
      <c r="A606" s="29"/>
      <c r="B606" s="19">
        <v>1</v>
      </c>
      <c r="C606" s="9">
        <v>2</v>
      </c>
      <c r="D606" s="223">
        <v>160</v>
      </c>
      <c r="E606" s="223">
        <v>179.99999999999997</v>
      </c>
      <c r="F606" s="223">
        <v>160</v>
      </c>
      <c r="G606" s="237">
        <v>400</v>
      </c>
      <c r="H606" s="223">
        <v>160</v>
      </c>
      <c r="I606" s="237">
        <v>100</v>
      </c>
      <c r="J606" s="223">
        <v>170</v>
      </c>
      <c r="K606" s="223">
        <v>140.00000000000003</v>
      </c>
      <c r="L606" s="223">
        <v>192.42592400000001</v>
      </c>
      <c r="M606" s="223">
        <v>196.50638138132436</v>
      </c>
      <c r="N606" s="223">
        <v>160</v>
      </c>
      <c r="O606" s="220"/>
      <c r="P606" s="221"/>
      <c r="Q606" s="221"/>
      <c r="R606" s="221"/>
      <c r="S606" s="221"/>
      <c r="T606" s="221"/>
      <c r="U606" s="221"/>
      <c r="V606" s="221"/>
      <c r="W606" s="221"/>
      <c r="X606" s="221"/>
      <c r="Y606" s="221"/>
      <c r="Z606" s="221"/>
      <c r="AA606" s="221"/>
      <c r="AB606" s="221"/>
      <c r="AC606" s="221"/>
      <c r="AD606" s="221"/>
      <c r="AE606" s="221"/>
      <c r="AF606" s="221"/>
      <c r="AG606" s="221"/>
      <c r="AH606" s="221"/>
      <c r="AI606" s="221"/>
      <c r="AJ606" s="221"/>
      <c r="AK606" s="221"/>
      <c r="AL606" s="221"/>
      <c r="AM606" s="221"/>
      <c r="AN606" s="221"/>
      <c r="AO606" s="221"/>
      <c r="AP606" s="221"/>
      <c r="AQ606" s="221"/>
      <c r="AR606" s="221"/>
      <c r="AS606" s="221"/>
      <c r="AT606" s="221"/>
      <c r="AU606" s="221"/>
      <c r="AV606" s="221"/>
      <c r="AW606" s="221"/>
      <c r="AX606" s="221"/>
      <c r="AY606" s="221"/>
      <c r="AZ606" s="221"/>
      <c r="BA606" s="221"/>
      <c r="BB606" s="221"/>
      <c r="BC606" s="221"/>
      <c r="BD606" s="221"/>
      <c r="BE606" s="221"/>
      <c r="BF606" s="221"/>
      <c r="BG606" s="221"/>
      <c r="BH606" s="221"/>
      <c r="BI606" s="221"/>
      <c r="BJ606" s="221"/>
      <c r="BK606" s="221"/>
      <c r="BL606" s="221"/>
      <c r="BM606" s="222" t="e">
        <v>#N/A</v>
      </c>
    </row>
    <row r="607" spans="1:65">
      <c r="A607" s="29"/>
      <c r="B607" s="19">
        <v>1</v>
      </c>
      <c r="C607" s="9">
        <v>3</v>
      </c>
      <c r="D607" s="223">
        <v>160</v>
      </c>
      <c r="E607" s="223">
        <v>179.99999999999997</v>
      </c>
      <c r="F607" s="223">
        <v>160</v>
      </c>
      <c r="G607" s="237">
        <v>400</v>
      </c>
      <c r="H607" s="223">
        <v>160</v>
      </c>
      <c r="I607" s="237">
        <v>200</v>
      </c>
      <c r="J607" s="223">
        <v>170</v>
      </c>
      <c r="K607" s="223">
        <v>170</v>
      </c>
      <c r="L607" s="223">
        <v>188.70551900000001</v>
      </c>
      <c r="M607" s="223">
        <v>190.89902345716303</v>
      </c>
      <c r="N607" s="238">
        <v>240</v>
      </c>
      <c r="O607" s="220"/>
      <c r="P607" s="221"/>
      <c r="Q607" s="221"/>
      <c r="R607" s="221"/>
      <c r="S607" s="221"/>
      <c r="T607" s="221"/>
      <c r="U607" s="221"/>
      <c r="V607" s="221"/>
      <c r="W607" s="221"/>
      <c r="X607" s="221"/>
      <c r="Y607" s="221"/>
      <c r="Z607" s="221"/>
      <c r="AA607" s="221"/>
      <c r="AB607" s="221"/>
      <c r="AC607" s="221"/>
      <c r="AD607" s="221"/>
      <c r="AE607" s="221"/>
      <c r="AF607" s="221"/>
      <c r="AG607" s="221"/>
      <c r="AH607" s="221"/>
      <c r="AI607" s="221"/>
      <c r="AJ607" s="221"/>
      <c r="AK607" s="221"/>
      <c r="AL607" s="221"/>
      <c r="AM607" s="221"/>
      <c r="AN607" s="221"/>
      <c r="AO607" s="221"/>
      <c r="AP607" s="221"/>
      <c r="AQ607" s="221"/>
      <c r="AR607" s="221"/>
      <c r="AS607" s="221"/>
      <c r="AT607" s="221"/>
      <c r="AU607" s="221"/>
      <c r="AV607" s="221"/>
      <c r="AW607" s="221"/>
      <c r="AX607" s="221"/>
      <c r="AY607" s="221"/>
      <c r="AZ607" s="221"/>
      <c r="BA607" s="221"/>
      <c r="BB607" s="221"/>
      <c r="BC607" s="221"/>
      <c r="BD607" s="221"/>
      <c r="BE607" s="221"/>
      <c r="BF607" s="221"/>
      <c r="BG607" s="221"/>
      <c r="BH607" s="221"/>
      <c r="BI607" s="221"/>
      <c r="BJ607" s="221"/>
      <c r="BK607" s="221"/>
      <c r="BL607" s="221"/>
      <c r="BM607" s="222">
        <v>16</v>
      </c>
    </row>
    <row r="608" spans="1:65">
      <c r="A608" s="29"/>
      <c r="B608" s="19">
        <v>1</v>
      </c>
      <c r="C608" s="9">
        <v>4</v>
      </c>
      <c r="D608" s="223">
        <v>150</v>
      </c>
      <c r="E608" s="223">
        <v>189.99999999999997</v>
      </c>
      <c r="F608" s="223">
        <v>160</v>
      </c>
      <c r="G608" s="237">
        <v>400</v>
      </c>
      <c r="H608" s="223">
        <v>160</v>
      </c>
      <c r="I608" s="237">
        <v>100</v>
      </c>
      <c r="J608" s="223">
        <v>170</v>
      </c>
      <c r="K608" s="223">
        <v>150</v>
      </c>
      <c r="L608" s="223">
        <v>192.55251100000001</v>
      </c>
      <c r="M608" s="223">
        <v>176.09505588561069</v>
      </c>
      <c r="N608" s="223">
        <v>160</v>
      </c>
      <c r="O608" s="220"/>
      <c r="P608" s="221"/>
      <c r="Q608" s="221"/>
      <c r="R608" s="221"/>
      <c r="S608" s="221"/>
      <c r="T608" s="221"/>
      <c r="U608" s="221"/>
      <c r="V608" s="221"/>
      <c r="W608" s="221"/>
      <c r="X608" s="221"/>
      <c r="Y608" s="221"/>
      <c r="Z608" s="221"/>
      <c r="AA608" s="221"/>
      <c r="AB608" s="221"/>
      <c r="AC608" s="221"/>
      <c r="AD608" s="221"/>
      <c r="AE608" s="221"/>
      <c r="AF608" s="221"/>
      <c r="AG608" s="221"/>
      <c r="AH608" s="221"/>
      <c r="AI608" s="221"/>
      <c r="AJ608" s="221"/>
      <c r="AK608" s="221"/>
      <c r="AL608" s="221"/>
      <c r="AM608" s="221"/>
      <c r="AN608" s="221"/>
      <c r="AO608" s="221"/>
      <c r="AP608" s="221"/>
      <c r="AQ608" s="221"/>
      <c r="AR608" s="221"/>
      <c r="AS608" s="221"/>
      <c r="AT608" s="221"/>
      <c r="AU608" s="221"/>
      <c r="AV608" s="221"/>
      <c r="AW608" s="221"/>
      <c r="AX608" s="221"/>
      <c r="AY608" s="221"/>
      <c r="AZ608" s="221"/>
      <c r="BA608" s="221"/>
      <c r="BB608" s="221"/>
      <c r="BC608" s="221"/>
      <c r="BD608" s="221"/>
      <c r="BE608" s="221"/>
      <c r="BF608" s="221"/>
      <c r="BG608" s="221"/>
      <c r="BH608" s="221"/>
      <c r="BI608" s="221"/>
      <c r="BJ608" s="221"/>
      <c r="BK608" s="221"/>
      <c r="BL608" s="221"/>
      <c r="BM608" s="222">
        <v>170.45154673367426</v>
      </c>
    </row>
    <row r="609" spans="1:65">
      <c r="A609" s="29"/>
      <c r="B609" s="19">
        <v>1</v>
      </c>
      <c r="C609" s="9">
        <v>5</v>
      </c>
      <c r="D609" s="223">
        <v>160</v>
      </c>
      <c r="E609" s="223">
        <v>170</v>
      </c>
      <c r="F609" s="223">
        <v>160</v>
      </c>
      <c r="G609" s="237">
        <v>400</v>
      </c>
      <c r="H609" s="223">
        <v>160</v>
      </c>
      <c r="I609" s="237">
        <v>200</v>
      </c>
      <c r="J609" s="223">
        <v>170</v>
      </c>
      <c r="K609" s="223">
        <v>179.99999999999997</v>
      </c>
      <c r="L609" s="223">
        <v>196.37591499999999</v>
      </c>
      <c r="M609" s="223">
        <v>191.24308002013086</v>
      </c>
      <c r="N609" s="223">
        <v>160</v>
      </c>
      <c r="O609" s="220"/>
      <c r="P609" s="221"/>
      <c r="Q609" s="221"/>
      <c r="R609" s="221"/>
      <c r="S609" s="221"/>
      <c r="T609" s="221"/>
      <c r="U609" s="221"/>
      <c r="V609" s="221"/>
      <c r="W609" s="221"/>
      <c r="X609" s="221"/>
      <c r="Y609" s="221"/>
      <c r="Z609" s="221"/>
      <c r="AA609" s="221"/>
      <c r="AB609" s="221"/>
      <c r="AC609" s="221"/>
      <c r="AD609" s="221"/>
      <c r="AE609" s="221"/>
      <c r="AF609" s="221"/>
      <c r="AG609" s="221"/>
      <c r="AH609" s="221"/>
      <c r="AI609" s="221"/>
      <c r="AJ609" s="221"/>
      <c r="AK609" s="221"/>
      <c r="AL609" s="221"/>
      <c r="AM609" s="221"/>
      <c r="AN609" s="221"/>
      <c r="AO609" s="221"/>
      <c r="AP609" s="221"/>
      <c r="AQ609" s="221"/>
      <c r="AR609" s="221"/>
      <c r="AS609" s="221"/>
      <c r="AT609" s="221"/>
      <c r="AU609" s="221"/>
      <c r="AV609" s="221"/>
      <c r="AW609" s="221"/>
      <c r="AX609" s="221"/>
      <c r="AY609" s="221"/>
      <c r="AZ609" s="221"/>
      <c r="BA609" s="221"/>
      <c r="BB609" s="221"/>
      <c r="BC609" s="221"/>
      <c r="BD609" s="221"/>
      <c r="BE609" s="221"/>
      <c r="BF609" s="221"/>
      <c r="BG609" s="221"/>
      <c r="BH609" s="221"/>
      <c r="BI609" s="221"/>
      <c r="BJ609" s="221"/>
      <c r="BK609" s="221"/>
      <c r="BL609" s="221"/>
      <c r="BM609" s="222">
        <v>152</v>
      </c>
    </row>
    <row r="610" spans="1:65">
      <c r="A610" s="29"/>
      <c r="B610" s="19">
        <v>1</v>
      </c>
      <c r="C610" s="9">
        <v>6</v>
      </c>
      <c r="D610" s="223">
        <v>160</v>
      </c>
      <c r="E610" s="223">
        <v>179.99999999999997</v>
      </c>
      <c r="F610" s="223">
        <v>160</v>
      </c>
      <c r="G610" s="237">
        <v>400</v>
      </c>
      <c r="H610" s="223">
        <v>170</v>
      </c>
      <c r="I610" s="237">
        <v>200</v>
      </c>
      <c r="J610" s="223">
        <v>170</v>
      </c>
      <c r="K610" s="223">
        <v>170</v>
      </c>
      <c r="L610" s="223">
        <v>198.36805699999999</v>
      </c>
      <c r="M610" s="223">
        <v>182.12020537601933</v>
      </c>
      <c r="N610" s="223">
        <v>160</v>
      </c>
      <c r="O610" s="220"/>
      <c r="P610" s="221"/>
      <c r="Q610" s="221"/>
      <c r="R610" s="221"/>
      <c r="S610" s="221"/>
      <c r="T610" s="221"/>
      <c r="U610" s="221"/>
      <c r="V610" s="221"/>
      <c r="W610" s="221"/>
      <c r="X610" s="221"/>
      <c r="Y610" s="221"/>
      <c r="Z610" s="221"/>
      <c r="AA610" s="221"/>
      <c r="AB610" s="221"/>
      <c r="AC610" s="221"/>
      <c r="AD610" s="221"/>
      <c r="AE610" s="221"/>
      <c r="AF610" s="221"/>
      <c r="AG610" s="221"/>
      <c r="AH610" s="221"/>
      <c r="AI610" s="221"/>
      <c r="AJ610" s="221"/>
      <c r="AK610" s="221"/>
      <c r="AL610" s="221"/>
      <c r="AM610" s="221"/>
      <c r="AN610" s="221"/>
      <c r="AO610" s="221"/>
      <c r="AP610" s="221"/>
      <c r="AQ610" s="221"/>
      <c r="AR610" s="221"/>
      <c r="AS610" s="221"/>
      <c r="AT610" s="221"/>
      <c r="AU610" s="221"/>
      <c r="AV610" s="221"/>
      <c r="AW610" s="221"/>
      <c r="AX610" s="221"/>
      <c r="AY610" s="221"/>
      <c r="AZ610" s="221"/>
      <c r="BA610" s="221"/>
      <c r="BB610" s="221"/>
      <c r="BC610" s="221"/>
      <c r="BD610" s="221"/>
      <c r="BE610" s="221"/>
      <c r="BF610" s="221"/>
      <c r="BG610" s="221"/>
      <c r="BH610" s="221"/>
      <c r="BI610" s="221"/>
      <c r="BJ610" s="221"/>
      <c r="BK610" s="221"/>
      <c r="BL610" s="221"/>
      <c r="BM610" s="224"/>
    </row>
    <row r="611" spans="1:65">
      <c r="A611" s="29"/>
      <c r="B611" s="20" t="s">
        <v>267</v>
      </c>
      <c r="C611" s="12"/>
      <c r="D611" s="225">
        <v>158.33333333333334</v>
      </c>
      <c r="E611" s="225">
        <v>181.66666666666663</v>
      </c>
      <c r="F611" s="225">
        <v>160</v>
      </c>
      <c r="G611" s="225">
        <v>400</v>
      </c>
      <c r="H611" s="225">
        <v>161.66666666666666</v>
      </c>
      <c r="I611" s="225">
        <v>166.66666666666666</v>
      </c>
      <c r="J611" s="225">
        <v>170</v>
      </c>
      <c r="K611" s="225">
        <v>161.66666666666666</v>
      </c>
      <c r="L611" s="225">
        <v>193.48302849999996</v>
      </c>
      <c r="M611" s="225">
        <v>186.57917831938991</v>
      </c>
      <c r="N611" s="225">
        <v>186.66666666666666</v>
      </c>
      <c r="O611" s="220"/>
      <c r="P611" s="221"/>
      <c r="Q611" s="221"/>
      <c r="R611" s="221"/>
      <c r="S611" s="221"/>
      <c r="T611" s="221"/>
      <c r="U611" s="221"/>
      <c r="V611" s="221"/>
      <c r="W611" s="221"/>
      <c r="X611" s="221"/>
      <c r="Y611" s="221"/>
      <c r="Z611" s="221"/>
      <c r="AA611" s="221"/>
      <c r="AB611" s="221"/>
      <c r="AC611" s="221"/>
      <c r="AD611" s="221"/>
      <c r="AE611" s="221"/>
      <c r="AF611" s="221"/>
      <c r="AG611" s="221"/>
      <c r="AH611" s="221"/>
      <c r="AI611" s="221"/>
      <c r="AJ611" s="221"/>
      <c r="AK611" s="221"/>
      <c r="AL611" s="221"/>
      <c r="AM611" s="221"/>
      <c r="AN611" s="221"/>
      <c r="AO611" s="221"/>
      <c r="AP611" s="221"/>
      <c r="AQ611" s="221"/>
      <c r="AR611" s="221"/>
      <c r="AS611" s="221"/>
      <c r="AT611" s="221"/>
      <c r="AU611" s="221"/>
      <c r="AV611" s="221"/>
      <c r="AW611" s="221"/>
      <c r="AX611" s="221"/>
      <c r="AY611" s="221"/>
      <c r="AZ611" s="221"/>
      <c r="BA611" s="221"/>
      <c r="BB611" s="221"/>
      <c r="BC611" s="221"/>
      <c r="BD611" s="221"/>
      <c r="BE611" s="221"/>
      <c r="BF611" s="221"/>
      <c r="BG611" s="221"/>
      <c r="BH611" s="221"/>
      <c r="BI611" s="221"/>
      <c r="BJ611" s="221"/>
      <c r="BK611" s="221"/>
      <c r="BL611" s="221"/>
      <c r="BM611" s="224"/>
    </row>
    <row r="612" spans="1:65">
      <c r="A612" s="29"/>
      <c r="B612" s="3" t="s">
        <v>268</v>
      </c>
      <c r="C612" s="28"/>
      <c r="D612" s="223">
        <v>160</v>
      </c>
      <c r="E612" s="223">
        <v>179.99999999999997</v>
      </c>
      <c r="F612" s="223">
        <v>160</v>
      </c>
      <c r="G612" s="223">
        <v>400</v>
      </c>
      <c r="H612" s="223">
        <v>160</v>
      </c>
      <c r="I612" s="223">
        <v>200</v>
      </c>
      <c r="J612" s="223">
        <v>170</v>
      </c>
      <c r="K612" s="223">
        <v>165</v>
      </c>
      <c r="L612" s="223">
        <v>192.51137800000001</v>
      </c>
      <c r="M612" s="223">
        <v>186.75517362662706</v>
      </c>
      <c r="N612" s="223">
        <v>160</v>
      </c>
      <c r="O612" s="220"/>
      <c r="P612" s="221"/>
      <c r="Q612" s="221"/>
      <c r="R612" s="221"/>
      <c r="S612" s="221"/>
      <c r="T612" s="221"/>
      <c r="U612" s="221"/>
      <c r="V612" s="221"/>
      <c r="W612" s="221"/>
      <c r="X612" s="221"/>
      <c r="Y612" s="221"/>
      <c r="Z612" s="221"/>
      <c r="AA612" s="221"/>
      <c r="AB612" s="221"/>
      <c r="AC612" s="221"/>
      <c r="AD612" s="221"/>
      <c r="AE612" s="221"/>
      <c r="AF612" s="221"/>
      <c r="AG612" s="221"/>
      <c r="AH612" s="221"/>
      <c r="AI612" s="221"/>
      <c r="AJ612" s="221"/>
      <c r="AK612" s="221"/>
      <c r="AL612" s="221"/>
      <c r="AM612" s="221"/>
      <c r="AN612" s="221"/>
      <c r="AO612" s="221"/>
      <c r="AP612" s="221"/>
      <c r="AQ612" s="221"/>
      <c r="AR612" s="221"/>
      <c r="AS612" s="221"/>
      <c r="AT612" s="221"/>
      <c r="AU612" s="221"/>
      <c r="AV612" s="221"/>
      <c r="AW612" s="221"/>
      <c r="AX612" s="221"/>
      <c r="AY612" s="221"/>
      <c r="AZ612" s="221"/>
      <c r="BA612" s="221"/>
      <c r="BB612" s="221"/>
      <c r="BC612" s="221"/>
      <c r="BD612" s="221"/>
      <c r="BE612" s="221"/>
      <c r="BF612" s="221"/>
      <c r="BG612" s="221"/>
      <c r="BH612" s="221"/>
      <c r="BI612" s="221"/>
      <c r="BJ612" s="221"/>
      <c r="BK612" s="221"/>
      <c r="BL612" s="221"/>
      <c r="BM612" s="224"/>
    </row>
    <row r="613" spans="1:65">
      <c r="A613" s="29"/>
      <c r="B613" s="3" t="s">
        <v>269</v>
      </c>
      <c r="C613" s="28"/>
      <c r="D613" s="223">
        <v>4.0824829046386295</v>
      </c>
      <c r="E613" s="223">
        <v>7.5277265270908016</v>
      </c>
      <c r="F613" s="223">
        <v>0</v>
      </c>
      <c r="G613" s="223">
        <v>0</v>
      </c>
      <c r="H613" s="223">
        <v>4.0824829046386295</v>
      </c>
      <c r="I613" s="223">
        <v>51.639777949432244</v>
      </c>
      <c r="J613" s="223">
        <v>0</v>
      </c>
      <c r="K613" s="223">
        <v>14.719601443879728</v>
      </c>
      <c r="L613" s="223">
        <v>3.407813255736976</v>
      </c>
      <c r="M613" s="223">
        <v>7.5432822319683046</v>
      </c>
      <c r="N613" s="223">
        <v>41.311822359545801</v>
      </c>
      <c r="O613" s="220"/>
      <c r="P613" s="221"/>
      <c r="Q613" s="221"/>
      <c r="R613" s="221"/>
      <c r="S613" s="221"/>
      <c r="T613" s="221"/>
      <c r="U613" s="221"/>
      <c r="V613" s="221"/>
      <c r="W613" s="221"/>
      <c r="X613" s="221"/>
      <c r="Y613" s="221"/>
      <c r="Z613" s="221"/>
      <c r="AA613" s="221"/>
      <c r="AB613" s="221"/>
      <c r="AC613" s="221"/>
      <c r="AD613" s="221"/>
      <c r="AE613" s="221"/>
      <c r="AF613" s="221"/>
      <c r="AG613" s="221"/>
      <c r="AH613" s="221"/>
      <c r="AI613" s="221"/>
      <c r="AJ613" s="221"/>
      <c r="AK613" s="221"/>
      <c r="AL613" s="221"/>
      <c r="AM613" s="221"/>
      <c r="AN613" s="221"/>
      <c r="AO613" s="221"/>
      <c r="AP613" s="221"/>
      <c r="AQ613" s="221"/>
      <c r="AR613" s="221"/>
      <c r="AS613" s="221"/>
      <c r="AT613" s="221"/>
      <c r="AU613" s="221"/>
      <c r="AV613" s="221"/>
      <c r="AW613" s="221"/>
      <c r="AX613" s="221"/>
      <c r="AY613" s="221"/>
      <c r="AZ613" s="221"/>
      <c r="BA613" s="221"/>
      <c r="BB613" s="221"/>
      <c r="BC613" s="221"/>
      <c r="BD613" s="221"/>
      <c r="BE613" s="221"/>
      <c r="BF613" s="221"/>
      <c r="BG613" s="221"/>
      <c r="BH613" s="221"/>
      <c r="BI613" s="221"/>
      <c r="BJ613" s="221"/>
      <c r="BK613" s="221"/>
      <c r="BL613" s="221"/>
      <c r="BM613" s="224"/>
    </row>
    <row r="614" spans="1:65">
      <c r="A614" s="29"/>
      <c r="B614" s="3" t="s">
        <v>86</v>
      </c>
      <c r="C614" s="28"/>
      <c r="D614" s="13">
        <v>2.5784102555612396E-2</v>
      </c>
      <c r="E614" s="13">
        <v>4.1437026754628271E-2</v>
      </c>
      <c r="F614" s="13">
        <v>0</v>
      </c>
      <c r="G614" s="13">
        <v>0</v>
      </c>
      <c r="H614" s="13">
        <v>2.5252471575084309E-2</v>
      </c>
      <c r="I614" s="13">
        <v>0.30983866769659346</v>
      </c>
      <c r="J614" s="13">
        <v>0</v>
      </c>
      <c r="K614" s="13">
        <v>9.1049081096163276E-2</v>
      </c>
      <c r="L614" s="13">
        <v>1.7612982813823265E-2</v>
      </c>
      <c r="M614" s="13">
        <v>4.0429389280810135E-2</v>
      </c>
      <c r="N614" s="13">
        <v>0.22131333406899537</v>
      </c>
      <c r="O614" s="147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9"/>
      <c r="B615" s="3" t="s">
        <v>270</v>
      </c>
      <c r="C615" s="28"/>
      <c r="D615" s="13">
        <v>-7.1094769349762998E-2</v>
      </c>
      <c r="E615" s="13">
        <v>6.5796527798692717E-2</v>
      </c>
      <c r="F615" s="13">
        <v>-6.1316819553444812E-2</v>
      </c>
      <c r="G615" s="13">
        <v>1.3467079511163882</v>
      </c>
      <c r="H615" s="13">
        <v>-5.1538869757126515E-2</v>
      </c>
      <c r="I615" s="13">
        <v>-2.2205020368171735E-2</v>
      </c>
      <c r="J615" s="13">
        <v>-2.6491207755350299E-3</v>
      </c>
      <c r="K615" s="13">
        <v>-5.1538869757126515E-2</v>
      </c>
      <c r="L615" s="13">
        <v>0.13512040346757148</v>
      </c>
      <c r="M615" s="13">
        <v>9.4617103187186746E-2</v>
      </c>
      <c r="N615" s="13">
        <v>9.5130377187647719E-2</v>
      </c>
      <c r="O615" s="147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9"/>
      <c r="B616" s="45" t="s">
        <v>271</v>
      </c>
      <c r="C616" s="46"/>
      <c r="D616" s="44">
        <v>0.67</v>
      </c>
      <c r="E616" s="44">
        <v>0.67</v>
      </c>
      <c r="F616" s="44">
        <v>0.57999999999999996</v>
      </c>
      <c r="G616" s="44" t="s">
        <v>272</v>
      </c>
      <c r="H616" s="44">
        <v>0.48</v>
      </c>
      <c r="I616" s="44" t="s">
        <v>272</v>
      </c>
      <c r="J616" s="44">
        <v>0</v>
      </c>
      <c r="K616" s="44">
        <v>0.48</v>
      </c>
      <c r="L616" s="44">
        <v>1.36</v>
      </c>
      <c r="M616" s="44">
        <v>0.96</v>
      </c>
      <c r="N616" s="44">
        <v>1.01</v>
      </c>
      <c r="O616" s="147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B617" s="3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BM617" s="53"/>
    </row>
    <row r="618" spans="1:65" ht="15">
      <c r="B618" s="8" t="s">
        <v>649</v>
      </c>
      <c r="BM618" s="27" t="s">
        <v>274</v>
      </c>
    </row>
    <row r="619" spans="1:65" ht="15">
      <c r="A619" s="24" t="s">
        <v>45</v>
      </c>
      <c r="B619" s="18" t="s">
        <v>118</v>
      </c>
      <c r="C619" s="15" t="s">
        <v>119</v>
      </c>
      <c r="D619" s="16" t="s">
        <v>240</v>
      </c>
      <c r="E619" s="17" t="s">
        <v>240</v>
      </c>
      <c r="F619" s="17" t="s">
        <v>240</v>
      </c>
      <c r="G619" s="17" t="s">
        <v>240</v>
      </c>
      <c r="H619" s="17" t="s">
        <v>240</v>
      </c>
      <c r="I619" s="17" t="s">
        <v>240</v>
      </c>
      <c r="J619" s="17" t="s">
        <v>240</v>
      </c>
      <c r="K619" s="147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 t="s">
        <v>241</v>
      </c>
      <c r="C620" s="9" t="s">
        <v>241</v>
      </c>
      <c r="D620" s="145" t="s">
        <v>244</v>
      </c>
      <c r="E620" s="146" t="s">
        <v>246</v>
      </c>
      <c r="F620" s="146" t="s">
        <v>249</v>
      </c>
      <c r="G620" s="146" t="s">
        <v>251</v>
      </c>
      <c r="H620" s="146" t="s">
        <v>254</v>
      </c>
      <c r="I620" s="146" t="s">
        <v>258</v>
      </c>
      <c r="J620" s="146" t="s">
        <v>286</v>
      </c>
      <c r="K620" s="147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 t="s">
        <v>3</v>
      </c>
    </row>
    <row r="621" spans="1:65">
      <c r="A621" s="29"/>
      <c r="B621" s="19"/>
      <c r="C621" s="9"/>
      <c r="D621" s="10" t="s">
        <v>327</v>
      </c>
      <c r="E621" s="11" t="s">
        <v>327</v>
      </c>
      <c r="F621" s="11" t="s">
        <v>327</v>
      </c>
      <c r="G621" s="11" t="s">
        <v>101</v>
      </c>
      <c r="H621" s="11" t="s">
        <v>327</v>
      </c>
      <c r="I621" s="11" t="s">
        <v>101</v>
      </c>
      <c r="J621" s="11" t="s">
        <v>101</v>
      </c>
      <c r="K621" s="147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0</v>
      </c>
    </row>
    <row r="622" spans="1:65">
      <c r="A622" s="29"/>
      <c r="B622" s="19"/>
      <c r="C622" s="9"/>
      <c r="D622" s="25"/>
      <c r="E622" s="25"/>
      <c r="F622" s="25"/>
      <c r="G622" s="25"/>
      <c r="H622" s="25"/>
      <c r="I622" s="25"/>
      <c r="J622" s="25"/>
      <c r="K622" s="147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0</v>
      </c>
    </row>
    <row r="623" spans="1:65">
      <c r="A623" s="29"/>
      <c r="B623" s="18">
        <v>1</v>
      </c>
      <c r="C623" s="14">
        <v>1</v>
      </c>
      <c r="D623" s="219">
        <v>100</v>
      </c>
      <c r="E623" s="219">
        <v>100</v>
      </c>
      <c r="F623" s="219" t="s">
        <v>95</v>
      </c>
      <c r="G623" s="219">
        <v>109.99999999999999</v>
      </c>
      <c r="H623" s="236" t="s">
        <v>95</v>
      </c>
      <c r="I623" s="236" t="s">
        <v>338</v>
      </c>
      <c r="J623" s="219">
        <v>70</v>
      </c>
      <c r="K623" s="220"/>
      <c r="L623" s="221"/>
      <c r="M623" s="221"/>
      <c r="N623" s="221"/>
      <c r="O623" s="221"/>
      <c r="P623" s="221"/>
      <c r="Q623" s="221"/>
      <c r="R623" s="221"/>
      <c r="S623" s="221"/>
      <c r="T623" s="221"/>
      <c r="U623" s="221"/>
      <c r="V623" s="221"/>
      <c r="W623" s="221"/>
      <c r="X623" s="221"/>
      <c r="Y623" s="221"/>
      <c r="Z623" s="221"/>
      <c r="AA623" s="221"/>
      <c r="AB623" s="221"/>
      <c r="AC623" s="221"/>
      <c r="AD623" s="221"/>
      <c r="AE623" s="221"/>
      <c r="AF623" s="221"/>
      <c r="AG623" s="221"/>
      <c r="AH623" s="221"/>
      <c r="AI623" s="221"/>
      <c r="AJ623" s="221"/>
      <c r="AK623" s="221"/>
      <c r="AL623" s="221"/>
      <c r="AM623" s="221"/>
      <c r="AN623" s="221"/>
      <c r="AO623" s="221"/>
      <c r="AP623" s="221"/>
      <c r="AQ623" s="221"/>
      <c r="AR623" s="221"/>
      <c r="AS623" s="221"/>
      <c r="AT623" s="221"/>
      <c r="AU623" s="221"/>
      <c r="AV623" s="221"/>
      <c r="AW623" s="221"/>
      <c r="AX623" s="221"/>
      <c r="AY623" s="221"/>
      <c r="AZ623" s="221"/>
      <c r="BA623" s="221"/>
      <c r="BB623" s="221"/>
      <c r="BC623" s="221"/>
      <c r="BD623" s="221"/>
      <c r="BE623" s="221"/>
      <c r="BF623" s="221"/>
      <c r="BG623" s="221"/>
      <c r="BH623" s="221"/>
      <c r="BI623" s="221"/>
      <c r="BJ623" s="221"/>
      <c r="BK623" s="221"/>
      <c r="BL623" s="221"/>
      <c r="BM623" s="222">
        <v>1</v>
      </c>
    </row>
    <row r="624" spans="1:65">
      <c r="A624" s="29"/>
      <c r="B624" s="19">
        <v>1</v>
      </c>
      <c r="C624" s="9">
        <v>2</v>
      </c>
      <c r="D624" s="223">
        <v>100</v>
      </c>
      <c r="E624" s="223">
        <v>100</v>
      </c>
      <c r="F624" s="223">
        <v>100</v>
      </c>
      <c r="G624" s="223">
        <v>89.999999999999986</v>
      </c>
      <c r="H624" s="237" t="s">
        <v>95</v>
      </c>
      <c r="I624" s="237" t="s">
        <v>338</v>
      </c>
      <c r="J624" s="223" t="s">
        <v>339</v>
      </c>
      <c r="K624" s="220"/>
      <c r="L624" s="221"/>
      <c r="M624" s="221"/>
      <c r="N624" s="221"/>
      <c r="O624" s="221"/>
      <c r="P624" s="221"/>
      <c r="Q624" s="221"/>
      <c r="R624" s="221"/>
      <c r="S624" s="221"/>
      <c r="T624" s="221"/>
      <c r="U624" s="221"/>
      <c r="V624" s="221"/>
      <c r="W624" s="221"/>
      <c r="X624" s="221"/>
      <c r="Y624" s="221"/>
      <c r="Z624" s="221"/>
      <c r="AA624" s="221"/>
      <c r="AB624" s="221"/>
      <c r="AC624" s="221"/>
      <c r="AD624" s="221"/>
      <c r="AE624" s="221"/>
      <c r="AF624" s="221"/>
      <c r="AG624" s="221"/>
      <c r="AH624" s="221"/>
      <c r="AI624" s="221"/>
      <c r="AJ624" s="221"/>
      <c r="AK624" s="221"/>
      <c r="AL624" s="221"/>
      <c r="AM624" s="221"/>
      <c r="AN624" s="221"/>
      <c r="AO624" s="221"/>
      <c r="AP624" s="221"/>
      <c r="AQ624" s="221"/>
      <c r="AR624" s="221"/>
      <c r="AS624" s="221"/>
      <c r="AT624" s="221"/>
      <c r="AU624" s="221"/>
      <c r="AV624" s="221"/>
      <c r="AW624" s="221"/>
      <c r="AX624" s="221"/>
      <c r="AY624" s="221"/>
      <c r="AZ624" s="221"/>
      <c r="BA624" s="221"/>
      <c r="BB624" s="221"/>
      <c r="BC624" s="221"/>
      <c r="BD624" s="221"/>
      <c r="BE624" s="221"/>
      <c r="BF624" s="221"/>
      <c r="BG624" s="221"/>
      <c r="BH624" s="221"/>
      <c r="BI624" s="221"/>
      <c r="BJ624" s="221"/>
      <c r="BK624" s="221"/>
      <c r="BL624" s="221"/>
      <c r="BM624" s="222">
        <v>17</v>
      </c>
    </row>
    <row r="625" spans="1:65">
      <c r="A625" s="29"/>
      <c r="B625" s="19">
        <v>1</v>
      </c>
      <c r="C625" s="9">
        <v>3</v>
      </c>
      <c r="D625" s="223">
        <v>100</v>
      </c>
      <c r="E625" s="223" t="s">
        <v>95</v>
      </c>
      <c r="F625" s="223" t="s">
        <v>95</v>
      </c>
      <c r="G625" s="223">
        <v>109.99999999999999</v>
      </c>
      <c r="H625" s="237" t="s">
        <v>95</v>
      </c>
      <c r="I625" s="237" t="s">
        <v>338</v>
      </c>
      <c r="J625" s="223" t="s">
        <v>339</v>
      </c>
      <c r="K625" s="220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221"/>
      <c r="Y625" s="221"/>
      <c r="Z625" s="221"/>
      <c r="AA625" s="221"/>
      <c r="AB625" s="221"/>
      <c r="AC625" s="221"/>
      <c r="AD625" s="221"/>
      <c r="AE625" s="221"/>
      <c r="AF625" s="221"/>
      <c r="AG625" s="221"/>
      <c r="AH625" s="221"/>
      <c r="AI625" s="221"/>
      <c r="AJ625" s="221"/>
      <c r="AK625" s="221"/>
      <c r="AL625" s="221"/>
      <c r="AM625" s="221"/>
      <c r="AN625" s="221"/>
      <c r="AO625" s="221"/>
      <c r="AP625" s="221"/>
      <c r="AQ625" s="221"/>
      <c r="AR625" s="221"/>
      <c r="AS625" s="221"/>
      <c r="AT625" s="221"/>
      <c r="AU625" s="221"/>
      <c r="AV625" s="221"/>
      <c r="AW625" s="221"/>
      <c r="AX625" s="221"/>
      <c r="AY625" s="221"/>
      <c r="AZ625" s="221"/>
      <c r="BA625" s="221"/>
      <c r="BB625" s="221"/>
      <c r="BC625" s="221"/>
      <c r="BD625" s="221"/>
      <c r="BE625" s="221"/>
      <c r="BF625" s="221"/>
      <c r="BG625" s="221"/>
      <c r="BH625" s="221"/>
      <c r="BI625" s="221"/>
      <c r="BJ625" s="221"/>
      <c r="BK625" s="221"/>
      <c r="BL625" s="221"/>
      <c r="BM625" s="222">
        <v>16</v>
      </c>
    </row>
    <row r="626" spans="1:65">
      <c r="A626" s="29"/>
      <c r="B626" s="19">
        <v>1</v>
      </c>
      <c r="C626" s="9">
        <v>4</v>
      </c>
      <c r="D626" s="223">
        <v>100</v>
      </c>
      <c r="E626" s="223">
        <v>100</v>
      </c>
      <c r="F626" s="223" t="s">
        <v>95</v>
      </c>
      <c r="G626" s="223">
        <v>109.99999999999999</v>
      </c>
      <c r="H626" s="237" t="s">
        <v>95</v>
      </c>
      <c r="I626" s="237" t="s">
        <v>338</v>
      </c>
      <c r="J626" s="223" t="s">
        <v>339</v>
      </c>
      <c r="K626" s="220"/>
      <c r="L626" s="221"/>
      <c r="M626" s="221"/>
      <c r="N626" s="221"/>
      <c r="O626" s="221"/>
      <c r="P626" s="221"/>
      <c r="Q626" s="221"/>
      <c r="R626" s="221"/>
      <c r="S626" s="221"/>
      <c r="T626" s="221"/>
      <c r="U626" s="221"/>
      <c r="V626" s="221"/>
      <c r="W626" s="221"/>
      <c r="X626" s="221"/>
      <c r="Y626" s="221"/>
      <c r="Z626" s="221"/>
      <c r="AA626" s="221"/>
      <c r="AB626" s="221"/>
      <c r="AC626" s="221"/>
      <c r="AD626" s="221"/>
      <c r="AE626" s="221"/>
      <c r="AF626" s="221"/>
      <c r="AG626" s="221"/>
      <c r="AH626" s="221"/>
      <c r="AI626" s="221"/>
      <c r="AJ626" s="221"/>
      <c r="AK626" s="221"/>
      <c r="AL626" s="221"/>
      <c r="AM626" s="221"/>
      <c r="AN626" s="221"/>
      <c r="AO626" s="221"/>
      <c r="AP626" s="221"/>
      <c r="AQ626" s="221"/>
      <c r="AR626" s="221"/>
      <c r="AS626" s="221"/>
      <c r="AT626" s="221"/>
      <c r="AU626" s="221"/>
      <c r="AV626" s="221"/>
      <c r="AW626" s="221"/>
      <c r="AX626" s="221"/>
      <c r="AY626" s="221"/>
      <c r="AZ626" s="221"/>
      <c r="BA626" s="221"/>
      <c r="BB626" s="221"/>
      <c r="BC626" s="221"/>
      <c r="BD626" s="221"/>
      <c r="BE626" s="221"/>
      <c r="BF626" s="221"/>
      <c r="BG626" s="221"/>
      <c r="BH626" s="221"/>
      <c r="BI626" s="221"/>
      <c r="BJ626" s="221"/>
      <c r="BK626" s="221"/>
      <c r="BL626" s="221"/>
      <c r="BM626" s="222">
        <v>78.637090000000001</v>
      </c>
    </row>
    <row r="627" spans="1:65">
      <c r="A627" s="29"/>
      <c r="B627" s="19">
        <v>1</v>
      </c>
      <c r="C627" s="9">
        <v>5</v>
      </c>
      <c r="D627" s="223">
        <v>100</v>
      </c>
      <c r="E627" s="223" t="s">
        <v>95</v>
      </c>
      <c r="F627" s="223">
        <v>100</v>
      </c>
      <c r="G627" s="223">
        <v>109.99999999999999</v>
      </c>
      <c r="H627" s="237" t="s">
        <v>95</v>
      </c>
      <c r="I627" s="237" t="s">
        <v>338</v>
      </c>
      <c r="J627" s="223" t="s">
        <v>339</v>
      </c>
      <c r="K627" s="220"/>
      <c r="L627" s="221"/>
      <c r="M627" s="221"/>
      <c r="N627" s="221"/>
      <c r="O627" s="221"/>
      <c r="P627" s="221"/>
      <c r="Q627" s="221"/>
      <c r="R627" s="221"/>
      <c r="S627" s="221"/>
      <c r="T627" s="221"/>
      <c r="U627" s="221"/>
      <c r="V627" s="221"/>
      <c r="W627" s="221"/>
      <c r="X627" s="221"/>
      <c r="Y627" s="221"/>
      <c r="Z627" s="221"/>
      <c r="AA627" s="221"/>
      <c r="AB627" s="221"/>
      <c r="AC627" s="221"/>
      <c r="AD627" s="221"/>
      <c r="AE627" s="221"/>
      <c r="AF627" s="221"/>
      <c r="AG627" s="221"/>
      <c r="AH627" s="221"/>
      <c r="AI627" s="221"/>
      <c r="AJ627" s="221"/>
      <c r="AK627" s="221"/>
      <c r="AL627" s="221"/>
      <c r="AM627" s="221"/>
      <c r="AN627" s="221"/>
      <c r="AO627" s="221"/>
      <c r="AP627" s="221"/>
      <c r="AQ627" s="221"/>
      <c r="AR627" s="221"/>
      <c r="AS627" s="221"/>
      <c r="AT627" s="221"/>
      <c r="AU627" s="221"/>
      <c r="AV627" s="221"/>
      <c r="AW627" s="221"/>
      <c r="AX627" s="221"/>
      <c r="AY627" s="221"/>
      <c r="AZ627" s="221"/>
      <c r="BA627" s="221"/>
      <c r="BB627" s="221"/>
      <c r="BC627" s="221"/>
      <c r="BD627" s="221"/>
      <c r="BE627" s="221"/>
      <c r="BF627" s="221"/>
      <c r="BG627" s="221"/>
      <c r="BH627" s="221"/>
      <c r="BI627" s="221"/>
      <c r="BJ627" s="221"/>
      <c r="BK627" s="221"/>
      <c r="BL627" s="221"/>
      <c r="BM627" s="222">
        <v>23</v>
      </c>
    </row>
    <row r="628" spans="1:65">
      <c r="A628" s="29"/>
      <c r="B628" s="19">
        <v>1</v>
      </c>
      <c r="C628" s="9">
        <v>6</v>
      </c>
      <c r="D628" s="223">
        <v>100</v>
      </c>
      <c r="E628" s="223" t="s">
        <v>95</v>
      </c>
      <c r="F628" s="223" t="s">
        <v>95</v>
      </c>
      <c r="G628" s="223">
        <v>120</v>
      </c>
      <c r="H628" s="237" t="s">
        <v>95</v>
      </c>
      <c r="I628" s="237" t="s">
        <v>338</v>
      </c>
      <c r="J628" s="223" t="s">
        <v>339</v>
      </c>
      <c r="K628" s="220"/>
      <c r="L628" s="221"/>
      <c r="M628" s="221"/>
      <c r="N628" s="221"/>
      <c r="O628" s="221"/>
      <c r="P628" s="221"/>
      <c r="Q628" s="221"/>
      <c r="R628" s="221"/>
      <c r="S628" s="221"/>
      <c r="T628" s="221"/>
      <c r="U628" s="221"/>
      <c r="V628" s="221"/>
      <c r="W628" s="221"/>
      <c r="X628" s="221"/>
      <c r="Y628" s="221"/>
      <c r="Z628" s="221"/>
      <c r="AA628" s="221"/>
      <c r="AB628" s="221"/>
      <c r="AC628" s="221"/>
      <c r="AD628" s="221"/>
      <c r="AE628" s="221"/>
      <c r="AF628" s="221"/>
      <c r="AG628" s="221"/>
      <c r="AH628" s="221"/>
      <c r="AI628" s="221"/>
      <c r="AJ628" s="221"/>
      <c r="AK628" s="221"/>
      <c r="AL628" s="221"/>
      <c r="AM628" s="221"/>
      <c r="AN628" s="221"/>
      <c r="AO628" s="221"/>
      <c r="AP628" s="221"/>
      <c r="AQ628" s="221"/>
      <c r="AR628" s="221"/>
      <c r="AS628" s="221"/>
      <c r="AT628" s="221"/>
      <c r="AU628" s="221"/>
      <c r="AV628" s="221"/>
      <c r="AW628" s="221"/>
      <c r="AX628" s="221"/>
      <c r="AY628" s="221"/>
      <c r="AZ628" s="221"/>
      <c r="BA628" s="221"/>
      <c r="BB628" s="221"/>
      <c r="BC628" s="221"/>
      <c r="BD628" s="221"/>
      <c r="BE628" s="221"/>
      <c r="BF628" s="221"/>
      <c r="BG628" s="221"/>
      <c r="BH628" s="221"/>
      <c r="BI628" s="221"/>
      <c r="BJ628" s="221"/>
      <c r="BK628" s="221"/>
      <c r="BL628" s="221"/>
      <c r="BM628" s="224"/>
    </row>
    <row r="629" spans="1:65">
      <c r="A629" s="29"/>
      <c r="B629" s="20" t="s">
        <v>267</v>
      </c>
      <c r="C629" s="12"/>
      <c r="D629" s="225">
        <v>100</v>
      </c>
      <c r="E629" s="225">
        <v>100</v>
      </c>
      <c r="F629" s="225">
        <v>100</v>
      </c>
      <c r="G629" s="225">
        <v>108.33333333333331</v>
      </c>
      <c r="H629" s="225" t="s">
        <v>652</v>
      </c>
      <c r="I629" s="225" t="s">
        <v>652</v>
      </c>
      <c r="J629" s="225">
        <v>70</v>
      </c>
      <c r="K629" s="220"/>
      <c r="L629" s="221"/>
      <c r="M629" s="221"/>
      <c r="N629" s="221"/>
      <c r="O629" s="221"/>
      <c r="P629" s="221"/>
      <c r="Q629" s="221"/>
      <c r="R629" s="221"/>
      <c r="S629" s="221"/>
      <c r="T629" s="221"/>
      <c r="U629" s="221"/>
      <c r="V629" s="221"/>
      <c r="W629" s="221"/>
      <c r="X629" s="221"/>
      <c r="Y629" s="221"/>
      <c r="Z629" s="221"/>
      <c r="AA629" s="221"/>
      <c r="AB629" s="221"/>
      <c r="AC629" s="221"/>
      <c r="AD629" s="221"/>
      <c r="AE629" s="221"/>
      <c r="AF629" s="221"/>
      <c r="AG629" s="221"/>
      <c r="AH629" s="221"/>
      <c r="AI629" s="221"/>
      <c r="AJ629" s="221"/>
      <c r="AK629" s="221"/>
      <c r="AL629" s="221"/>
      <c r="AM629" s="221"/>
      <c r="AN629" s="221"/>
      <c r="AO629" s="221"/>
      <c r="AP629" s="221"/>
      <c r="AQ629" s="221"/>
      <c r="AR629" s="221"/>
      <c r="AS629" s="221"/>
      <c r="AT629" s="221"/>
      <c r="AU629" s="221"/>
      <c r="AV629" s="221"/>
      <c r="AW629" s="221"/>
      <c r="AX629" s="221"/>
      <c r="AY629" s="221"/>
      <c r="AZ629" s="221"/>
      <c r="BA629" s="221"/>
      <c r="BB629" s="221"/>
      <c r="BC629" s="221"/>
      <c r="BD629" s="221"/>
      <c r="BE629" s="221"/>
      <c r="BF629" s="221"/>
      <c r="BG629" s="221"/>
      <c r="BH629" s="221"/>
      <c r="BI629" s="221"/>
      <c r="BJ629" s="221"/>
      <c r="BK629" s="221"/>
      <c r="BL629" s="221"/>
      <c r="BM629" s="224"/>
    </row>
    <row r="630" spans="1:65">
      <c r="A630" s="29"/>
      <c r="B630" s="3" t="s">
        <v>268</v>
      </c>
      <c r="C630" s="28"/>
      <c r="D630" s="223">
        <v>100</v>
      </c>
      <c r="E630" s="223">
        <v>100</v>
      </c>
      <c r="F630" s="223">
        <v>100</v>
      </c>
      <c r="G630" s="223">
        <v>109.99999999999999</v>
      </c>
      <c r="H630" s="223" t="s">
        <v>652</v>
      </c>
      <c r="I630" s="223" t="s">
        <v>652</v>
      </c>
      <c r="J630" s="223">
        <v>70</v>
      </c>
      <c r="K630" s="220"/>
      <c r="L630" s="221"/>
      <c r="M630" s="221"/>
      <c r="N630" s="221"/>
      <c r="O630" s="221"/>
      <c r="P630" s="221"/>
      <c r="Q630" s="221"/>
      <c r="R630" s="221"/>
      <c r="S630" s="221"/>
      <c r="T630" s="221"/>
      <c r="U630" s="221"/>
      <c r="V630" s="221"/>
      <c r="W630" s="221"/>
      <c r="X630" s="221"/>
      <c r="Y630" s="221"/>
      <c r="Z630" s="221"/>
      <c r="AA630" s="221"/>
      <c r="AB630" s="221"/>
      <c r="AC630" s="221"/>
      <c r="AD630" s="221"/>
      <c r="AE630" s="221"/>
      <c r="AF630" s="221"/>
      <c r="AG630" s="221"/>
      <c r="AH630" s="221"/>
      <c r="AI630" s="221"/>
      <c r="AJ630" s="221"/>
      <c r="AK630" s="221"/>
      <c r="AL630" s="221"/>
      <c r="AM630" s="221"/>
      <c r="AN630" s="221"/>
      <c r="AO630" s="221"/>
      <c r="AP630" s="221"/>
      <c r="AQ630" s="221"/>
      <c r="AR630" s="221"/>
      <c r="AS630" s="221"/>
      <c r="AT630" s="221"/>
      <c r="AU630" s="221"/>
      <c r="AV630" s="221"/>
      <c r="AW630" s="221"/>
      <c r="AX630" s="221"/>
      <c r="AY630" s="221"/>
      <c r="AZ630" s="221"/>
      <c r="BA630" s="221"/>
      <c r="BB630" s="221"/>
      <c r="BC630" s="221"/>
      <c r="BD630" s="221"/>
      <c r="BE630" s="221"/>
      <c r="BF630" s="221"/>
      <c r="BG630" s="221"/>
      <c r="BH630" s="221"/>
      <c r="BI630" s="221"/>
      <c r="BJ630" s="221"/>
      <c r="BK630" s="221"/>
      <c r="BL630" s="221"/>
      <c r="BM630" s="224"/>
    </row>
    <row r="631" spans="1:65">
      <c r="A631" s="29"/>
      <c r="B631" s="3" t="s">
        <v>269</v>
      </c>
      <c r="C631" s="28"/>
      <c r="D631" s="223">
        <v>0</v>
      </c>
      <c r="E631" s="223">
        <v>0</v>
      </c>
      <c r="F631" s="223">
        <v>0</v>
      </c>
      <c r="G631" s="223">
        <v>9.8319208025017524</v>
      </c>
      <c r="H631" s="223" t="s">
        <v>652</v>
      </c>
      <c r="I631" s="223" t="s">
        <v>652</v>
      </c>
      <c r="J631" s="223" t="s">
        <v>652</v>
      </c>
      <c r="K631" s="220"/>
      <c r="L631" s="221"/>
      <c r="M631" s="221"/>
      <c r="N631" s="221"/>
      <c r="O631" s="221"/>
      <c r="P631" s="221"/>
      <c r="Q631" s="221"/>
      <c r="R631" s="221"/>
      <c r="S631" s="221"/>
      <c r="T631" s="221"/>
      <c r="U631" s="221"/>
      <c r="V631" s="221"/>
      <c r="W631" s="221"/>
      <c r="X631" s="221"/>
      <c r="Y631" s="221"/>
      <c r="Z631" s="221"/>
      <c r="AA631" s="221"/>
      <c r="AB631" s="221"/>
      <c r="AC631" s="221"/>
      <c r="AD631" s="221"/>
      <c r="AE631" s="221"/>
      <c r="AF631" s="221"/>
      <c r="AG631" s="221"/>
      <c r="AH631" s="221"/>
      <c r="AI631" s="221"/>
      <c r="AJ631" s="221"/>
      <c r="AK631" s="221"/>
      <c r="AL631" s="221"/>
      <c r="AM631" s="221"/>
      <c r="AN631" s="221"/>
      <c r="AO631" s="221"/>
      <c r="AP631" s="221"/>
      <c r="AQ631" s="221"/>
      <c r="AR631" s="221"/>
      <c r="AS631" s="221"/>
      <c r="AT631" s="221"/>
      <c r="AU631" s="221"/>
      <c r="AV631" s="221"/>
      <c r="AW631" s="221"/>
      <c r="AX631" s="221"/>
      <c r="AY631" s="221"/>
      <c r="AZ631" s="221"/>
      <c r="BA631" s="221"/>
      <c r="BB631" s="221"/>
      <c r="BC631" s="221"/>
      <c r="BD631" s="221"/>
      <c r="BE631" s="221"/>
      <c r="BF631" s="221"/>
      <c r="BG631" s="221"/>
      <c r="BH631" s="221"/>
      <c r="BI631" s="221"/>
      <c r="BJ631" s="221"/>
      <c r="BK631" s="221"/>
      <c r="BL631" s="221"/>
      <c r="BM631" s="224"/>
    </row>
    <row r="632" spans="1:65">
      <c r="A632" s="29"/>
      <c r="B632" s="3" t="s">
        <v>86</v>
      </c>
      <c r="C632" s="28"/>
      <c r="D632" s="13">
        <v>0</v>
      </c>
      <c r="E632" s="13">
        <v>0</v>
      </c>
      <c r="F632" s="13">
        <v>0</v>
      </c>
      <c r="G632" s="13">
        <v>9.075619202309311E-2</v>
      </c>
      <c r="H632" s="13" t="s">
        <v>652</v>
      </c>
      <c r="I632" s="13" t="s">
        <v>652</v>
      </c>
      <c r="J632" s="13" t="s">
        <v>652</v>
      </c>
      <c r="K632" s="14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9"/>
      <c r="B633" s="3" t="s">
        <v>270</v>
      </c>
      <c r="C633" s="28"/>
      <c r="D633" s="13">
        <v>0.2716645542198981</v>
      </c>
      <c r="E633" s="13">
        <v>0.2716645542198981</v>
      </c>
      <c r="F633" s="13">
        <v>0.2716645542198981</v>
      </c>
      <c r="G633" s="13">
        <v>0.37763660040488922</v>
      </c>
      <c r="H633" s="13" t="s">
        <v>652</v>
      </c>
      <c r="I633" s="13" t="s">
        <v>652</v>
      </c>
      <c r="J633" s="13">
        <v>-0.10983481204607137</v>
      </c>
      <c r="K633" s="14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9"/>
      <c r="B634" s="45" t="s">
        <v>271</v>
      </c>
      <c r="C634" s="46"/>
      <c r="D634" s="44">
        <v>0.73</v>
      </c>
      <c r="E634" s="44">
        <v>0.03</v>
      </c>
      <c r="F634" s="44">
        <v>0.21</v>
      </c>
      <c r="G634" s="44">
        <v>0.96</v>
      </c>
      <c r="H634" s="44">
        <v>0.67</v>
      </c>
      <c r="I634" s="44">
        <v>0</v>
      </c>
      <c r="J634" s="44">
        <v>0.87</v>
      </c>
      <c r="K634" s="14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B635" s="30"/>
      <c r="C635" s="20"/>
      <c r="D635" s="20"/>
      <c r="E635" s="20"/>
      <c r="F635" s="20"/>
      <c r="G635" s="20"/>
      <c r="H635" s="20"/>
      <c r="I635" s="20"/>
      <c r="J635" s="20"/>
      <c r="BM635" s="53"/>
    </row>
    <row r="636" spans="1:65">
      <c r="BM636" s="53"/>
    </row>
    <row r="637" spans="1:65">
      <c r="BM637" s="53"/>
    </row>
    <row r="638" spans="1:65">
      <c r="BM638" s="53"/>
    </row>
    <row r="639" spans="1:65">
      <c r="BM639" s="53"/>
    </row>
    <row r="640" spans="1:65">
      <c r="BM640" s="53"/>
    </row>
    <row r="641" spans="65:65">
      <c r="BM641" s="53"/>
    </row>
    <row r="642" spans="65:65">
      <c r="BM642" s="53"/>
    </row>
    <row r="643" spans="65:65">
      <c r="BM643" s="53"/>
    </row>
    <row r="644" spans="65:65">
      <c r="BM644" s="53"/>
    </row>
    <row r="645" spans="65:65">
      <c r="BM645" s="53"/>
    </row>
    <row r="646" spans="65:65">
      <c r="BM646" s="53"/>
    </row>
    <row r="647" spans="65:65">
      <c r="BM647" s="53"/>
    </row>
    <row r="648" spans="65:65">
      <c r="BM648" s="53"/>
    </row>
    <row r="649" spans="65:65">
      <c r="BM649" s="53"/>
    </row>
    <row r="650" spans="65:65">
      <c r="BM650" s="53"/>
    </row>
    <row r="651" spans="65:65">
      <c r="BM651" s="53"/>
    </row>
    <row r="652" spans="65:65">
      <c r="BM652" s="53"/>
    </row>
    <row r="653" spans="65:65">
      <c r="BM653" s="53"/>
    </row>
    <row r="654" spans="65:65">
      <c r="BM654" s="53"/>
    </row>
    <row r="655" spans="65:65">
      <c r="BM655" s="53"/>
    </row>
    <row r="656" spans="65:65">
      <c r="BM656" s="53"/>
    </row>
    <row r="657" spans="65:65">
      <c r="BM657" s="53"/>
    </row>
    <row r="658" spans="65:65">
      <c r="BM658" s="53"/>
    </row>
    <row r="659" spans="65:65">
      <c r="BM659" s="53"/>
    </row>
    <row r="660" spans="65:65">
      <c r="BM660" s="53"/>
    </row>
    <row r="661" spans="65:65">
      <c r="BM661" s="53"/>
    </row>
    <row r="662" spans="65:65">
      <c r="BM662" s="53"/>
    </row>
    <row r="663" spans="65:65">
      <c r="BM663" s="53"/>
    </row>
    <row r="664" spans="65:65">
      <c r="BM664" s="53"/>
    </row>
    <row r="665" spans="65:65">
      <c r="BM665" s="53"/>
    </row>
    <row r="666" spans="65:65">
      <c r="BM666" s="53"/>
    </row>
    <row r="667" spans="65:65">
      <c r="BM667" s="53"/>
    </row>
    <row r="668" spans="65:65">
      <c r="BM668" s="53"/>
    </row>
    <row r="669" spans="65:65">
      <c r="BM669" s="53"/>
    </row>
    <row r="670" spans="65:65">
      <c r="BM670" s="53"/>
    </row>
    <row r="671" spans="65:65">
      <c r="BM671" s="53"/>
    </row>
    <row r="672" spans="65:65">
      <c r="BM672" s="53"/>
    </row>
    <row r="673" spans="65:65">
      <c r="BM673" s="53"/>
    </row>
    <row r="674" spans="65:65">
      <c r="BM674" s="53"/>
    </row>
    <row r="675" spans="65:65">
      <c r="BM675" s="53"/>
    </row>
    <row r="676" spans="65:65">
      <c r="BM676" s="53"/>
    </row>
    <row r="677" spans="65:65">
      <c r="BM677" s="53"/>
    </row>
    <row r="678" spans="65:65">
      <c r="BM678" s="53"/>
    </row>
    <row r="679" spans="65:65">
      <c r="BM679" s="53"/>
    </row>
    <row r="680" spans="65:65">
      <c r="BM680" s="53"/>
    </row>
    <row r="681" spans="65:65">
      <c r="BM681" s="53"/>
    </row>
    <row r="682" spans="65:65">
      <c r="BM682" s="53"/>
    </row>
    <row r="683" spans="65:65">
      <c r="BM683" s="53"/>
    </row>
    <row r="684" spans="65:65">
      <c r="BM684" s="54"/>
    </row>
    <row r="685" spans="65:65">
      <c r="BM685" s="55"/>
    </row>
    <row r="686" spans="65:65">
      <c r="BM686" s="55"/>
    </row>
    <row r="687" spans="65:65">
      <c r="BM687" s="55"/>
    </row>
    <row r="688" spans="65:65">
      <c r="BM688" s="55"/>
    </row>
    <row r="689" spans="65:65">
      <c r="BM689" s="55"/>
    </row>
    <row r="690" spans="65:65">
      <c r="BM690" s="55"/>
    </row>
    <row r="691" spans="65:65">
      <c r="BM691" s="55"/>
    </row>
    <row r="692" spans="65:65">
      <c r="BM692" s="55"/>
    </row>
    <row r="693" spans="65:65">
      <c r="BM693" s="55"/>
    </row>
    <row r="694" spans="65:65">
      <c r="BM694" s="55"/>
    </row>
    <row r="695" spans="65:65">
      <c r="BM695" s="55"/>
    </row>
    <row r="696" spans="65:65">
      <c r="BM696" s="55"/>
    </row>
    <row r="697" spans="65:65">
      <c r="BM697" s="55"/>
    </row>
    <row r="698" spans="65:65">
      <c r="BM698" s="55"/>
    </row>
    <row r="699" spans="65:65">
      <c r="BM699" s="55"/>
    </row>
    <row r="700" spans="65:65">
      <c r="BM700" s="55"/>
    </row>
    <row r="701" spans="65:65">
      <c r="BM701" s="55"/>
    </row>
    <row r="702" spans="65:65">
      <c r="BM702" s="55"/>
    </row>
    <row r="703" spans="65:65">
      <c r="BM703" s="55"/>
    </row>
    <row r="704" spans="65:65">
      <c r="BM704" s="55"/>
    </row>
    <row r="705" spans="65:65">
      <c r="BM705" s="55"/>
    </row>
    <row r="706" spans="65:65">
      <c r="BM706" s="55"/>
    </row>
    <row r="707" spans="65:65">
      <c r="BM707" s="55"/>
    </row>
    <row r="708" spans="65:65">
      <c r="BM708" s="55"/>
    </row>
    <row r="709" spans="65:65">
      <c r="BM709" s="55"/>
    </row>
    <row r="710" spans="65:65">
      <c r="BM710" s="55"/>
    </row>
    <row r="711" spans="65:65">
      <c r="BM711" s="55"/>
    </row>
    <row r="712" spans="65:65">
      <c r="BM712" s="55"/>
    </row>
    <row r="713" spans="65:65">
      <c r="BM713" s="55"/>
    </row>
    <row r="714" spans="65:65">
      <c r="BM714" s="55"/>
    </row>
    <row r="715" spans="65:65">
      <c r="BM715" s="55"/>
    </row>
    <row r="716" spans="65:65">
      <c r="BM716" s="55"/>
    </row>
    <row r="717" spans="65:65">
      <c r="BM717" s="55"/>
    </row>
    <row r="718" spans="65:65">
      <c r="BM718" s="55"/>
    </row>
  </sheetData>
  <dataConsolidate/>
  <conditionalFormatting sqref="B6:V11 B24:M29 B42:L47 B60:G65 B78:V83 B96:G101 B114:E119 B132:Q137 B151:T156 B169:S174 B188:U193 B206:I211 B224:U229 B242:G247 B260:V265 B278:U283 B296:G301 B314:N319 B332:G337 B350:U355 B368:Q373 B387:M392 B406:G411 B424:S429 B442:G447 B460:E465 B478:U483 B496:I501 B514:K519 B532:T537 B550:L555 B569:G574 B587:G592 B605:N610 B623:J628">
    <cfRule type="expression" dxfId="5" priority="105">
      <formula>AND($B6&lt;&gt;$B5,NOT(ISBLANK(INDIRECT(Anlyt_LabRefThisCol))))</formula>
    </cfRule>
  </conditionalFormatting>
  <conditionalFormatting sqref="C2:V17 C20:M35 C38:L53 C56:G71 C74:V89 C92:G107 C110:E125 C128:Q143 C147:T162 C165:S180 C184:U199 C202:I217 C220:U235 C238:G253 C256:V271 C274:U289 C292:G307 C310:N325 C328:G343 C346:U361 C364:Q379 C383:M398 C402:G417 C420:S435 C438:G453 C456:E471 C474:U489 C492:I507 C510:K525 C528:T543 C546:L561 C565:G580 C583:G598 C601:N616 C619:J634">
    <cfRule type="expression" dxfId="4" priority="103" stopIfTrue="1">
      <formula>AND(ISBLANK(INDIRECT(Anlyt_LabRefLastCol)),ISBLANK(INDIRECT(Anlyt_LabRefThisCol)))</formula>
    </cfRule>
    <cfRule type="expression" dxfId="3" priority="10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D9D51-1F49-4AF5-9D2A-33F6624BBE33}">
  <sheetPr codeName="Sheet17"/>
  <dimension ref="A1:BN119"/>
  <sheetViews>
    <sheetView zoomScale="99" zoomScaleNormal="99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650</v>
      </c>
      <c r="BM1" s="27" t="s">
        <v>274</v>
      </c>
    </row>
    <row r="2" spans="1:66" ht="19.5">
      <c r="A2" s="24" t="s">
        <v>344</v>
      </c>
      <c r="B2" s="18" t="s">
        <v>118</v>
      </c>
      <c r="C2" s="15" t="s">
        <v>119</v>
      </c>
      <c r="D2" s="16" t="s">
        <v>240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5" t="s">
        <v>245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342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7">
        <v>0.69</v>
      </c>
      <c r="E6" s="228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30">
        <v>1</v>
      </c>
    </row>
    <row r="7" spans="1:66">
      <c r="A7" s="29"/>
      <c r="B7" s="19">
        <v>1</v>
      </c>
      <c r="C7" s="9">
        <v>2</v>
      </c>
      <c r="D7" s="23">
        <v>0.69</v>
      </c>
      <c r="E7" s="228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30">
        <v>20</v>
      </c>
    </row>
    <row r="8" spans="1:66">
      <c r="A8" s="29"/>
      <c r="B8" s="19">
        <v>1</v>
      </c>
      <c r="C8" s="9">
        <v>3</v>
      </c>
      <c r="D8" s="23">
        <v>0.68</v>
      </c>
      <c r="E8" s="228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30">
        <v>16</v>
      </c>
    </row>
    <row r="9" spans="1:66">
      <c r="A9" s="29"/>
      <c r="B9" s="19">
        <v>1</v>
      </c>
      <c r="C9" s="9">
        <v>4</v>
      </c>
      <c r="D9" s="23">
        <v>0.69</v>
      </c>
      <c r="E9" s="228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30">
        <v>0.69</v>
      </c>
      <c r="BN9" s="27"/>
    </row>
    <row r="10" spans="1:66">
      <c r="A10" s="29"/>
      <c r="B10" s="19">
        <v>1</v>
      </c>
      <c r="C10" s="9">
        <v>5</v>
      </c>
      <c r="D10" s="23">
        <v>0.7</v>
      </c>
      <c r="E10" s="228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30">
        <v>26</v>
      </c>
    </row>
    <row r="11" spans="1:66">
      <c r="A11" s="29"/>
      <c r="B11" s="19">
        <v>1</v>
      </c>
      <c r="C11" s="9">
        <v>6</v>
      </c>
      <c r="D11" s="23">
        <v>0.69</v>
      </c>
      <c r="E11" s="228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54"/>
    </row>
    <row r="12" spans="1:66">
      <c r="A12" s="29"/>
      <c r="B12" s="20" t="s">
        <v>267</v>
      </c>
      <c r="C12" s="12"/>
      <c r="D12" s="231">
        <v>0.69000000000000006</v>
      </c>
      <c r="E12" s="228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54"/>
    </row>
    <row r="13" spans="1:66">
      <c r="A13" s="29"/>
      <c r="B13" s="3" t="s">
        <v>268</v>
      </c>
      <c r="C13" s="28"/>
      <c r="D13" s="23">
        <v>0.69</v>
      </c>
      <c r="E13" s="228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54"/>
    </row>
    <row r="14" spans="1:66">
      <c r="A14" s="29"/>
      <c r="B14" s="3" t="s">
        <v>269</v>
      </c>
      <c r="C14" s="28"/>
      <c r="D14" s="23">
        <v>6.3245553203367293E-3</v>
      </c>
      <c r="E14" s="228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54"/>
    </row>
    <row r="15" spans="1:66">
      <c r="A15" s="29"/>
      <c r="B15" s="3" t="s">
        <v>86</v>
      </c>
      <c r="C15" s="28"/>
      <c r="D15" s="13">
        <v>9.1660222033865639E-3</v>
      </c>
      <c r="E15" s="14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>
        <v>2.2204460492503131E-16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 t="s">
        <v>272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8">
      <c r="B19" s="8" t="s">
        <v>651</v>
      </c>
      <c r="BM19" s="27" t="s">
        <v>66</v>
      </c>
    </row>
    <row r="20" spans="1:65" ht="18">
      <c r="A20" s="24" t="s">
        <v>479</v>
      </c>
      <c r="B20" s="18" t="s">
        <v>118</v>
      </c>
      <c r="C20" s="15" t="s">
        <v>119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47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5" t="s">
        <v>243</v>
      </c>
      <c r="E21" s="146" t="s">
        <v>244</v>
      </c>
      <c r="F21" s="146" t="s">
        <v>245</v>
      </c>
      <c r="G21" s="146" t="s">
        <v>246</v>
      </c>
      <c r="H21" s="146" t="s">
        <v>283</v>
      </c>
      <c r="I21" s="146" t="s">
        <v>247</v>
      </c>
      <c r="J21" s="146" t="s">
        <v>248</v>
      </c>
      <c r="K21" s="146" t="s">
        <v>249</v>
      </c>
      <c r="L21" s="146" t="s">
        <v>251</v>
      </c>
      <c r="M21" s="146" t="s">
        <v>252</v>
      </c>
      <c r="N21" s="146" t="s">
        <v>253</v>
      </c>
      <c r="O21" s="146" t="s">
        <v>254</v>
      </c>
      <c r="P21" s="146" t="s">
        <v>257</v>
      </c>
      <c r="Q21" s="146" t="s">
        <v>258</v>
      </c>
      <c r="R21" s="146" t="s">
        <v>259</v>
      </c>
      <c r="S21" s="146" t="s">
        <v>284</v>
      </c>
      <c r="T21" s="146" t="s">
        <v>286</v>
      </c>
      <c r="U21" s="146" t="s">
        <v>275</v>
      </c>
      <c r="V21" s="146" t="s">
        <v>285</v>
      </c>
      <c r="W21" s="146" t="s">
        <v>260</v>
      </c>
      <c r="X21" s="147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101</v>
      </c>
      <c r="E22" s="11" t="s">
        <v>343</v>
      </c>
      <c r="F22" s="11" t="s">
        <v>342</v>
      </c>
      <c r="G22" s="11" t="s">
        <v>343</v>
      </c>
      <c r="H22" s="11" t="s">
        <v>342</v>
      </c>
      <c r="I22" s="11" t="s">
        <v>101</v>
      </c>
      <c r="J22" s="11" t="s">
        <v>342</v>
      </c>
      <c r="K22" s="11" t="s">
        <v>343</v>
      </c>
      <c r="L22" s="11" t="s">
        <v>101</v>
      </c>
      <c r="M22" s="11" t="s">
        <v>342</v>
      </c>
      <c r="N22" s="11" t="s">
        <v>342</v>
      </c>
      <c r="O22" s="11" t="s">
        <v>342</v>
      </c>
      <c r="P22" s="11" t="s">
        <v>303</v>
      </c>
      <c r="Q22" s="11" t="s">
        <v>342</v>
      </c>
      <c r="R22" s="11" t="s">
        <v>99</v>
      </c>
      <c r="S22" s="11" t="s">
        <v>342</v>
      </c>
      <c r="T22" s="11" t="s">
        <v>101</v>
      </c>
      <c r="U22" s="11" t="s">
        <v>343</v>
      </c>
      <c r="V22" s="11" t="s">
        <v>343</v>
      </c>
      <c r="W22" s="11" t="s">
        <v>343</v>
      </c>
      <c r="X22" s="147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147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4.78</v>
      </c>
      <c r="E24" s="21">
        <v>4.2699999999999996</v>
      </c>
      <c r="F24" s="21">
        <v>4.24</v>
      </c>
      <c r="G24" s="21">
        <v>4.49</v>
      </c>
      <c r="H24" s="21">
        <v>4.7300000000000004</v>
      </c>
      <c r="I24" s="21">
        <v>4.9800000000000004</v>
      </c>
      <c r="J24" s="21">
        <v>4.58</v>
      </c>
      <c r="K24" s="21">
        <v>4.2300000000000004</v>
      </c>
      <c r="L24" s="21">
        <v>4.47</v>
      </c>
      <c r="M24" s="21">
        <v>4.4550000000000001</v>
      </c>
      <c r="N24" s="21">
        <v>4.2699999999999996</v>
      </c>
      <c r="O24" s="21">
        <v>4.21</v>
      </c>
      <c r="P24" s="21">
        <v>4.96</v>
      </c>
      <c r="Q24" s="21">
        <v>4.1652596388188741</v>
      </c>
      <c r="R24" s="21">
        <v>4.5999999999999996</v>
      </c>
      <c r="S24" s="21">
        <v>3.9101999999999997</v>
      </c>
      <c r="T24" s="21">
        <v>4.76</v>
      </c>
      <c r="U24" s="21">
        <v>4.8899999999999997</v>
      </c>
      <c r="V24" s="21">
        <v>4.5199999999999996</v>
      </c>
      <c r="W24" s="21">
        <v>4.92</v>
      </c>
      <c r="X24" s="147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4.8600000000000003</v>
      </c>
      <c r="E25" s="11">
        <v>4.57</v>
      </c>
      <c r="F25" s="11">
        <v>4.2699999999999996</v>
      </c>
      <c r="G25" s="11">
        <v>4.5199999999999996</v>
      </c>
      <c r="H25" s="11">
        <v>4.6900000000000004</v>
      </c>
      <c r="I25" s="11">
        <v>5</v>
      </c>
      <c r="J25" s="11">
        <v>4.5599999999999996</v>
      </c>
      <c r="K25" s="11">
        <v>4.22</v>
      </c>
      <c r="L25" s="11">
        <v>4.4000000000000004</v>
      </c>
      <c r="M25" s="11">
        <v>4.58</v>
      </c>
      <c r="N25" s="11">
        <v>4.3499999999999996</v>
      </c>
      <c r="O25" s="11">
        <v>4.25</v>
      </c>
      <c r="P25" s="11">
        <v>4.91</v>
      </c>
      <c r="Q25" s="11">
        <v>4.185995130065435</v>
      </c>
      <c r="R25" s="11">
        <v>4.5999999999999996</v>
      </c>
      <c r="S25" s="11">
        <v>3.8906000000000005</v>
      </c>
      <c r="T25" s="11">
        <v>4.78</v>
      </c>
      <c r="U25" s="11">
        <v>4.88</v>
      </c>
      <c r="V25" s="11">
        <v>4.54</v>
      </c>
      <c r="W25" s="11">
        <v>4.93</v>
      </c>
      <c r="X25" s="147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4.9000000000000004</v>
      </c>
      <c r="E26" s="11">
        <v>4.4000000000000004</v>
      </c>
      <c r="F26" s="11">
        <v>4.2300000000000004</v>
      </c>
      <c r="G26" s="11">
        <v>4.5</v>
      </c>
      <c r="H26" s="11">
        <v>4.72</v>
      </c>
      <c r="I26" s="11">
        <v>4.95</v>
      </c>
      <c r="J26" s="11">
        <v>4.59</v>
      </c>
      <c r="K26" s="11">
        <v>4.1900000000000004</v>
      </c>
      <c r="L26" s="11">
        <v>4.42</v>
      </c>
      <c r="M26" s="11">
        <v>4.5430000000000001</v>
      </c>
      <c r="N26" s="11">
        <v>4.3499999999999996</v>
      </c>
      <c r="O26" s="11">
        <v>4.1900000000000004</v>
      </c>
      <c r="P26" s="11">
        <v>5.07</v>
      </c>
      <c r="Q26" s="11">
        <v>4.1214967967521829</v>
      </c>
      <c r="R26" s="11">
        <v>4.7</v>
      </c>
      <c r="S26" s="11">
        <v>3.9494000000000002</v>
      </c>
      <c r="T26" s="11">
        <v>4.7699999999999996</v>
      </c>
      <c r="U26" s="11">
        <v>4.8499999999999996</v>
      </c>
      <c r="V26" s="11"/>
      <c r="W26" s="11">
        <v>4.8899999999999997</v>
      </c>
      <c r="X26" s="147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4.9400000000000004</v>
      </c>
      <c r="E27" s="11">
        <v>4.45</v>
      </c>
      <c r="F27" s="11">
        <v>4.21</v>
      </c>
      <c r="G27" s="11">
        <v>4.5199999999999996</v>
      </c>
      <c r="H27" s="11">
        <v>4.58</v>
      </c>
      <c r="I27" s="11">
        <v>4.9800000000000004</v>
      </c>
      <c r="J27" s="11">
        <v>4.51</v>
      </c>
      <c r="K27" s="11">
        <v>4.17</v>
      </c>
      <c r="L27" s="11">
        <v>4.3499999999999996</v>
      </c>
      <c r="M27" s="11">
        <v>4.5640000000000001</v>
      </c>
      <c r="N27" s="11">
        <v>4.3899999999999997</v>
      </c>
      <c r="O27" s="11">
        <v>4.22</v>
      </c>
      <c r="P27" s="11">
        <v>4.8899999999999997</v>
      </c>
      <c r="Q27" s="11">
        <v>4.1242536880217262</v>
      </c>
      <c r="R27" s="11">
        <v>4.5999999999999996</v>
      </c>
      <c r="S27" s="11">
        <v>3.9689999999999994</v>
      </c>
      <c r="T27" s="11">
        <v>4.75</v>
      </c>
      <c r="U27" s="11">
        <v>4.92</v>
      </c>
      <c r="V27" s="11"/>
      <c r="W27" s="11">
        <v>4.97</v>
      </c>
      <c r="X27" s="147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4.5404701734927597</v>
      </c>
    </row>
    <row r="28" spans="1:65">
      <c r="A28" s="29"/>
      <c r="B28" s="19">
        <v>1</v>
      </c>
      <c r="C28" s="9">
        <v>5</v>
      </c>
      <c r="D28" s="11">
        <v>4.8899999999999997</v>
      </c>
      <c r="E28" s="11">
        <v>4.41</v>
      </c>
      <c r="F28" s="11">
        <v>4.25</v>
      </c>
      <c r="G28" s="11">
        <v>4.54</v>
      </c>
      <c r="H28" s="11">
        <v>4.7</v>
      </c>
      <c r="I28" s="11">
        <v>4.97</v>
      </c>
      <c r="J28" s="11">
        <v>4.5599999999999996</v>
      </c>
      <c r="K28" s="11">
        <v>4.2300000000000004</v>
      </c>
      <c r="L28" s="11">
        <v>4.37</v>
      </c>
      <c r="M28" s="11">
        <v>4.5860000000000003</v>
      </c>
      <c r="N28" s="11">
        <v>4.42</v>
      </c>
      <c r="O28" s="11">
        <v>4.26</v>
      </c>
      <c r="P28" s="11">
        <v>4.95</v>
      </c>
      <c r="Q28" s="11">
        <v>4.1398641623999213</v>
      </c>
      <c r="R28" s="11">
        <v>4.7</v>
      </c>
      <c r="S28" s="11">
        <v>3.871</v>
      </c>
      <c r="T28" s="11">
        <v>4.82</v>
      </c>
      <c r="U28" s="11">
        <v>4.88</v>
      </c>
      <c r="V28" s="11"/>
      <c r="W28" s="11">
        <v>5.03</v>
      </c>
      <c r="X28" s="147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154</v>
      </c>
    </row>
    <row r="29" spans="1:65">
      <c r="A29" s="29"/>
      <c r="B29" s="19">
        <v>1</v>
      </c>
      <c r="C29" s="9">
        <v>6</v>
      </c>
      <c r="D29" s="11">
        <v>4.9000000000000004</v>
      </c>
      <c r="E29" s="11">
        <v>4.4000000000000004</v>
      </c>
      <c r="F29" s="11">
        <v>4.24</v>
      </c>
      <c r="G29" s="11">
        <v>4.4400000000000004</v>
      </c>
      <c r="H29" s="11">
        <v>4.71</v>
      </c>
      <c r="I29" s="11">
        <v>4.99</v>
      </c>
      <c r="J29" s="11">
        <v>4.5599999999999996</v>
      </c>
      <c r="K29" s="11">
        <v>4.26</v>
      </c>
      <c r="L29" s="11">
        <v>4.3499999999999996</v>
      </c>
      <c r="M29" s="11">
        <v>4.5250000000000004</v>
      </c>
      <c r="N29" s="11">
        <v>4.34</v>
      </c>
      <c r="O29" s="11">
        <v>4.26</v>
      </c>
      <c r="P29" s="11">
        <v>4.93</v>
      </c>
      <c r="Q29" s="11">
        <v>4.106351403073095</v>
      </c>
      <c r="R29" s="11">
        <v>4.5999999999999996</v>
      </c>
      <c r="S29" s="11">
        <v>3.92</v>
      </c>
      <c r="T29" s="11">
        <v>4.78</v>
      </c>
      <c r="U29" s="11">
        <v>4.93</v>
      </c>
      <c r="V29" s="11"/>
      <c r="W29" s="11">
        <v>5.0599999999999996</v>
      </c>
      <c r="X29" s="147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267</v>
      </c>
      <c r="C30" s="12"/>
      <c r="D30" s="22">
        <v>4.8783333333333339</v>
      </c>
      <c r="E30" s="22">
        <v>4.416666666666667</v>
      </c>
      <c r="F30" s="22">
        <v>4.2399999999999993</v>
      </c>
      <c r="G30" s="22">
        <v>4.5016666666666669</v>
      </c>
      <c r="H30" s="22">
        <v>4.6883333333333335</v>
      </c>
      <c r="I30" s="22">
        <v>4.9783333333333326</v>
      </c>
      <c r="J30" s="22">
        <v>4.5599999999999996</v>
      </c>
      <c r="K30" s="22">
        <v>4.2166666666666677</v>
      </c>
      <c r="L30" s="22">
        <v>4.3933333333333335</v>
      </c>
      <c r="M30" s="22">
        <v>4.5421666666666667</v>
      </c>
      <c r="N30" s="22">
        <v>4.3533333333333335</v>
      </c>
      <c r="O30" s="22">
        <v>4.2316666666666665</v>
      </c>
      <c r="P30" s="22">
        <v>4.9516666666666671</v>
      </c>
      <c r="Q30" s="22">
        <v>4.1405368031885388</v>
      </c>
      <c r="R30" s="22">
        <v>4.6333333333333329</v>
      </c>
      <c r="S30" s="22">
        <v>3.9183666666666661</v>
      </c>
      <c r="T30" s="22">
        <v>4.7766666666666664</v>
      </c>
      <c r="U30" s="22">
        <v>4.8916666666666666</v>
      </c>
      <c r="V30" s="22">
        <v>4.5299999999999994</v>
      </c>
      <c r="W30" s="22">
        <v>4.9666666666666659</v>
      </c>
      <c r="X30" s="147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268</v>
      </c>
      <c r="C31" s="28"/>
      <c r="D31" s="11">
        <v>4.8949999999999996</v>
      </c>
      <c r="E31" s="11">
        <v>4.4050000000000002</v>
      </c>
      <c r="F31" s="11">
        <v>4.24</v>
      </c>
      <c r="G31" s="11">
        <v>4.51</v>
      </c>
      <c r="H31" s="11">
        <v>4.7050000000000001</v>
      </c>
      <c r="I31" s="11">
        <v>4.9800000000000004</v>
      </c>
      <c r="J31" s="11">
        <v>4.5599999999999996</v>
      </c>
      <c r="K31" s="11">
        <v>4.2249999999999996</v>
      </c>
      <c r="L31" s="11">
        <v>4.3849999999999998</v>
      </c>
      <c r="M31" s="11">
        <v>4.5534999999999997</v>
      </c>
      <c r="N31" s="11">
        <v>4.3499999999999996</v>
      </c>
      <c r="O31" s="11">
        <v>4.2349999999999994</v>
      </c>
      <c r="P31" s="11">
        <v>4.9399999999999995</v>
      </c>
      <c r="Q31" s="11">
        <v>4.1320589252108242</v>
      </c>
      <c r="R31" s="11">
        <v>4.5999999999999996</v>
      </c>
      <c r="S31" s="11">
        <v>3.9150999999999998</v>
      </c>
      <c r="T31" s="11">
        <v>4.7750000000000004</v>
      </c>
      <c r="U31" s="11">
        <v>4.8849999999999998</v>
      </c>
      <c r="V31" s="11">
        <v>4.5299999999999994</v>
      </c>
      <c r="W31" s="11">
        <v>4.9499999999999993</v>
      </c>
      <c r="X31" s="147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269</v>
      </c>
      <c r="C32" s="28"/>
      <c r="D32" s="23">
        <v>5.4558836742242489E-2</v>
      </c>
      <c r="E32" s="23">
        <v>9.6678160236253488E-2</v>
      </c>
      <c r="F32" s="23">
        <v>1.9999999999999841E-2</v>
      </c>
      <c r="G32" s="23">
        <v>3.488074922742701E-2</v>
      </c>
      <c r="H32" s="23">
        <v>5.4924190177613616E-2</v>
      </c>
      <c r="I32" s="23">
        <v>1.7224014243685096E-2</v>
      </c>
      <c r="J32" s="23">
        <v>2.7568097504180499E-2</v>
      </c>
      <c r="K32" s="23">
        <v>3.204163957519441E-2</v>
      </c>
      <c r="L32" s="23">
        <v>4.6761807778000521E-2</v>
      </c>
      <c r="M32" s="23">
        <v>4.8420725590047377E-2</v>
      </c>
      <c r="N32" s="23">
        <v>5.085928299402849E-2</v>
      </c>
      <c r="O32" s="23">
        <v>2.9268868558020088E-2</v>
      </c>
      <c r="P32" s="23">
        <v>6.3377177806105314E-2</v>
      </c>
      <c r="Q32" s="23">
        <v>2.9914657930074917E-2</v>
      </c>
      <c r="R32" s="23">
        <v>5.1639777949432496E-2</v>
      </c>
      <c r="S32" s="23">
        <v>3.6361389779086463E-2</v>
      </c>
      <c r="T32" s="23">
        <v>2.4221202832780103E-2</v>
      </c>
      <c r="U32" s="23">
        <v>2.9268868558020286E-2</v>
      </c>
      <c r="V32" s="23">
        <v>1.4142135623731277E-2</v>
      </c>
      <c r="W32" s="23">
        <v>6.6533199732664847E-2</v>
      </c>
      <c r="X32" s="228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54"/>
    </row>
    <row r="33" spans="1:65">
      <c r="A33" s="29"/>
      <c r="B33" s="3" t="s">
        <v>86</v>
      </c>
      <c r="C33" s="28"/>
      <c r="D33" s="13">
        <v>1.1183909137460023E-2</v>
      </c>
      <c r="E33" s="13">
        <v>2.1889394770472487E-2</v>
      </c>
      <c r="F33" s="13">
        <v>4.7169811320754351E-3</v>
      </c>
      <c r="G33" s="13">
        <v>7.7484078254188094E-3</v>
      </c>
      <c r="H33" s="13">
        <v>1.1715077890710334E-2</v>
      </c>
      <c r="I33" s="13">
        <v>3.45979529501542E-3</v>
      </c>
      <c r="J33" s="13">
        <v>6.0456354175834432E-3</v>
      </c>
      <c r="K33" s="13">
        <v>7.598807804393929E-3</v>
      </c>
      <c r="L33" s="13">
        <v>1.064381057162379E-2</v>
      </c>
      <c r="M33" s="13">
        <v>1.066027055884799E-2</v>
      </c>
      <c r="N33" s="13">
        <v>1.1682836828643604E-2</v>
      </c>
      <c r="O33" s="13">
        <v>6.9166290408869844E-3</v>
      </c>
      <c r="P33" s="13">
        <v>1.2799160782114839E-2</v>
      </c>
      <c r="Q33" s="13">
        <v>7.2248259952763325E-3</v>
      </c>
      <c r="R33" s="13">
        <v>1.114527581642428E-2</v>
      </c>
      <c r="S33" s="13">
        <v>9.2797312942688205E-3</v>
      </c>
      <c r="T33" s="13">
        <v>5.0707333215869021E-3</v>
      </c>
      <c r="U33" s="13">
        <v>5.9834143559837046E-3</v>
      </c>
      <c r="V33" s="13">
        <v>3.1218842436492888E-3</v>
      </c>
      <c r="W33" s="13">
        <v>1.3395946254898964E-2</v>
      </c>
      <c r="X33" s="147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270</v>
      </c>
      <c r="C34" s="28"/>
      <c r="D34" s="13">
        <v>7.4411491966849042E-2</v>
      </c>
      <c r="E34" s="13">
        <v>-2.7266671092535111E-2</v>
      </c>
      <c r="F34" s="13">
        <v>-6.6176004248833853E-2</v>
      </c>
      <c r="G34" s="13">
        <v>-8.5461428758253355E-3</v>
      </c>
      <c r="H34" s="13">
        <v>3.2565605364792027E-2</v>
      </c>
      <c r="I34" s="13">
        <v>9.6435642810036581E-2</v>
      </c>
      <c r="J34" s="13">
        <v>4.3012784493674516E-3</v>
      </c>
      <c r="K34" s="13">
        <v>-7.1314972778910635E-2</v>
      </c>
      <c r="L34" s="13">
        <v>-3.2405639622612226E-2</v>
      </c>
      <c r="M34" s="13">
        <v>3.7363821566560595E-4</v>
      </c>
      <c r="N34" s="13">
        <v>-4.1215299959887486E-2</v>
      </c>
      <c r="O34" s="13">
        <v>-6.8011350152432759E-2</v>
      </c>
      <c r="P34" s="13">
        <v>9.0562535918520037E-2</v>
      </c>
      <c r="Q34" s="13">
        <v>-8.8081928748046767E-2</v>
      </c>
      <c r="R34" s="13">
        <v>2.0452322401038447E-2</v>
      </c>
      <c r="S34" s="13">
        <v>-0.13701301474414052</v>
      </c>
      <c r="T34" s="13">
        <v>5.2020271942941232E-2</v>
      </c>
      <c r="U34" s="13">
        <v>7.7348045412607203E-2</v>
      </c>
      <c r="V34" s="13">
        <v>-2.3059668035889658E-3</v>
      </c>
      <c r="W34" s="13">
        <v>9.3866158544998024E-2</v>
      </c>
      <c r="X34" s="147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271</v>
      </c>
      <c r="C35" s="46"/>
      <c r="D35" s="44">
        <v>0.86</v>
      </c>
      <c r="E35" s="44">
        <v>0.3</v>
      </c>
      <c r="F35" s="44">
        <v>0.74</v>
      </c>
      <c r="G35" s="44">
        <v>0.09</v>
      </c>
      <c r="H35" s="44">
        <v>0.38</v>
      </c>
      <c r="I35" s="44">
        <v>1.1100000000000001</v>
      </c>
      <c r="J35" s="44">
        <v>0.06</v>
      </c>
      <c r="K35" s="44">
        <v>0.8</v>
      </c>
      <c r="L35" s="44">
        <v>0.36</v>
      </c>
      <c r="M35" s="44">
        <v>0.02</v>
      </c>
      <c r="N35" s="44">
        <v>0.46</v>
      </c>
      <c r="O35" s="44">
        <v>0.76</v>
      </c>
      <c r="P35" s="44">
        <v>1.04</v>
      </c>
      <c r="Q35" s="44">
        <v>0.99</v>
      </c>
      <c r="R35" s="44">
        <v>0.24</v>
      </c>
      <c r="S35" s="44">
        <v>1.55</v>
      </c>
      <c r="T35" s="44">
        <v>0.6</v>
      </c>
      <c r="U35" s="44">
        <v>0.89</v>
      </c>
      <c r="V35" s="44">
        <v>0.02</v>
      </c>
      <c r="W35" s="44">
        <v>1.08</v>
      </c>
      <c r="X35" s="147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W29">
    <cfRule type="expression" dxfId="2" priority="6">
      <formula>AND($B6&lt;&gt;$B5,NOT(ISBLANK(INDIRECT(Anlyt_LabRefThisCol))))</formula>
    </cfRule>
  </conditionalFormatting>
  <conditionalFormatting sqref="C2:D17 C20:W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4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3" t="s">
        <v>656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55" t="s">
        <v>46</v>
      </c>
      <c r="D2" s="156" t="s">
        <v>47</v>
      </c>
      <c r="E2" s="76" t="s">
        <v>2</v>
      </c>
      <c r="F2" s="157" t="s">
        <v>46</v>
      </c>
      <c r="G2" s="77" t="s">
        <v>47</v>
      </c>
      <c r="H2" s="78" t="s">
        <v>2</v>
      </c>
      <c r="I2" s="157" t="s">
        <v>46</v>
      </c>
      <c r="J2" s="77" t="s">
        <v>47</v>
      </c>
      <c r="K2" s="73"/>
    </row>
    <row r="3" spans="1:11" ht="15.75" customHeight="1">
      <c r="A3" s="74"/>
      <c r="B3" s="159" t="s">
        <v>214</v>
      </c>
      <c r="C3" s="158"/>
      <c r="D3" s="160"/>
      <c r="E3" s="158"/>
      <c r="F3" s="158"/>
      <c r="G3" s="161"/>
      <c r="H3" s="158"/>
      <c r="I3" s="158"/>
      <c r="J3" s="162"/>
    </row>
    <row r="4" spans="1:11" ht="15.75" customHeight="1">
      <c r="A4" s="74"/>
      <c r="B4" s="164" t="s">
        <v>215</v>
      </c>
      <c r="C4" s="153" t="s">
        <v>82</v>
      </c>
      <c r="D4" s="163">
        <v>57.670566666666701</v>
      </c>
      <c r="E4" s="164" t="s">
        <v>216</v>
      </c>
      <c r="F4" s="153" t="s">
        <v>82</v>
      </c>
      <c r="G4" s="36">
        <v>162.154333333333</v>
      </c>
      <c r="H4" s="165" t="s">
        <v>113</v>
      </c>
      <c r="I4" s="153" t="s">
        <v>82</v>
      </c>
      <c r="J4" s="36">
        <v>336.09699999999998</v>
      </c>
    </row>
    <row r="5" spans="1:11" ht="15.75" customHeight="1">
      <c r="A5" s="74"/>
      <c r="B5" s="159" t="s">
        <v>217</v>
      </c>
      <c r="C5" s="158"/>
      <c r="D5" s="160"/>
      <c r="E5" s="158"/>
      <c r="F5" s="158"/>
      <c r="G5" s="161"/>
      <c r="H5" s="158"/>
      <c r="I5" s="158"/>
      <c r="J5" s="162"/>
    </row>
    <row r="6" spans="1:11" ht="15.75" customHeight="1">
      <c r="A6" s="74"/>
      <c r="B6" s="164" t="s">
        <v>98</v>
      </c>
      <c r="C6" s="153" t="s">
        <v>82</v>
      </c>
      <c r="D6" s="163">
        <v>21.4574293195077</v>
      </c>
      <c r="E6" s="164" t="s">
        <v>218</v>
      </c>
      <c r="F6" s="153" t="s">
        <v>82</v>
      </c>
      <c r="G6" s="37">
        <v>17</v>
      </c>
      <c r="H6" s="7" t="s">
        <v>652</v>
      </c>
      <c r="I6" s="153" t="s">
        <v>652</v>
      </c>
      <c r="J6" s="36" t="s">
        <v>652</v>
      </c>
    </row>
    <row r="7" spans="1:11" ht="15.75" customHeight="1">
      <c r="A7" s="74"/>
      <c r="B7" s="164" t="s">
        <v>215</v>
      </c>
      <c r="C7" s="153" t="s">
        <v>82</v>
      </c>
      <c r="D7" s="163">
        <v>10.3555555555556</v>
      </c>
      <c r="E7" s="164" t="s">
        <v>216</v>
      </c>
      <c r="F7" s="153" t="s">
        <v>82</v>
      </c>
      <c r="G7" s="37">
        <v>12.077952691899499</v>
      </c>
      <c r="H7" s="7" t="s">
        <v>652</v>
      </c>
      <c r="I7" s="153" t="s">
        <v>652</v>
      </c>
      <c r="J7" s="36" t="s">
        <v>652</v>
      </c>
    </row>
    <row r="8" spans="1:11" ht="15.75" customHeight="1">
      <c r="A8" s="74"/>
      <c r="B8" s="159" t="s">
        <v>190</v>
      </c>
      <c r="C8" s="158"/>
      <c r="D8" s="160"/>
      <c r="E8" s="158"/>
      <c r="F8" s="158"/>
      <c r="G8" s="161"/>
      <c r="H8" s="158"/>
      <c r="I8" s="158"/>
      <c r="J8" s="162"/>
    </row>
    <row r="9" spans="1:11" ht="15.75" customHeight="1">
      <c r="A9" s="74"/>
      <c r="B9" s="164" t="s">
        <v>117</v>
      </c>
      <c r="C9" s="153" t="s">
        <v>1</v>
      </c>
      <c r="D9" s="166">
        <v>0.14499999999999999</v>
      </c>
      <c r="E9" s="34" t="s">
        <v>652</v>
      </c>
      <c r="F9" s="153" t="s">
        <v>652</v>
      </c>
      <c r="G9" s="37" t="s">
        <v>652</v>
      </c>
      <c r="H9" s="7" t="s">
        <v>652</v>
      </c>
      <c r="I9" s="153" t="s">
        <v>652</v>
      </c>
      <c r="J9" s="36" t="s">
        <v>652</v>
      </c>
    </row>
    <row r="10" spans="1:11" ht="15.75" customHeight="1">
      <c r="A10" s="74"/>
      <c r="B10" s="159" t="s">
        <v>192</v>
      </c>
      <c r="C10" s="158"/>
      <c r="D10" s="160"/>
      <c r="E10" s="158"/>
      <c r="F10" s="158"/>
      <c r="G10" s="161"/>
      <c r="H10" s="158"/>
      <c r="I10" s="158"/>
      <c r="J10" s="162"/>
    </row>
    <row r="11" spans="1:11" ht="15.75" customHeight="1">
      <c r="A11" s="74"/>
      <c r="B11" s="164" t="s">
        <v>49</v>
      </c>
      <c r="C11" s="153" t="s">
        <v>3</v>
      </c>
      <c r="D11" s="167">
        <v>53.8333333333333</v>
      </c>
      <c r="E11" s="164" t="s">
        <v>81</v>
      </c>
      <c r="F11" s="153" t="s">
        <v>3</v>
      </c>
      <c r="G11" s="168">
        <v>0.15759259259259301</v>
      </c>
      <c r="H11" s="165" t="s">
        <v>53</v>
      </c>
      <c r="I11" s="153" t="s">
        <v>3</v>
      </c>
      <c r="J11" s="36" t="s">
        <v>108</v>
      </c>
    </row>
    <row r="12" spans="1:11" ht="15.75" customHeight="1">
      <c r="A12" s="74"/>
      <c r="B12" s="159" t="s">
        <v>146</v>
      </c>
      <c r="C12" s="158"/>
      <c r="D12" s="160"/>
      <c r="E12" s="158"/>
      <c r="F12" s="158"/>
      <c r="G12" s="161"/>
      <c r="H12" s="158"/>
      <c r="I12" s="158"/>
      <c r="J12" s="162"/>
    </row>
    <row r="13" spans="1:11" ht="15.75" customHeight="1">
      <c r="A13" s="74"/>
      <c r="B13" s="164" t="s">
        <v>4</v>
      </c>
      <c r="C13" s="153" t="s">
        <v>3</v>
      </c>
      <c r="D13" s="166">
        <v>0.34388888888888902</v>
      </c>
      <c r="E13" s="164" t="s">
        <v>8</v>
      </c>
      <c r="F13" s="153" t="s">
        <v>3</v>
      </c>
      <c r="G13" s="168">
        <v>2.1297211624933201</v>
      </c>
      <c r="H13" s="165" t="s">
        <v>59</v>
      </c>
      <c r="I13" s="153" t="s">
        <v>3</v>
      </c>
      <c r="J13" s="36" t="s">
        <v>111</v>
      </c>
    </row>
    <row r="14" spans="1:11" ht="15.75" customHeight="1">
      <c r="A14" s="74"/>
      <c r="B14" s="164" t="s">
        <v>49</v>
      </c>
      <c r="C14" s="153" t="s">
        <v>3</v>
      </c>
      <c r="D14" s="163">
        <v>42.506666666666703</v>
      </c>
      <c r="E14" s="164" t="s">
        <v>53</v>
      </c>
      <c r="F14" s="153" t="s">
        <v>3</v>
      </c>
      <c r="G14" s="168">
        <v>0.4</v>
      </c>
      <c r="H14" s="165" t="s">
        <v>21</v>
      </c>
      <c r="I14" s="153" t="s">
        <v>3</v>
      </c>
      <c r="J14" s="168">
        <v>0.45659697335702099</v>
      </c>
    </row>
    <row r="15" spans="1:11" ht="15.75" customHeight="1">
      <c r="A15" s="74"/>
      <c r="B15" s="164" t="s">
        <v>81</v>
      </c>
      <c r="C15" s="153" t="s">
        <v>3</v>
      </c>
      <c r="D15" s="35">
        <v>1.2700487387891899</v>
      </c>
      <c r="E15" s="164" t="s">
        <v>390</v>
      </c>
      <c r="F15" s="153" t="s">
        <v>1</v>
      </c>
      <c r="G15" s="168">
        <v>1.9803383565066099</v>
      </c>
      <c r="H15" s="165" t="s">
        <v>35</v>
      </c>
      <c r="I15" s="153" t="s">
        <v>3</v>
      </c>
      <c r="J15" s="168">
        <v>1.1241481872067201</v>
      </c>
    </row>
    <row r="16" spans="1:11" ht="15.75" customHeight="1">
      <c r="A16" s="74"/>
      <c r="B16" s="159" t="s">
        <v>141</v>
      </c>
      <c r="C16" s="158"/>
      <c r="D16" s="160"/>
      <c r="E16" s="158"/>
      <c r="F16" s="158"/>
      <c r="G16" s="161"/>
      <c r="H16" s="158"/>
      <c r="I16" s="158"/>
      <c r="J16" s="162"/>
    </row>
    <row r="17" spans="1:10" ht="15.75" customHeight="1">
      <c r="A17" s="74"/>
      <c r="B17" s="164" t="s">
        <v>7</v>
      </c>
      <c r="C17" s="153" t="s">
        <v>3</v>
      </c>
      <c r="D17" s="167">
        <v>84.1666666666667</v>
      </c>
      <c r="E17" s="164" t="s">
        <v>26</v>
      </c>
      <c r="F17" s="153" t="s">
        <v>3</v>
      </c>
      <c r="G17" s="37" t="s">
        <v>107</v>
      </c>
      <c r="H17" s="165" t="s">
        <v>9</v>
      </c>
      <c r="I17" s="153" t="s">
        <v>3</v>
      </c>
      <c r="J17" s="36">
        <v>50.5</v>
      </c>
    </row>
    <row r="18" spans="1:10" ht="15.75" customHeight="1">
      <c r="A18" s="74"/>
      <c r="B18" s="164" t="s">
        <v>16</v>
      </c>
      <c r="C18" s="153" t="s">
        <v>3</v>
      </c>
      <c r="D18" s="35" t="s">
        <v>95</v>
      </c>
      <c r="E18" s="164" t="s">
        <v>29</v>
      </c>
      <c r="F18" s="153" t="s">
        <v>3</v>
      </c>
      <c r="G18" s="37" t="s">
        <v>107</v>
      </c>
      <c r="H18" s="165" t="s">
        <v>35</v>
      </c>
      <c r="I18" s="153" t="s">
        <v>3</v>
      </c>
      <c r="J18" s="36" t="s">
        <v>96</v>
      </c>
    </row>
    <row r="19" spans="1:10" ht="15.75" customHeight="1">
      <c r="A19" s="74"/>
      <c r="B19" s="164" t="s">
        <v>22</v>
      </c>
      <c r="C19" s="153" t="s">
        <v>3</v>
      </c>
      <c r="D19" s="167">
        <v>63.316328376569302</v>
      </c>
      <c r="E19" s="164" t="s">
        <v>37</v>
      </c>
      <c r="F19" s="153" t="s">
        <v>3</v>
      </c>
      <c r="G19" s="36">
        <v>176.00108465932701</v>
      </c>
      <c r="H19" s="165" t="s">
        <v>38</v>
      </c>
      <c r="I19" s="153" t="s">
        <v>3</v>
      </c>
      <c r="J19" s="36">
        <v>51.841352337454403</v>
      </c>
    </row>
    <row r="20" spans="1:10" ht="15.75" customHeight="1">
      <c r="A20" s="74"/>
      <c r="B20" s="164" t="s">
        <v>219</v>
      </c>
      <c r="C20" s="153" t="s">
        <v>3</v>
      </c>
      <c r="D20" s="167">
        <v>1342.24885993659</v>
      </c>
      <c r="E20" s="164" t="s">
        <v>43</v>
      </c>
      <c r="F20" s="153" t="s">
        <v>3</v>
      </c>
      <c r="G20" s="36">
        <v>71.6666666666667</v>
      </c>
      <c r="H20" s="165" t="s">
        <v>45</v>
      </c>
      <c r="I20" s="153" t="s">
        <v>3</v>
      </c>
      <c r="J20" s="36">
        <v>78.637090000000001</v>
      </c>
    </row>
    <row r="21" spans="1:10" ht="15.75" customHeight="1">
      <c r="A21" s="74"/>
      <c r="B21" s="164" t="s">
        <v>17</v>
      </c>
      <c r="C21" s="153" t="s">
        <v>3</v>
      </c>
      <c r="D21" s="167">
        <v>71.055025011368798</v>
      </c>
      <c r="E21" s="164" t="s">
        <v>6</v>
      </c>
      <c r="F21" s="153" t="s">
        <v>3</v>
      </c>
      <c r="G21" s="36">
        <v>70</v>
      </c>
      <c r="H21" s="7" t="s">
        <v>652</v>
      </c>
      <c r="I21" s="153" t="s">
        <v>652</v>
      </c>
      <c r="J21" s="36" t="s">
        <v>652</v>
      </c>
    </row>
    <row r="22" spans="1:10" ht="15.75" customHeight="1">
      <c r="A22" s="74"/>
      <c r="B22" s="196" t="s">
        <v>191</v>
      </c>
      <c r="C22" s="188"/>
      <c r="D22" s="197"/>
      <c r="E22" s="188"/>
      <c r="F22" s="188"/>
      <c r="G22" s="198"/>
      <c r="H22" s="188"/>
      <c r="I22" s="188"/>
      <c r="J22" s="199"/>
    </row>
    <row r="23" spans="1:10" ht="15.75" customHeight="1">
      <c r="A23" s="74"/>
      <c r="B23" s="189" t="s">
        <v>391</v>
      </c>
      <c r="C23" s="190" t="s">
        <v>1</v>
      </c>
      <c r="D23" s="191">
        <v>0.69</v>
      </c>
      <c r="E23" s="192" t="s">
        <v>652</v>
      </c>
      <c r="F23" s="190" t="s">
        <v>652</v>
      </c>
      <c r="G23" s="193" t="s">
        <v>652</v>
      </c>
      <c r="H23" s="194" t="s">
        <v>652</v>
      </c>
      <c r="I23" s="190" t="s">
        <v>652</v>
      </c>
      <c r="J23" s="195" t="s">
        <v>652</v>
      </c>
    </row>
    <row r="24" spans="1:10" ht="15.75" customHeight="1">
      <c r="B24" s="31" t="s">
        <v>658</v>
      </c>
    </row>
  </sheetData>
  <conditionalFormatting sqref="B3:J23">
    <cfRule type="expression" dxfId="26" priority="1">
      <formula>IF(IndVal_IsBlnkRow*IndVal_IsBlnkRowNext=1,TRUE,FALSE)</formula>
    </cfRule>
  </conditionalFormatting>
  <conditionalFormatting sqref="C3:C23 F3:F23 I3:I23">
    <cfRule type="expression" dxfId="25" priority="2">
      <formula>IndVal_LimitValDiffUOM</formula>
    </cfRule>
  </conditionalFormatting>
  <hyperlinks>
    <hyperlink ref="B4" location="'Fire Assay'!$A$56" display="'Fire Assay'!$A$56" xr:uid="{FB772BE5-C818-48ED-B191-7A31E2F852B0}"/>
    <hyperlink ref="E4" location="'Fire Assay'!$A$111" display="'Fire Assay'!$A$111" xr:uid="{E76EE483-C55A-4ECF-9CFE-7A44DCDFF81A}"/>
    <hyperlink ref="H4" location="'Fire Assay'!$A$129" display="'Fire Assay'!$A$129" xr:uid="{36B06E0C-94A2-4062-A17E-E1A61F4BEBB0}"/>
    <hyperlink ref="B6" location="'Fire Assay (NiS)'!$A$1" display="'Fire Assay (NiS)'!$A$1" xr:uid="{EA2EEBF8-1F3C-4110-A2DE-6C9A3461F8C6}"/>
    <hyperlink ref="E6" location="'Fire Assay (NiS)'!$A$74" display="'Fire Assay (NiS)'!$A$74" xr:uid="{493F1F46-9141-40FF-B741-2E7F8F37E5FF}"/>
    <hyperlink ref="B7" location="'Fire Assay (NiS)'!$A$56" display="'Fire Assay (NiS)'!$A$56" xr:uid="{E8C8911A-59A8-47F5-9959-EF849DD5DDC2}"/>
    <hyperlink ref="E7" location="'Fire Assay (NiS)'!$A$128" display="'Fire Assay (NiS)'!$A$128" xr:uid="{3F1EC73B-17E9-44D9-820E-E9D83FE576E3}"/>
    <hyperlink ref="B9" location="'IRC'!$A$1" display="'IRC'!$A$1" xr:uid="{BC6B72D8-7A4B-4E97-A809-5F4FDF14FE16}"/>
    <hyperlink ref="B11" location="'4-Acid'!$A$80" display="'4-Acid'!$A$80" xr:uid="{EA719C95-EFC6-443E-BAE7-7EAF480E76EC}"/>
    <hyperlink ref="E11" location="'4-Acid'!$A$389" display="'4-Acid'!$A$389" xr:uid="{7A374ED3-C661-45AD-80BB-9B0744350736}"/>
    <hyperlink ref="H11" location="'4-Acid'!$A$426" display="'4-Acid'!$A$426" xr:uid="{9357A76A-DCE6-4D21-B1C5-3BDA3AC9E73D}"/>
    <hyperlink ref="B13" location="'Fusion ICP'!$A$1" display="'Fusion ICP'!$A$1" xr:uid="{E1006717-D2EB-4C47-A355-08DA5A4F2A21}"/>
    <hyperlink ref="E13" location="'Fusion ICP'!$A$406" display="'Fusion ICP'!$A$406" xr:uid="{E9EA3E2C-6598-4BF5-982E-1EBF06E55FBE}"/>
    <hyperlink ref="H13" location="'Fusion ICP'!$A$753" display="'Fusion ICP'!$A$753" xr:uid="{59961081-3FFB-4108-8390-2B2E216A9D76}"/>
    <hyperlink ref="B14" location="'Fusion ICP'!$A$79" display="'Fusion ICP'!$A$79" xr:uid="{DE2BE285-14E7-4732-9A3A-D2D3E54BA1F0}"/>
    <hyperlink ref="E14" location="'Fusion ICP'!$A$424" display="'Fusion ICP'!$A$424" xr:uid="{20DCBD8E-6CC2-4CD7-9435-4E23CF66860A}"/>
    <hyperlink ref="H14" location="'Fusion ICP'!$A$916" display="'Fusion ICP'!$A$916" xr:uid="{537CEBAA-94F8-47B9-AE95-BD13CAE226A5}"/>
    <hyperlink ref="B15" location="'Fusion ICP'!$A$388" display="'Fusion ICP'!$A$388" xr:uid="{81320EFD-EB46-464F-82CC-59679831D64C}"/>
    <hyperlink ref="E15" location="'Fusion ICP'!$A$607" display="'Fusion ICP'!$A$607" xr:uid="{5CF86464-C190-40A5-8301-8E372A449751}"/>
    <hyperlink ref="H15" location="'Fusion ICP'!$A$1080" display="'Fusion ICP'!$A$1080" xr:uid="{ACA864BC-3E8C-4D96-B511-AF5D676D9CFC}"/>
    <hyperlink ref="B17" location="'Fusion XRF'!$A$42" display="'Fusion XRF'!$A$42" xr:uid="{133E179D-0FFA-4E0D-AE37-55093E893787}"/>
    <hyperlink ref="E17" location="'Fusion XRF'!$A$314" display="'Fusion XRF'!$A$314" xr:uid="{8F71B01F-6E7E-49D3-A8C0-AB08752D2AC7}"/>
    <hyperlink ref="H17" location="'Fusion XRF'!$A$478" display="'Fusion XRF'!$A$478" xr:uid="{4CE91A06-FD48-4625-8A68-6FE0067C6CC4}"/>
    <hyperlink ref="B18" location="'Fusion XRF'!$A$78" display="'Fusion XRF'!$A$78" xr:uid="{471E2B04-9FF7-401B-8724-0FB35052E0EC}"/>
    <hyperlink ref="E18" location="'Fusion XRF'!$A$350" display="'Fusion XRF'!$A$350" xr:uid="{09B1BA2C-B512-4D20-8986-1FF201B519F1}"/>
    <hyperlink ref="H18" location="'Fusion XRF'!$A$587" display="'Fusion XRF'!$A$587" xr:uid="{4AA4E46D-EF77-4BFB-BF02-3058393296DE}"/>
    <hyperlink ref="B19" location="'Fusion XRF'!$A$114" display="'Fusion XRF'!$A$114" xr:uid="{8D3E2F6B-2459-43A6-A2F2-FB9994C87EED}"/>
    <hyperlink ref="E19" location="'Fusion XRF'!$A$405" display="'Fusion XRF'!$A$405" xr:uid="{9CE53486-117A-45CB-AA06-9C1C5B782351}"/>
    <hyperlink ref="H19" location="'Fusion XRF'!$A$605" display="'Fusion XRF'!$A$605" xr:uid="{8A5AE4E5-E03B-43E9-893D-94EDA1DB76ED}"/>
    <hyperlink ref="B20" location="'Fusion XRF'!$A$132" display="'Fusion XRF'!$A$132" xr:uid="{20645E25-1317-4632-951D-8175DD240510}"/>
    <hyperlink ref="E20" location="'Fusion XRF'!$A$424" display="'Fusion XRF'!$A$424" xr:uid="{5FC9BEB1-E366-4F53-9F5B-BD616D8BFB68}"/>
    <hyperlink ref="H20" location="'Fusion XRF'!$A$641" display="'Fusion XRF'!$A$641" xr:uid="{35329507-65FA-4F02-BEFF-EED2FC32F35F}"/>
    <hyperlink ref="B21" location="'Fusion XRF'!$A$260" display="'Fusion XRF'!$A$260" xr:uid="{2AFEA489-DC06-4FD8-B07F-27DD5C273DF3}"/>
    <hyperlink ref="E21" location="'Fusion XRF'!$A$460" display="'Fusion XRF'!$A$460" xr:uid="{A24289A9-B678-4E8E-B7E7-F4A421F9AC71}"/>
    <hyperlink ref="B23" location="'Thermograv'!$A$1" display="'Thermograv'!$A$1" xr:uid="{AB9B9FD6-A425-4DF6-9454-93EA6596AF1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5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5"/>
      <c r="B1" s="273" t="s">
        <v>655</v>
      </c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</row>
    <row r="2" spans="1:13" s="47" customFormat="1" ht="15" customHeight="1">
      <c r="A2" s="48"/>
      <c r="B2" s="275" t="s">
        <v>2</v>
      </c>
      <c r="C2" s="277" t="s">
        <v>69</v>
      </c>
      <c r="D2" s="279" t="s">
        <v>70</v>
      </c>
      <c r="E2" s="280"/>
      <c r="F2" s="280"/>
      <c r="G2" s="280"/>
      <c r="H2" s="281"/>
      <c r="I2" s="282" t="s">
        <v>71</v>
      </c>
      <c r="J2" s="283"/>
      <c r="K2" s="284"/>
      <c r="L2" s="285" t="s">
        <v>72</v>
      </c>
      <c r="M2" s="285"/>
    </row>
    <row r="3" spans="1:13" s="47" customFormat="1" ht="15" customHeight="1">
      <c r="A3" s="48"/>
      <c r="B3" s="276"/>
      <c r="C3" s="278"/>
      <c r="D3" s="176" t="s">
        <v>80</v>
      </c>
      <c r="E3" s="176" t="s">
        <v>73</v>
      </c>
      <c r="F3" s="176" t="s">
        <v>74</v>
      </c>
      <c r="G3" s="176" t="s">
        <v>75</v>
      </c>
      <c r="H3" s="176" t="s">
        <v>76</v>
      </c>
      <c r="I3" s="177" t="s">
        <v>77</v>
      </c>
      <c r="J3" s="176" t="s">
        <v>78</v>
      </c>
      <c r="K3" s="178" t="s">
        <v>79</v>
      </c>
      <c r="L3" s="176" t="s">
        <v>67</v>
      </c>
      <c r="M3" s="176" t="s">
        <v>68</v>
      </c>
    </row>
    <row r="4" spans="1:13" s="47" customFormat="1" ht="15" customHeight="1">
      <c r="A4" s="48"/>
      <c r="B4" s="179" t="s">
        <v>214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1"/>
    </row>
    <row r="5" spans="1:13" ht="15" customHeight="1">
      <c r="A5" s="48"/>
      <c r="B5" s="182" t="s">
        <v>221</v>
      </c>
      <c r="C5" s="173">
        <v>21.94806498375079</v>
      </c>
      <c r="D5" s="175">
        <v>0.88449641615082397</v>
      </c>
      <c r="E5" s="174">
        <v>20.179072151449141</v>
      </c>
      <c r="F5" s="174">
        <v>23.717057816052439</v>
      </c>
      <c r="G5" s="174">
        <v>19.294575735298316</v>
      </c>
      <c r="H5" s="174">
        <v>24.601554232203263</v>
      </c>
      <c r="I5" s="50">
        <v>4.0299516918947495E-2</v>
      </c>
      <c r="J5" s="49">
        <v>8.059903383789499E-2</v>
      </c>
      <c r="K5" s="51">
        <v>0.12089855075684248</v>
      </c>
      <c r="L5" s="174">
        <v>20.85066173456325</v>
      </c>
      <c r="M5" s="174">
        <v>23.04546823293833</v>
      </c>
    </row>
    <row r="6" spans="1:13" ht="15" customHeight="1">
      <c r="A6" s="48"/>
      <c r="B6" s="182" t="s">
        <v>222</v>
      </c>
      <c r="C6" s="173">
        <v>47.161444317495231</v>
      </c>
      <c r="D6" s="174">
        <v>1.5553244437703151</v>
      </c>
      <c r="E6" s="174">
        <v>44.050795429954604</v>
      </c>
      <c r="F6" s="174">
        <v>50.272093205035858</v>
      </c>
      <c r="G6" s="174">
        <v>42.495470986184287</v>
      </c>
      <c r="H6" s="174">
        <v>51.827417648806176</v>
      </c>
      <c r="I6" s="50">
        <v>3.2978727990171937E-2</v>
      </c>
      <c r="J6" s="49">
        <v>6.5957455980343874E-2</v>
      </c>
      <c r="K6" s="51">
        <v>9.8936183970515817E-2</v>
      </c>
      <c r="L6" s="174">
        <v>44.803372101620468</v>
      </c>
      <c r="M6" s="174">
        <v>49.519516533369995</v>
      </c>
    </row>
    <row r="7" spans="1:13" ht="15" customHeight="1">
      <c r="A7" s="48"/>
      <c r="B7" s="182" t="s">
        <v>223</v>
      </c>
      <c r="C7" s="173">
        <v>50.443826538769983</v>
      </c>
      <c r="D7" s="174">
        <v>1.5917260678473926</v>
      </c>
      <c r="E7" s="174">
        <v>47.260374403075197</v>
      </c>
      <c r="F7" s="174">
        <v>53.627278674464769</v>
      </c>
      <c r="G7" s="174">
        <v>45.668648335227807</v>
      </c>
      <c r="H7" s="174">
        <v>55.219004742312158</v>
      </c>
      <c r="I7" s="50">
        <v>3.1554427510054731E-2</v>
      </c>
      <c r="J7" s="49">
        <v>6.3108855020109461E-2</v>
      </c>
      <c r="K7" s="51">
        <v>9.4663282530164192E-2</v>
      </c>
      <c r="L7" s="174">
        <v>47.921635211831486</v>
      </c>
      <c r="M7" s="174">
        <v>52.96601786570848</v>
      </c>
    </row>
    <row r="8" spans="1:13" ht="15" customHeight="1">
      <c r="A8" s="48"/>
      <c r="B8" s="39" t="s">
        <v>217</v>
      </c>
      <c r="C8" s="158"/>
      <c r="D8" s="184"/>
      <c r="E8" s="185"/>
      <c r="F8" s="185"/>
      <c r="G8" s="185"/>
      <c r="H8" s="185"/>
      <c r="I8" s="183"/>
      <c r="J8" s="183"/>
      <c r="K8" s="183"/>
      <c r="L8" s="185"/>
      <c r="M8" s="186"/>
    </row>
    <row r="9" spans="1:13" ht="15" customHeight="1">
      <c r="A9" s="48"/>
      <c r="B9" s="182" t="s">
        <v>222</v>
      </c>
      <c r="C9" s="173">
        <v>44.346977207597419</v>
      </c>
      <c r="D9" s="174">
        <v>3.0966459919953975</v>
      </c>
      <c r="E9" s="174">
        <v>38.153685223606622</v>
      </c>
      <c r="F9" s="174">
        <v>50.540269191588216</v>
      </c>
      <c r="G9" s="174">
        <v>35.057039231611228</v>
      </c>
      <c r="H9" s="174">
        <v>53.636915183583611</v>
      </c>
      <c r="I9" s="50">
        <v>6.9827667791185724E-2</v>
      </c>
      <c r="J9" s="49">
        <v>0.13965533558237145</v>
      </c>
      <c r="K9" s="51">
        <v>0.20948300337355719</v>
      </c>
      <c r="L9" s="174">
        <v>42.129628347217547</v>
      </c>
      <c r="M9" s="174">
        <v>46.564326067977291</v>
      </c>
    </row>
    <row r="10" spans="1:13" ht="15" customHeight="1">
      <c r="A10" s="48"/>
      <c r="B10" s="182" t="s">
        <v>223</v>
      </c>
      <c r="C10" s="173">
        <v>47.091125369888346</v>
      </c>
      <c r="D10" s="174">
        <v>3.4257388544889977</v>
      </c>
      <c r="E10" s="174">
        <v>40.23964766091035</v>
      </c>
      <c r="F10" s="174">
        <v>53.942603078866341</v>
      </c>
      <c r="G10" s="174">
        <v>36.813908806421352</v>
      </c>
      <c r="H10" s="174">
        <v>57.368341933355339</v>
      </c>
      <c r="I10" s="50">
        <v>7.2747016079584517E-2</v>
      </c>
      <c r="J10" s="49">
        <v>0.14549403215916903</v>
      </c>
      <c r="K10" s="51">
        <v>0.21824104823875357</v>
      </c>
      <c r="L10" s="174">
        <v>44.736569101393926</v>
      </c>
      <c r="M10" s="174">
        <v>49.445681638382766</v>
      </c>
    </row>
    <row r="11" spans="1:13" ht="15" customHeight="1">
      <c r="A11" s="48"/>
      <c r="B11" s="182" t="s">
        <v>224</v>
      </c>
      <c r="C11" s="173">
        <v>28.413164689494486</v>
      </c>
      <c r="D11" s="174">
        <v>7.7341119781650027</v>
      </c>
      <c r="E11" s="174">
        <v>12.944940733164481</v>
      </c>
      <c r="F11" s="174">
        <v>43.881388645824494</v>
      </c>
      <c r="G11" s="174">
        <v>5.2108287549994792</v>
      </c>
      <c r="H11" s="174">
        <v>51.61550062398949</v>
      </c>
      <c r="I11" s="50">
        <v>0.27220170870387489</v>
      </c>
      <c r="J11" s="49">
        <v>0.54440341740774978</v>
      </c>
      <c r="K11" s="51">
        <v>0.81660512611162472</v>
      </c>
      <c r="L11" s="174">
        <v>26.992506455019761</v>
      </c>
      <c r="M11" s="174">
        <v>29.833822923969212</v>
      </c>
    </row>
    <row r="12" spans="1:13" ht="15" customHeight="1">
      <c r="A12" s="48"/>
      <c r="B12" s="39" t="s">
        <v>190</v>
      </c>
      <c r="C12" s="158"/>
      <c r="D12" s="184"/>
      <c r="E12" s="185"/>
      <c r="F12" s="185"/>
      <c r="G12" s="185"/>
      <c r="H12" s="185"/>
      <c r="I12" s="183"/>
      <c r="J12" s="183"/>
      <c r="K12" s="183"/>
      <c r="L12" s="185"/>
      <c r="M12" s="186"/>
    </row>
    <row r="13" spans="1:13" ht="15" customHeight="1">
      <c r="A13" s="48"/>
      <c r="B13" s="182" t="s">
        <v>225</v>
      </c>
      <c r="C13" s="250">
        <v>1.2492474229999999</v>
      </c>
      <c r="D13" s="251">
        <v>4.8405350293454955E-2</v>
      </c>
      <c r="E13" s="175">
        <v>1.15243672241309</v>
      </c>
      <c r="F13" s="175">
        <v>1.3460581235869098</v>
      </c>
      <c r="G13" s="175">
        <v>1.1040313721196351</v>
      </c>
      <c r="H13" s="175">
        <v>1.3944634738803647</v>
      </c>
      <c r="I13" s="50">
        <v>3.8747608682043251E-2</v>
      </c>
      <c r="J13" s="49">
        <v>7.7495217364086502E-2</v>
      </c>
      <c r="K13" s="51">
        <v>0.11624282604612976</v>
      </c>
      <c r="L13" s="175">
        <v>1.1867850518499998</v>
      </c>
      <c r="M13" s="175">
        <v>1.31170979415</v>
      </c>
    </row>
    <row r="14" spans="1:13" ht="15" customHeight="1">
      <c r="A14" s="48"/>
      <c r="B14" s="39" t="s">
        <v>192</v>
      </c>
      <c r="C14" s="158"/>
      <c r="D14" s="184"/>
      <c r="E14" s="185"/>
      <c r="F14" s="185"/>
      <c r="G14" s="185"/>
      <c r="H14" s="185"/>
      <c r="I14" s="183"/>
      <c r="J14" s="183"/>
      <c r="K14" s="183"/>
      <c r="L14" s="185"/>
      <c r="M14" s="186"/>
    </row>
    <row r="15" spans="1:13" s="47" customFormat="1" ht="15" customHeight="1">
      <c r="A15" s="48"/>
      <c r="B15" s="182" t="s">
        <v>226</v>
      </c>
      <c r="C15" s="254">
        <v>0.42271622954462157</v>
      </c>
      <c r="D15" s="251">
        <v>3.4979477693050667E-2</v>
      </c>
      <c r="E15" s="251">
        <v>0.35275727415852021</v>
      </c>
      <c r="F15" s="251">
        <v>0.49267518493072293</v>
      </c>
      <c r="G15" s="251">
        <v>0.31777779646546955</v>
      </c>
      <c r="H15" s="251">
        <v>0.52765466262377358</v>
      </c>
      <c r="I15" s="50">
        <v>8.2749313246697251E-2</v>
      </c>
      <c r="J15" s="49">
        <v>0.1654986264933945</v>
      </c>
      <c r="K15" s="51">
        <v>0.24824793974009174</v>
      </c>
      <c r="L15" s="251">
        <v>0.40158041806739048</v>
      </c>
      <c r="M15" s="251">
        <v>0.44385204102185266</v>
      </c>
    </row>
    <row r="16" spans="1:13" ht="15" customHeight="1">
      <c r="A16" s="48"/>
      <c r="B16" s="182" t="s">
        <v>147</v>
      </c>
      <c r="C16" s="250">
        <v>6.5306487734817367</v>
      </c>
      <c r="D16" s="251">
        <v>0.29608652224406856</v>
      </c>
      <c r="E16" s="175">
        <v>5.9384757289935992</v>
      </c>
      <c r="F16" s="175">
        <v>7.1228218179698741</v>
      </c>
      <c r="G16" s="175">
        <v>5.6423892067495309</v>
      </c>
      <c r="H16" s="175">
        <v>7.4189083402139424</v>
      </c>
      <c r="I16" s="50">
        <v>4.5337995123295172E-2</v>
      </c>
      <c r="J16" s="49">
        <v>9.0675990246590343E-2</v>
      </c>
      <c r="K16" s="51">
        <v>0.13601398536988552</v>
      </c>
      <c r="L16" s="175">
        <v>6.20411633480765</v>
      </c>
      <c r="M16" s="175">
        <v>6.8571812121558233</v>
      </c>
    </row>
    <row r="17" spans="1:13" ht="15" customHeight="1">
      <c r="A17" s="48"/>
      <c r="B17" s="182" t="s">
        <v>227</v>
      </c>
      <c r="C17" s="173">
        <v>18.683307957159457</v>
      </c>
      <c r="D17" s="175">
        <v>0.84796342711409689</v>
      </c>
      <c r="E17" s="174">
        <v>16.987381102931263</v>
      </c>
      <c r="F17" s="174">
        <v>20.379234811387651</v>
      </c>
      <c r="G17" s="174">
        <v>16.139417675817167</v>
      </c>
      <c r="H17" s="174">
        <v>21.227198238501746</v>
      </c>
      <c r="I17" s="50">
        <v>4.5386150517802537E-2</v>
      </c>
      <c r="J17" s="49">
        <v>9.0772301035605074E-2</v>
      </c>
      <c r="K17" s="51">
        <v>0.13615845155340761</v>
      </c>
      <c r="L17" s="174">
        <v>17.749142559301482</v>
      </c>
      <c r="M17" s="174">
        <v>19.617473355017431</v>
      </c>
    </row>
    <row r="18" spans="1:13" ht="15" customHeight="1">
      <c r="A18" s="48"/>
      <c r="B18" s="182" t="s">
        <v>148</v>
      </c>
      <c r="C18" s="257">
        <v>430.37196149871966</v>
      </c>
      <c r="D18" s="258">
        <v>8.7225893838196349</v>
      </c>
      <c r="E18" s="258">
        <v>412.92678273108038</v>
      </c>
      <c r="F18" s="258">
        <v>447.81714026635893</v>
      </c>
      <c r="G18" s="258">
        <v>404.20419334726074</v>
      </c>
      <c r="H18" s="258">
        <v>456.53972965017857</v>
      </c>
      <c r="I18" s="50">
        <v>2.0267559609237193E-2</v>
      </c>
      <c r="J18" s="49">
        <v>4.0535119218474386E-2</v>
      </c>
      <c r="K18" s="51">
        <v>6.0802678827711579E-2</v>
      </c>
      <c r="L18" s="258">
        <v>408.85336342378366</v>
      </c>
      <c r="M18" s="258">
        <v>451.89055957365565</v>
      </c>
    </row>
    <row r="19" spans="1:13" ht="15" customHeight="1">
      <c r="A19" s="48"/>
      <c r="B19" s="182" t="s">
        <v>149</v>
      </c>
      <c r="C19" s="250">
        <v>1.3170183913099622</v>
      </c>
      <c r="D19" s="251">
        <v>8.6210338053543431E-2</v>
      </c>
      <c r="E19" s="175">
        <v>1.1445977152028755</v>
      </c>
      <c r="F19" s="175">
        <v>1.489439067417049</v>
      </c>
      <c r="G19" s="175">
        <v>1.058387377149332</v>
      </c>
      <c r="H19" s="175">
        <v>1.5756494054705925</v>
      </c>
      <c r="I19" s="50">
        <v>6.5458719955911154E-2</v>
      </c>
      <c r="J19" s="49">
        <v>0.13091743991182231</v>
      </c>
      <c r="K19" s="51">
        <v>0.19637615986773346</v>
      </c>
      <c r="L19" s="175">
        <v>1.2511674717444641</v>
      </c>
      <c r="M19" s="175">
        <v>1.3828693108754604</v>
      </c>
    </row>
    <row r="20" spans="1:13" ht="15" customHeight="1">
      <c r="A20" s="48"/>
      <c r="B20" s="182" t="s">
        <v>228</v>
      </c>
      <c r="C20" s="250">
        <v>0.53030152965019062</v>
      </c>
      <c r="D20" s="251">
        <v>2.885748839410638E-2</v>
      </c>
      <c r="E20" s="175">
        <v>0.47258655286197787</v>
      </c>
      <c r="F20" s="175">
        <v>0.58801650643840342</v>
      </c>
      <c r="G20" s="175">
        <v>0.44372906446787147</v>
      </c>
      <c r="H20" s="175">
        <v>0.61687399483250971</v>
      </c>
      <c r="I20" s="50">
        <v>5.4417132104336949E-2</v>
      </c>
      <c r="J20" s="49">
        <v>0.1088342642086739</v>
      </c>
      <c r="K20" s="51">
        <v>0.16325139631301083</v>
      </c>
      <c r="L20" s="175">
        <v>0.50378645316768111</v>
      </c>
      <c r="M20" s="175">
        <v>0.55681660613270012</v>
      </c>
    </row>
    <row r="21" spans="1:13" ht="15" customHeight="1">
      <c r="A21" s="48"/>
      <c r="B21" s="182" t="s">
        <v>150</v>
      </c>
      <c r="C21" s="250">
        <v>4.7488077907921573</v>
      </c>
      <c r="D21" s="251">
        <v>0.12101019533746006</v>
      </c>
      <c r="E21" s="175">
        <v>4.5067874001172372</v>
      </c>
      <c r="F21" s="175">
        <v>4.9908281814670774</v>
      </c>
      <c r="G21" s="175">
        <v>4.3857772047797772</v>
      </c>
      <c r="H21" s="175">
        <v>5.1118383768045375</v>
      </c>
      <c r="I21" s="50">
        <v>2.5482226417353929E-2</v>
      </c>
      <c r="J21" s="49">
        <v>5.0964452834707859E-2</v>
      </c>
      <c r="K21" s="51">
        <v>7.6446679252061792E-2</v>
      </c>
      <c r="L21" s="175">
        <v>4.5113674012525493</v>
      </c>
      <c r="M21" s="175">
        <v>4.9862481803317653</v>
      </c>
    </row>
    <row r="22" spans="1:13" ht="15" customHeight="1">
      <c r="A22" s="48"/>
      <c r="B22" s="182" t="s">
        <v>229</v>
      </c>
      <c r="C22" s="250">
        <v>0.29446383228928635</v>
      </c>
      <c r="D22" s="251">
        <v>2.0263480067157776E-2</v>
      </c>
      <c r="E22" s="175">
        <v>0.25393687215497079</v>
      </c>
      <c r="F22" s="175">
        <v>0.33499079242360191</v>
      </c>
      <c r="G22" s="175">
        <v>0.23367339208781301</v>
      </c>
      <c r="H22" s="175">
        <v>0.35525427249075969</v>
      </c>
      <c r="I22" s="50">
        <v>6.8814835117851025E-2</v>
      </c>
      <c r="J22" s="49">
        <v>0.13762967023570205</v>
      </c>
      <c r="K22" s="51">
        <v>0.20644450535355308</v>
      </c>
      <c r="L22" s="175">
        <v>0.27974064067482202</v>
      </c>
      <c r="M22" s="175">
        <v>0.30918702390375069</v>
      </c>
    </row>
    <row r="23" spans="1:13" ht="15" customHeight="1">
      <c r="A23" s="48"/>
      <c r="B23" s="182" t="s">
        <v>151</v>
      </c>
      <c r="C23" s="173">
        <v>39.701372706150913</v>
      </c>
      <c r="D23" s="175">
        <v>1.897192840838549</v>
      </c>
      <c r="E23" s="174">
        <v>35.906987024473814</v>
      </c>
      <c r="F23" s="174">
        <v>43.495758387828012</v>
      </c>
      <c r="G23" s="174">
        <v>34.009794183635265</v>
      </c>
      <c r="H23" s="174">
        <v>45.392951228666561</v>
      </c>
      <c r="I23" s="50">
        <v>4.7786580451023498E-2</v>
      </c>
      <c r="J23" s="49">
        <v>9.5573160902046997E-2</v>
      </c>
      <c r="K23" s="51">
        <v>0.1433597413530705</v>
      </c>
      <c r="L23" s="174">
        <v>37.716304070843364</v>
      </c>
      <c r="M23" s="174">
        <v>41.686441341458462</v>
      </c>
    </row>
    <row r="24" spans="1:13" ht="15" customHeight="1">
      <c r="A24" s="48"/>
      <c r="B24" s="182" t="s">
        <v>175</v>
      </c>
      <c r="C24" s="257">
        <v>130.81578199299469</v>
      </c>
      <c r="D24" s="258">
        <v>4.5827862683231375</v>
      </c>
      <c r="E24" s="258">
        <v>121.65020945634841</v>
      </c>
      <c r="F24" s="258">
        <v>139.98135452964095</v>
      </c>
      <c r="G24" s="258">
        <v>117.06742318802527</v>
      </c>
      <c r="H24" s="258">
        <v>144.56414079796411</v>
      </c>
      <c r="I24" s="50">
        <v>3.503236534998927E-2</v>
      </c>
      <c r="J24" s="49">
        <v>7.0064730699978539E-2</v>
      </c>
      <c r="K24" s="51">
        <v>0.10509709604996781</v>
      </c>
      <c r="L24" s="258">
        <v>124.27499289334496</v>
      </c>
      <c r="M24" s="258">
        <v>137.35657109264443</v>
      </c>
    </row>
    <row r="25" spans="1:13" ht="15" customHeight="1">
      <c r="A25" s="48"/>
      <c r="B25" s="182" t="s">
        <v>230</v>
      </c>
      <c r="C25" s="254">
        <v>0.1760004570086518</v>
      </c>
      <c r="D25" s="251">
        <v>4.2962307537378147E-2</v>
      </c>
      <c r="E25" s="251">
        <v>9.0075841933895506E-2</v>
      </c>
      <c r="F25" s="251">
        <v>0.26192507208340809</v>
      </c>
      <c r="G25" s="251">
        <v>4.7113534396517359E-2</v>
      </c>
      <c r="H25" s="251">
        <v>0.30488737962078627</v>
      </c>
      <c r="I25" s="50">
        <v>0.24410338625010625</v>
      </c>
      <c r="J25" s="49">
        <v>0.48820677250021249</v>
      </c>
      <c r="K25" s="51">
        <v>0.73231015875031868</v>
      </c>
      <c r="L25" s="251">
        <v>0.16720043415821922</v>
      </c>
      <c r="M25" s="251">
        <v>0.18480047985908438</v>
      </c>
    </row>
    <row r="26" spans="1:13" ht="15" customHeight="1">
      <c r="A26" s="48"/>
      <c r="B26" s="182" t="s">
        <v>176</v>
      </c>
      <c r="C26" s="250">
        <v>3.9942009105221645</v>
      </c>
      <c r="D26" s="251">
        <v>0.2377184428409333</v>
      </c>
      <c r="E26" s="175">
        <v>3.5187640248402978</v>
      </c>
      <c r="F26" s="175">
        <v>4.4696377962040312</v>
      </c>
      <c r="G26" s="175">
        <v>3.2810455819993649</v>
      </c>
      <c r="H26" s="175">
        <v>4.7073562390449641</v>
      </c>
      <c r="I26" s="50">
        <v>5.9515895210653341E-2</v>
      </c>
      <c r="J26" s="49">
        <v>0.11903179042130668</v>
      </c>
      <c r="K26" s="51">
        <v>0.17854768563196002</v>
      </c>
      <c r="L26" s="175">
        <v>3.7944908649960563</v>
      </c>
      <c r="M26" s="175">
        <v>4.1939109560482724</v>
      </c>
    </row>
    <row r="27" spans="1:13" ht="15" customHeight="1">
      <c r="A27" s="48"/>
      <c r="B27" s="182" t="s">
        <v>231</v>
      </c>
      <c r="C27" s="257">
        <v>255.26339515353521</v>
      </c>
      <c r="D27" s="258">
        <v>9.6408419806036001</v>
      </c>
      <c r="E27" s="258">
        <v>235.98171119232799</v>
      </c>
      <c r="F27" s="258">
        <v>274.54507911474241</v>
      </c>
      <c r="G27" s="258">
        <v>226.34086921172437</v>
      </c>
      <c r="H27" s="258">
        <v>284.18592109534598</v>
      </c>
      <c r="I27" s="50">
        <v>3.7768211829999558E-2</v>
      </c>
      <c r="J27" s="49">
        <v>7.5536423659999116E-2</v>
      </c>
      <c r="K27" s="51">
        <v>0.11330463548999867</v>
      </c>
      <c r="L27" s="258">
        <v>242.50022539585845</v>
      </c>
      <c r="M27" s="258">
        <v>268.02656491121195</v>
      </c>
    </row>
    <row r="28" spans="1:13" ht="15" customHeight="1">
      <c r="A28" s="48"/>
      <c r="B28" s="182" t="s">
        <v>152</v>
      </c>
      <c r="C28" s="250">
        <v>3.0581344306914549</v>
      </c>
      <c r="D28" s="251">
        <v>0.1492731472381901</v>
      </c>
      <c r="E28" s="175">
        <v>2.7595881362150747</v>
      </c>
      <c r="F28" s="175">
        <v>3.356680725167835</v>
      </c>
      <c r="G28" s="175">
        <v>2.6103149889768846</v>
      </c>
      <c r="H28" s="175">
        <v>3.5059538724060251</v>
      </c>
      <c r="I28" s="50">
        <v>4.8811833037842922E-2</v>
      </c>
      <c r="J28" s="49">
        <v>9.7623666075685844E-2</v>
      </c>
      <c r="K28" s="51">
        <v>0.14643549911352877</v>
      </c>
      <c r="L28" s="175">
        <v>2.9052277091568821</v>
      </c>
      <c r="M28" s="175">
        <v>3.2110411522260276</v>
      </c>
    </row>
    <row r="29" spans="1:13" ht="15" customHeight="1">
      <c r="A29" s="48"/>
      <c r="B29" s="182" t="s">
        <v>232</v>
      </c>
      <c r="C29" s="250">
        <v>1.7116007030195415</v>
      </c>
      <c r="D29" s="251">
        <v>9.2127535810501052E-2</v>
      </c>
      <c r="E29" s="175">
        <v>1.5273456313985394</v>
      </c>
      <c r="F29" s="175">
        <v>1.8958557746405436</v>
      </c>
      <c r="G29" s="175">
        <v>1.4352180955880383</v>
      </c>
      <c r="H29" s="175">
        <v>1.9879833104510447</v>
      </c>
      <c r="I29" s="50">
        <v>5.3825366890755025E-2</v>
      </c>
      <c r="J29" s="49">
        <v>0.10765073378151005</v>
      </c>
      <c r="K29" s="51">
        <v>0.16147610067226509</v>
      </c>
      <c r="L29" s="175">
        <v>1.6260206678685645</v>
      </c>
      <c r="M29" s="175">
        <v>1.7971807381705185</v>
      </c>
    </row>
    <row r="30" spans="1:13" ht="15" customHeight="1">
      <c r="A30" s="48"/>
      <c r="B30" s="182" t="s">
        <v>153</v>
      </c>
      <c r="C30" s="250">
        <v>1.2587146873577839</v>
      </c>
      <c r="D30" s="251">
        <v>7.6161840940570671E-2</v>
      </c>
      <c r="E30" s="175">
        <v>1.1063910054766426</v>
      </c>
      <c r="F30" s="175">
        <v>1.4110383692389252</v>
      </c>
      <c r="G30" s="175">
        <v>1.0302291645360719</v>
      </c>
      <c r="H30" s="175">
        <v>1.4872002101794959</v>
      </c>
      <c r="I30" s="50">
        <v>6.0507628698958697E-2</v>
      </c>
      <c r="J30" s="49">
        <v>0.12101525739791739</v>
      </c>
      <c r="K30" s="51">
        <v>0.18152288609687608</v>
      </c>
      <c r="L30" s="175">
        <v>1.1957789529898948</v>
      </c>
      <c r="M30" s="175">
        <v>1.321650421725673</v>
      </c>
    </row>
    <row r="31" spans="1:13" ht="15" customHeight="1">
      <c r="A31" s="48"/>
      <c r="B31" s="182" t="s">
        <v>154</v>
      </c>
      <c r="C31" s="250">
        <v>7.8266007005269866</v>
      </c>
      <c r="D31" s="251">
        <v>0.24492295719958504</v>
      </c>
      <c r="E31" s="175">
        <v>7.3367547861278162</v>
      </c>
      <c r="F31" s="175">
        <v>8.3164466149261571</v>
      </c>
      <c r="G31" s="175">
        <v>7.0918318289282318</v>
      </c>
      <c r="H31" s="175">
        <v>8.5613695721257415</v>
      </c>
      <c r="I31" s="50">
        <v>3.1293656923508786E-2</v>
      </c>
      <c r="J31" s="49">
        <v>6.2587313847017573E-2</v>
      </c>
      <c r="K31" s="51">
        <v>9.3880970770526359E-2</v>
      </c>
      <c r="L31" s="175">
        <v>7.4352706655006369</v>
      </c>
      <c r="M31" s="175">
        <v>8.2179307355533364</v>
      </c>
    </row>
    <row r="32" spans="1:13" ht="15" customHeight="1">
      <c r="A32" s="48"/>
      <c r="B32" s="182" t="s">
        <v>155</v>
      </c>
      <c r="C32" s="173">
        <v>15.338534506978904</v>
      </c>
      <c r="D32" s="175">
        <v>0.82167218245839979</v>
      </c>
      <c r="E32" s="174">
        <v>13.695190142062104</v>
      </c>
      <c r="F32" s="174">
        <v>16.981878871895702</v>
      </c>
      <c r="G32" s="174">
        <v>12.873517959603705</v>
      </c>
      <c r="H32" s="174">
        <v>17.803551054354102</v>
      </c>
      <c r="I32" s="50">
        <v>5.3569145219482722E-2</v>
      </c>
      <c r="J32" s="49">
        <v>0.10713829043896544</v>
      </c>
      <c r="K32" s="51">
        <v>0.16070743565844817</v>
      </c>
      <c r="L32" s="174">
        <v>14.571607781629959</v>
      </c>
      <c r="M32" s="174">
        <v>16.105461232327851</v>
      </c>
    </row>
    <row r="33" spans="1:13" ht="15" customHeight="1">
      <c r="A33" s="48"/>
      <c r="B33" s="182" t="s">
        <v>156</v>
      </c>
      <c r="C33" s="250">
        <v>3.7682757574060322</v>
      </c>
      <c r="D33" s="251">
        <v>0.23861795504134156</v>
      </c>
      <c r="E33" s="175">
        <v>3.2910398473233489</v>
      </c>
      <c r="F33" s="175">
        <v>4.2455116674887154</v>
      </c>
      <c r="G33" s="175">
        <v>3.0524218922820072</v>
      </c>
      <c r="H33" s="175">
        <v>4.4841296225300571</v>
      </c>
      <c r="I33" s="50">
        <v>6.3322848539513199E-2</v>
      </c>
      <c r="J33" s="49">
        <v>0.1266456970790264</v>
      </c>
      <c r="K33" s="51">
        <v>0.1899685456185396</v>
      </c>
      <c r="L33" s="175">
        <v>3.5798619695357305</v>
      </c>
      <c r="M33" s="175">
        <v>3.9566895452763338</v>
      </c>
    </row>
    <row r="34" spans="1:13" ht="15" customHeight="1">
      <c r="A34" s="48"/>
      <c r="B34" s="182" t="s">
        <v>157</v>
      </c>
      <c r="C34" s="250">
        <v>1.7194227567789491</v>
      </c>
      <c r="D34" s="251">
        <v>0.13679085866761229</v>
      </c>
      <c r="E34" s="175">
        <v>1.4458410394437244</v>
      </c>
      <c r="F34" s="175">
        <v>1.9930044741141737</v>
      </c>
      <c r="G34" s="175">
        <v>1.3090501807761123</v>
      </c>
      <c r="H34" s="175">
        <v>2.1297953327817858</v>
      </c>
      <c r="I34" s="50">
        <v>7.9556268595553009E-2</v>
      </c>
      <c r="J34" s="49">
        <v>0.15911253719110602</v>
      </c>
      <c r="K34" s="51">
        <v>0.23866880578665903</v>
      </c>
      <c r="L34" s="175">
        <v>1.6334516189400017</v>
      </c>
      <c r="M34" s="175">
        <v>1.8053938946178965</v>
      </c>
    </row>
    <row r="35" spans="1:13" ht="15" customHeight="1">
      <c r="A35" s="48"/>
      <c r="B35" s="182" t="s">
        <v>158</v>
      </c>
      <c r="C35" s="250">
        <v>0.59642783097159358</v>
      </c>
      <c r="D35" s="251">
        <v>5.039208112910501E-2</v>
      </c>
      <c r="E35" s="175">
        <v>0.49564366871338356</v>
      </c>
      <c r="F35" s="175">
        <v>0.69721199322980354</v>
      </c>
      <c r="G35" s="175">
        <v>0.44525158758427852</v>
      </c>
      <c r="H35" s="175">
        <v>0.74760407435890863</v>
      </c>
      <c r="I35" s="50">
        <v>8.4489821755995592E-2</v>
      </c>
      <c r="J35" s="49">
        <v>0.16897964351199118</v>
      </c>
      <c r="K35" s="51">
        <v>0.25346946526798675</v>
      </c>
      <c r="L35" s="175">
        <v>0.56660643942301392</v>
      </c>
      <c r="M35" s="175">
        <v>0.62624922252017323</v>
      </c>
    </row>
    <row r="36" spans="1:13" ht="15" customHeight="1">
      <c r="A36" s="48"/>
      <c r="B36" s="182" t="s">
        <v>177</v>
      </c>
      <c r="C36" s="254">
        <v>4.7246287578239253E-2</v>
      </c>
      <c r="D36" s="251">
        <v>5.1526977273310213E-3</v>
      </c>
      <c r="E36" s="251">
        <v>3.6940892123577207E-2</v>
      </c>
      <c r="F36" s="251">
        <v>5.7551683032901299E-2</v>
      </c>
      <c r="G36" s="251">
        <v>3.1788194396246187E-2</v>
      </c>
      <c r="H36" s="251">
        <v>6.2704380760232312E-2</v>
      </c>
      <c r="I36" s="50">
        <v>0.10906037260172494</v>
      </c>
      <c r="J36" s="49">
        <v>0.21812074520344987</v>
      </c>
      <c r="K36" s="51">
        <v>0.32718111780517478</v>
      </c>
      <c r="L36" s="251">
        <v>4.4883973199327291E-2</v>
      </c>
      <c r="M36" s="251">
        <v>4.9608601957151215E-2</v>
      </c>
    </row>
    <row r="37" spans="1:13" ht="15" customHeight="1">
      <c r="A37" s="48"/>
      <c r="B37" s="182" t="s">
        <v>159</v>
      </c>
      <c r="C37" s="250">
        <v>1.3460515567427009</v>
      </c>
      <c r="D37" s="251">
        <v>5.266646356443571E-2</v>
      </c>
      <c r="E37" s="175">
        <v>1.2407186296138295</v>
      </c>
      <c r="F37" s="175">
        <v>1.4513844838715724</v>
      </c>
      <c r="G37" s="175">
        <v>1.1880521660493939</v>
      </c>
      <c r="H37" s="175">
        <v>1.504050947436008</v>
      </c>
      <c r="I37" s="50">
        <v>3.9126631740527718E-2</v>
      </c>
      <c r="J37" s="49">
        <v>7.8253263481055435E-2</v>
      </c>
      <c r="K37" s="51">
        <v>0.11737989522158315</v>
      </c>
      <c r="L37" s="175">
        <v>1.2787489789055659</v>
      </c>
      <c r="M37" s="175">
        <v>1.4133541345798359</v>
      </c>
    </row>
    <row r="38" spans="1:13" ht="15" customHeight="1">
      <c r="A38" s="48"/>
      <c r="B38" s="182" t="s">
        <v>160</v>
      </c>
      <c r="C38" s="173">
        <v>18.616819493209228</v>
      </c>
      <c r="D38" s="175">
        <v>0.84153333782029971</v>
      </c>
      <c r="E38" s="174">
        <v>16.933752817568628</v>
      </c>
      <c r="F38" s="174">
        <v>20.299886168849827</v>
      </c>
      <c r="G38" s="174">
        <v>16.09221947974833</v>
      </c>
      <c r="H38" s="174">
        <v>21.141419506670125</v>
      </c>
      <c r="I38" s="50">
        <v>4.5202852083690341E-2</v>
      </c>
      <c r="J38" s="49">
        <v>9.0405704167380682E-2</v>
      </c>
      <c r="K38" s="51">
        <v>0.13560855625107102</v>
      </c>
      <c r="L38" s="174">
        <v>17.685978518548765</v>
      </c>
      <c r="M38" s="174">
        <v>19.54766046786969</v>
      </c>
    </row>
    <row r="39" spans="1:13" ht="15" customHeight="1">
      <c r="A39" s="48"/>
      <c r="B39" s="182" t="s">
        <v>178</v>
      </c>
      <c r="C39" s="173">
        <v>12.298206164697374</v>
      </c>
      <c r="D39" s="175">
        <v>0.55401880753761934</v>
      </c>
      <c r="E39" s="174">
        <v>11.190168549622136</v>
      </c>
      <c r="F39" s="174">
        <v>13.406243779772613</v>
      </c>
      <c r="G39" s="174">
        <v>10.636149742084516</v>
      </c>
      <c r="H39" s="174">
        <v>13.960262587310233</v>
      </c>
      <c r="I39" s="50">
        <v>4.5048749396311025E-2</v>
      </c>
      <c r="J39" s="49">
        <v>9.0097498792622049E-2</v>
      </c>
      <c r="K39" s="51">
        <v>0.13514624818893306</v>
      </c>
      <c r="L39" s="174">
        <v>11.683295856462506</v>
      </c>
      <c r="M39" s="174">
        <v>12.913116472932243</v>
      </c>
    </row>
    <row r="40" spans="1:13" ht="15" customHeight="1">
      <c r="A40" s="48"/>
      <c r="B40" s="182" t="s">
        <v>161</v>
      </c>
      <c r="C40" s="250">
        <v>0.22944201803225769</v>
      </c>
      <c r="D40" s="251">
        <v>1.4436231709281915E-2</v>
      </c>
      <c r="E40" s="175">
        <v>0.20056955461369386</v>
      </c>
      <c r="F40" s="175">
        <v>0.25831448145082153</v>
      </c>
      <c r="G40" s="175">
        <v>0.18613332290441195</v>
      </c>
      <c r="H40" s="175">
        <v>0.27275071316010346</v>
      </c>
      <c r="I40" s="50">
        <v>6.2918866531466347E-2</v>
      </c>
      <c r="J40" s="49">
        <v>0.12583773306293269</v>
      </c>
      <c r="K40" s="51">
        <v>0.18875659959439905</v>
      </c>
      <c r="L40" s="175">
        <v>0.21796991713064481</v>
      </c>
      <c r="M40" s="175">
        <v>0.24091411893387057</v>
      </c>
    </row>
    <row r="41" spans="1:13" ht="15" customHeight="1">
      <c r="A41" s="48"/>
      <c r="B41" s="182" t="s">
        <v>162</v>
      </c>
      <c r="C41" s="250">
        <v>8.0903051027913051</v>
      </c>
      <c r="D41" s="251">
        <v>0.31775852061739379</v>
      </c>
      <c r="E41" s="175">
        <v>7.4547880615565179</v>
      </c>
      <c r="F41" s="175">
        <v>8.7258221440260932</v>
      </c>
      <c r="G41" s="175">
        <v>7.1370295409391238</v>
      </c>
      <c r="H41" s="175">
        <v>9.0435806646434855</v>
      </c>
      <c r="I41" s="50">
        <v>3.9276457016158908E-2</v>
      </c>
      <c r="J41" s="49">
        <v>7.8552914032317817E-2</v>
      </c>
      <c r="K41" s="51">
        <v>0.11782937104847672</v>
      </c>
      <c r="L41" s="175">
        <v>7.6857898476517397</v>
      </c>
      <c r="M41" s="175">
        <v>8.4948203579308696</v>
      </c>
    </row>
    <row r="42" spans="1:13" ht="15" customHeight="1">
      <c r="A42" s="48"/>
      <c r="B42" s="182" t="s">
        <v>163</v>
      </c>
      <c r="C42" s="254">
        <v>0.11002851542701594</v>
      </c>
      <c r="D42" s="251">
        <v>4.6871507443803856E-3</v>
      </c>
      <c r="E42" s="251">
        <v>0.10065421393825517</v>
      </c>
      <c r="F42" s="251">
        <v>0.11940281691577671</v>
      </c>
      <c r="G42" s="251">
        <v>9.5967063193874783E-2</v>
      </c>
      <c r="H42" s="251">
        <v>0.12408996766015711</v>
      </c>
      <c r="I42" s="50">
        <v>4.259941821617564E-2</v>
      </c>
      <c r="J42" s="49">
        <v>8.519883643235128E-2</v>
      </c>
      <c r="K42" s="51">
        <v>0.12779825464852693</v>
      </c>
      <c r="L42" s="251">
        <v>0.10452708965566515</v>
      </c>
      <c r="M42" s="251">
        <v>0.11552994119836674</v>
      </c>
    </row>
    <row r="43" spans="1:13" ht="15" customHeight="1">
      <c r="A43" s="48"/>
      <c r="B43" s="182" t="s">
        <v>179</v>
      </c>
      <c r="C43" s="250">
        <v>2.7960706018184429</v>
      </c>
      <c r="D43" s="251">
        <v>0.18689948855512925</v>
      </c>
      <c r="E43" s="175">
        <v>2.4222716247081846</v>
      </c>
      <c r="F43" s="175">
        <v>3.1698695789287012</v>
      </c>
      <c r="G43" s="175">
        <v>2.235372136153055</v>
      </c>
      <c r="H43" s="175">
        <v>3.3567690674838309</v>
      </c>
      <c r="I43" s="50">
        <v>6.6843622773179595E-2</v>
      </c>
      <c r="J43" s="49">
        <v>0.13368724554635919</v>
      </c>
      <c r="K43" s="51">
        <v>0.20053086831953879</v>
      </c>
      <c r="L43" s="175">
        <v>2.656267071727521</v>
      </c>
      <c r="M43" s="175">
        <v>2.9358741319093649</v>
      </c>
    </row>
    <row r="44" spans="1:13" ht="15" customHeight="1">
      <c r="A44" s="48"/>
      <c r="B44" s="182" t="s">
        <v>180</v>
      </c>
      <c r="C44" s="250">
        <v>1.4261593951995333</v>
      </c>
      <c r="D44" s="251">
        <v>6.4098038163364887E-2</v>
      </c>
      <c r="E44" s="175">
        <v>1.2979633188728035</v>
      </c>
      <c r="F44" s="175">
        <v>1.5543554715262631</v>
      </c>
      <c r="G44" s="175">
        <v>1.2338652807094386</v>
      </c>
      <c r="H44" s="175">
        <v>1.618453509689628</v>
      </c>
      <c r="I44" s="50">
        <v>4.494451207846719E-2</v>
      </c>
      <c r="J44" s="49">
        <v>8.988902415693438E-2</v>
      </c>
      <c r="K44" s="51">
        <v>0.13483353623540156</v>
      </c>
      <c r="L44" s="175">
        <v>1.3548514254395565</v>
      </c>
      <c r="M44" s="175">
        <v>1.49746736495951</v>
      </c>
    </row>
    <row r="45" spans="1:13" ht="15" customHeight="1">
      <c r="A45" s="48"/>
      <c r="B45" s="182" t="s">
        <v>181</v>
      </c>
      <c r="C45" s="250">
        <v>6.0957881937977429</v>
      </c>
      <c r="D45" s="251">
        <v>0.36117863057105609</v>
      </c>
      <c r="E45" s="175">
        <v>5.3734309326556309</v>
      </c>
      <c r="F45" s="175">
        <v>6.818145454939855</v>
      </c>
      <c r="G45" s="175">
        <v>5.0122523020845744</v>
      </c>
      <c r="H45" s="175">
        <v>7.1793240855109115</v>
      </c>
      <c r="I45" s="50">
        <v>5.9250521686193602E-2</v>
      </c>
      <c r="J45" s="49">
        <v>0.1185010433723872</v>
      </c>
      <c r="K45" s="51">
        <v>0.17775156505858081</v>
      </c>
      <c r="L45" s="175">
        <v>5.7909987841078561</v>
      </c>
      <c r="M45" s="175">
        <v>6.4005776034876298</v>
      </c>
    </row>
    <row r="46" spans="1:13" ht="15" customHeight="1">
      <c r="A46" s="48"/>
      <c r="B46" s="182" t="s">
        <v>164</v>
      </c>
      <c r="C46" s="173">
        <v>20.676126657633951</v>
      </c>
      <c r="D46" s="175">
        <v>1.1881756771686165</v>
      </c>
      <c r="E46" s="174">
        <v>18.29977530329672</v>
      </c>
      <c r="F46" s="174">
        <v>23.052478011971182</v>
      </c>
      <c r="G46" s="174">
        <v>17.1115996261281</v>
      </c>
      <c r="H46" s="174">
        <v>24.240653689139801</v>
      </c>
      <c r="I46" s="50">
        <v>5.7466066872342521E-2</v>
      </c>
      <c r="J46" s="49">
        <v>0.11493213374468504</v>
      </c>
      <c r="K46" s="51">
        <v>0.17239820061702757</v>
      </c>
      <c r="L46" s="174">
        <v>19.642320324752255</v>
      </c>
      <c r="M46" s="174">
        <v>21.709932990515647</v>
      </c>
    </row>
    <row r="47" spans="1:13" ht="15" customHeight="1">
      <c r="A47" s="48"/>
      <c r="B47" s="182" t="s">
        <v>233</v>
      </c>
      <c r="C47" s="254">
        <v>0.67832626021920739</v>
      </c>
      <c r="D47" s="251">
        <v>3.393474681142454E-2</v>
      </c>
      <c r="E47" s="251">
        <v>0.61045676659635828</v>
      </c>
      <c r="F47" s="251">
        <v>0.7461957538420565</v>
      </c>
      <c r="G47" s="251">
        <v>0.57652201978493378</v>
      </c>
      <c r="H47" s="251">
        <v>0.780130500653481</v>
      </c>
      <c r="I47" s="50">
        <v>5.0027175419182821E-2</v>
      </c>
      <c r="J47" s="49">
        <v>0.10005435083836564</v>
      </c>
      <c r="K47" s="51">
        <v>0.15008152625754845</v>
      </c>
      <c r="L47" s="251">
        <v>0.64440994720824707</v>
      </c>
      <c r="M47" s="251">
        <v>0.71224257323016771</v>
      </c>
    </row>
    <row r="48" spans="1:13" s="47" customFormat="1" ht="15" customHeight="1">
      <c r="A48" s="48"/>
      <c r="B48" s="182" t="s">
        <v>182</v>
      </c>
      <c r="C48" s="254">
        <v>0.1304430373768036</v>
      </c>
      <c r="D48" s="251">
        <v>4.6465683237314767E-3</v>
      </c>
      <c r="E48" s="251">
        <v>0.12114990072934065</v>
      </c>
      <c r="F48" s="251">
        <v>0.13973617402426655</v>
      </c>
      <c r="G48" s="251">
        <v>0.11650333240560917</v>
      </c>
      <c r="H48" s="251">
        <v>0.14438274234799803</v>
      </c>
      <c r="I48" s="50">
        <v>3.5621436123947275E-2</v>
      </c>
      <c r="J48" s="49">
        <v>7.1242872247894551E-2</v>
      </c>
      <c r="K48" s="51">
        <v>0.10686430837184183</v>
      </c>
      <c r="L48" s="251">
        <v>0.12392088550796342</v>
      </c>
      <c r="M48" s="251">
        <v>0.13696518924564377</v>
      </c>
    </row>
    <row r="49" spans="1:13" ht="15" customHeight="1">
      <c r="A49" s="48"/>
      <c r="B49" s="182" t="s">
        <v>183</v>
      </c>
      <c r="C49" s="257">
        <v>151.70538962580346</v>
      </c>
      <c r="D49" s="258">
        <v>5.7424795598072924</v>
      </c>
      <c r="E49" s="258">
        <v>140.22043050618888</v>
      </c>
      <c r="F49" s="258">
        <v>163.19034874541805</v>
      </c>
      <c r="G49" s="258">
        <v>134.47795094638158</v>
      </c>
      <c r="H49" s="258">
        <v>168.93282830522534</v>
      </c>
      <c r="I49" s="50">
        <v>3.7852838148807327E-2</v>
      </c>
      <c r="J49" s="49">
        <v>7.5705676297614655E-2</v>
      </c>
      <c r="K49" s="51">
        <v>0.11355851444642198</v>
      </c>
      <c r="L49" s="258">
        <v>144.12012014451329</v>
      </c>
      <c r="M49" s="258">
        <v>159.29065910709363</v>
      </c>
    </row>
    <row r="50" spans="1:13" ht="15" customHeight="1">
      <c r="A50" s="48"/>
      <c r="B50" s="182" t="s">
        <v>165</v>
      </c>
      <c r="C50" s="250">
        <v>4.9171140198158918</v>
      </c>
      <c r="D50" s="251">
        <v>0.29945447970135552</v>
      </c>
      <c r="E50" s="175">
        <v>4.318205060413181</v>
      </c>
      <c r="F50" s="175">
        <v>5.5160229792186026</v>
      </c>
      <c r="G50" s="175">
        <v>4.0187505807118251</v>
      </c>
      <c r="H50" s="175">
        <v>5.8154774589199585</v>
      </c>
      <c r="I50" s="50">
        <v>6.0900454716843806E-2</v>
      </c>
      <c r="J50" s="49">
        <v>0.12180090943368761</v>
      </c>
      <c r="K50" s="51">
        <v>0.18270136415053143</v>
      </c>
      <c r="L50" s="175">
        <v>4.6712583188250969</v>
      </c>
      <c r="M50" s="175">
        <v>5.1629697208066867</v>
      </c>
    </row>
    <row r="51" spans="1:13" ht="15" customHeight="1">
      <c r="A51" s="48"/>
      <c r="B51" s="182" t="s">
        <v>166</v>
      </c>
      <c r="C51" s="257">
        <v>79.925052560032256</v>
      </c>
      <c r="D51" s="174">
        <v>3.7687032209571547</v>
      </c>
      <c r="E51" s="258">
        <v>72.387646118117942</v>
      </c>
      <c r="F51" s="258">
        <v>87.46245900194657</v>
      </c>
      <c r="G51" s="258">
        <v>68.618942897160792</v>
      </c>
      <c r="H51" s="258">
        <v>91.23116222290372</v>
      </c>
      <c r="I51" s="50">
        <v>4.7152965187310394E-2</v>
      </c>
      <c r="J51" s="49">
        <v>9.4305930374620789E-2</v>
      </c>
      <c r="K51" s="51">
        <v>0.1414588955619312</v>
      </c>
      <c r="L51" s="258">
        <v>75.928799932030643</v>
      </c>
      <c r="M51" s="258">
        <v>83.92130518803387</v>
      </c>
    </row>
    <row r="52" spans="1:13" ht="15" customHeight="1">
      <c r="A52" s="48"/>
      <c r="B52" s="182" t="s">
        <v>234</v>
      </c>
      <c r="C52" s="254">
        <v>5.6533333333333331E-3</v>
      </c>
      <c r="D52" s="251">
        <v>8.8298415441564158E-4</v>
      </c>
      <c r="E52" s="251">
        <v>3.88736502450205E-3</v>
      </c>
      <c r="F52" s="251">
        <v>7.4193016421646163E-3</v>
      </c>
      <c r="G52" s="251">
        <v>3.0043808700864084E-3</v>
      </c>
      <c r="H52" s="251">
        <v>8.3022857965802579E-3</v>
      </c>
      <c r="I52" s="50">
        <v>0.15618823486125735</v>
      </c>
      <c r="J52" s="49">
        <v>0.3123764697225147</v>
      </c>
      <c r="K52" s="51">
        <v>0.46856470458377208</v>
      </c>
      <c r="L52" s="251">
        <v>5.3706666666666668E-3</v>
      </c>
      <c r="M52" s="251">
        <v>5.9359999999999994E-3</v>
      </c>
    </row>
    <row r="53" spans="1:13" ht="15" customHeight="1">
      <c r="A53" s="48"/>
      <c r="B53" s="182" t="s">
        <v>225</v>
      </c>
      <c r="C53" s="250">
        <v>1.2546405488105012</v>
      </c>
      <c r="D53" s="251">
        <v>4.2608557305727421E-2</v>
      </c>
      <c r="E53" s="175">
        <v>1.1694234341990464</v>
      </c>
      <c r="F53" s="175">
        <v>1.3398576634219561</v>
      </c>
      <c r="G53" s="175">
        <v>1.1268148768933191</v>
      </c>
      <c r="H53" s="175">
        <v>1.3824662207276834</v>
      </c>
      <c r="I53" s="50">
        <v>3.3960768561261401E-2</v>
      </c>
      <c r="J53" s="49">
        <v>6.7921537122522802E-2</v>
      </c>
      <c r="K53" s="51">
        <v>0.1018823056837842</v>
      </c>
      <c r="L53" s="175">
        <v>1.1919085213699763</v>
      </c>
      <c r="M53" s="175">
        <v>1.3173725762510262</v>
      </c>
    </row>
    <row r="54" spans="1:13" ht="15" customHeight="1">
      <c r="A54" s="48"/>
      <c r="B54" s="182" t="s">
        <v>235</v>
      </c>
      <c r="C54" s="250">
        <v>0.66691944850133977</v>
      </c>
      <c r="D54" s="175">
        <v>6.8300912572803185E-2</v>
      </c>
      <c r="E54" s="175">
        <v>0.5303176233557334</v>
      </c>
      <c r="F54" s="175">
        <v>0.80352127364694614</v>
      </c>
      <c r="G54" s="175">
        <v>0.46201671078293022</v>
      </c>
      <c r="H54" s="175">
        <v>0.87182218621974927</v>
      </c>
      <c r="I54" s="50">
        <v>0.10241253681578005</v>
      </c>
      <c r="J54" s="49">
        <v>0.20482507363156011</v>
      </c>
      <c r="K54" s="51">
        <v>0.30723761044734016</v>
      </c>
      <c r="L54" s="175">
        <v>0.63357347607627279</v>
      </c>
      <c r="M54" s="175">
        <v>0.70026542092640676</v>
      </c>
    </row>
    <row r="55" spans="1:13" ht="15" customHeight="1">
      <c r="A55" s="48"/>
      <c r="B55" s="182" t="s">
        <v>184</v>
      </c>
      <c r="C55" s="173">
        <v>21.276130727395866</v>
      </c>
      <c r="D55" s="175">
        <v>0.70537890810457327</v>
      </c>
      <c r="E55" s="174">
        <v>19.865372911186721</v>
      </c>
      <c r="F55" s="174">
        <v>22.686888543605011</v>
      </c>
      <c r="G55" s="174">
        <v>19.159994003082147</v>
      </c>
      <c r="H55" s="174">
        <v>23.392267451709586</v>
      </c>
      <c r="I55" s="50">
        <v>3.3153533278318485E-2</v>
      </c>
      <c r="J55" s="49">
        <v>6.630706655663697E-2</v>
      </c>
      <c r="K55" s="51">
        <v>9.9460599834955449E-2</v>
      </c>
      <c r="L55" s="174">
        <v>20.212324191026074</v>
      </c>
      <c r="M55" s="174">
        <v>22.339937263765659</v>
      </c>
    </row>
    <row r="56" spans="1:13" ht="15" customHeight="1">
      <c r="A56" s="48"/>
      <c r="B56" s="182" t="s">
        <v>236</v>
      </c>
      <c r="C56" s="250">
        <v>0.86851851851851847</v>
      </c>
      <c r="D56" s="175">
        <v>0.17142693814552698</v>
      </c>
      <c r="E56" s="175">
        <v>0.52566464222746445</v>
      </c>
      <c r="F56" s="175">
        <v>1.2113723948095725</v>
      </c>
      <c r="G56" s="175">
        <v>0.35423770408193755</v>
      </c>
      <c r="H56" s="175">
        <v>1.3827993329550994</v>
      </c>
      <c r="I56" s="50">
        <v>0.19737856417608651</v>
      </c>
      <c r="J56" s="49">
        <v>0.39475712835217303</v>
      </c>
      <c r="K56" s="51">
        <v>0.59213569252825948</v>
      </c>
      <c r="L56" s="175">
        <v>0.82509259259259249</v>
      </c>
      <c r="M56" s="175">
        <v>0.91194444444444445</v>
      </c>
    </row>
    <row r="57" spans="1:13" ht="15" customHeight="1">
      <c r="A57" s="48"/>
      <c r="B57" s="182" t="s">
        <v>167</v>
      </c>
      <c r="C57" s="250">
        <v>4.350324355790069</v>
      </c>
      <c r="D57" s="251">
        <v>0.22938402089986756</v>
      </c>
      <c r="E57" s="175">
        <v>3.8915563139903337</v>
      </c>
      <c r="F57" s="175">
        <v>4.8090923975898043</v>
      </c>
      <c r="G57" s="175">
        <v>3.6621722930904665</v>
      </c>
      <c r="H57" s="175">
        <v>5.0384764184896715</v>
      </c>
      <c r="I57" s="50">
        <v>5.2728027185965719E-2</v>
      </c>
      <c r="J57" s="49">
        <v>0.10545605437193144</v>
      </c>
      <c r="K57" s="51">
        <v>0.15818408155789715</v>
      </c>
      <c r="L57" s="175">
        <v>4.1328081380005655</v>
      </c>
      <c r="M57" s="175">
        <v>4.5678405735795726</v>
      </c>
    </row>
    <row r="58" spans="1:13" ht="15" customHeight="1">
      <c r="A58" s="48"/>
      <c r="B58" s="182" t="s">
        <v>185</v>
      </c>
      <c r="C58" s="250">
        <v>1.6342325170726082</v>
      </c>
      <c r="D58" s="251">
        <v>0.12262498176049356</v>
      </c>
      <c r="E58" s="175">
        <v>1.3889825535516211</v>
      </c>
      <c r="F58" s="175">
        <v>1.8794824805935952</v>
      </c>
      <c r="G58" s="175">
        <v>1.2663575717911275</v>
      </c>
      <c r="H58" s="175">
        <v>2.0021074623540889</v>
      </c>
      <c r="I58" s="50">
        <v>7.5035211011558522E-2</v>
      </c>
      <c r="J58" s="49">
        <v>0.15007042202311704</v>
      </c>
      <c r="K58" s="51">
        <v>0.22510563303467557</v>
      </c>
      <c r="L58" s="175">
        <v>1.5525208912189778</v>
      </c>
      <c r="M58" s="175">
        <v>1.7159441429262385</v>
      </c>
    </row>
    <row r="59" spans="1:13" ht="15" customHeight="1">
      <c r="A59" s="48"/>
      <c r="B59" s="182" t="s">
        <v>168</v>
      </c>
      <c r="C59" s="257">
        <v>428.37248620483086</v>
      </c>
      <c r="D59" s="258">
        <v>17.784587628866923</v>
      </c>
      <c r="E59" s="258">
        <v>392.80331094709703</v>
      </c>
      <c r="F59" s="258">
        <v>463.9416614625647</v>
      </c>
      <c r="G59" s="258">
        <v>375.01872331823012</v>
      </c>
      <c r="H59" s="258">
        <v>481.72624909143161</v>
      </c>
      <c r="I59" s="50">
        <v>4.1516643112235352E-2</v>
      </c>
      <c r="J59" s="49">
        <v>8.3033286224470704E-2</v>
      </c>
      <c r="K59" s="51">
        <v>0.12454992933670606</v>
      </c>
      <c r="L59" s="258">
        <v>406.95386189458929</v>
      </c>
      <c r="M59" s="258">
        <v>449.79111051507243</v>
      </c>
    </row>
    <row r="60" spans="1:13" ht="15" customHeight="1">
      <c r="A60" s="48"/>
      <c r="B60" s="182" t="s">
        <v>186</v>
      </c>
      <c r="C60" s="250">
        <v>0.41932747338900156</v>
      </c>
      <c r="D60" s="175">
        <v>5.3007537375652156E-2</v>
      </c>
      <c r="E60" s="175">
        <v>0.31331239863769722</v>
      </c>
      <c r="F60" s="175">
        <v>0.5253425481403059</v>
      </c>
      <c r="G60" s="175">
        <v>0.26030486126204511</v>
      </c>
      <c r="H60" s="175">
        <v>0.57835008551595801</v>
      </c>
      <c r="I60" s="50">
        <v>0.12641083816246435</v>
      </c>
      <c r="J60" s="49">
        <v>0.25282167632492869</v>
      </c>
      <c r="K60" s="51">
        <v>0.37923251448739304</v>
      </c>
      <c r="L60" s="175">
        <v>0.39836109971955147</v>
      </c>
      <c r="M60" s="175">
        <v>0.44029384705845165</v>
      </c>
    </row>
    <row r="61" spans="1:13" ht="15" customHeight="1">
      <c r="A61" s="48"/>
      <c r="B61" s="182" t="s">
        <v>169</v>
      </c>
      <c r="C61" s="250">
        <v>0.54486277447329234</v>
      </c>
      <c r="D61" s="251">
        <v>3.9501459587146029E-2</v>
      </c>
      <c r="E61" s="175">
        <v>0.46585985529900031</v>
      </c>
      <c r="F61" s="175">
        <v>0.62386569364758437</v>
      </c>
      <c r="G61" s="175">
        <v>0.42635839571185424</v>
      </c>
      <c r="H61" s="175">
        <v>0.66336715323473039</v>
      </c>
      <c r="I61" s="50">
        <v>7.2497996629208666E-2</v>
      </c>
      <c r="J61" s="49">
        <v>0.14499599325841733</v>
      </c>
      <c r="K61" s="51">
        <v>0.217493989887626</v>
      </c>
      <c r="L61" s="175">
        <v>0.51761963574962777</v>
      </c>
      <c r="M61" s="175">
        <v>0.57210591319695692</v>
      </c>
    </row>
    <row r="62" spans="1:13" ht="15" customHeight="1">
      <c r="A62" s="48"/>
      <c r="B62" s="182" t="s">
        <v>237</v>
      </c>
      <c r="C62" s="254">
        <v>9.9846153846153862E-2</v>
      </c>
      <c r="D62" s="251">
        <v>2.3558220371985177E-2</v>
      </c>
      <c r="E62" s="251">
        <v>5.2729713102183509E-2</v>
      </c>
      <c r="F62" s="251">
        <v>0.14696259459012423</v>
      </c>
      <c r="G62" s="251">
        <v>2.917149273019834E-2</v>
      </c>
      <c r="H62" s="251">
        <v>0.17052081496210938</v>
      </c>
      <c r="I62" s="50">
        <v>0.23594519632958955</v>
      </c>
      <c r="J62" s="49">
        <v>0.47189039265917909</v>
      </c>
      <c r="K62" s="51">
        <v>0.70783558898876864</v>
      </c>
      <c r="L62" s="251">
        <v>9.4853846153846164E-2</v>
      </c>
      <c r="M62" s="251">
        <v>0.10483846153846156</v>
      </c>
    </row>
    <row r="63" spans="1:13" ht="15" customHeight="1">
      <c r="A63" s="48"/>
      <c r="B63" s="182" t="s">
        <v>170</v>
      </c>
      <c r="C63" s="250">
        <v>6.3487727027171443</v>
      </c>
      <c r="D63" s="251">
        <v>0.49850755012067377</v>
      </c>
      <c r="E63" s="175">
        <v>5.3517576024757965</v>
      </c>
      <c r="F63" s="175">
        <v>7.3457878029584922</v>
      </c>
      <c r="G63" s="175">
        <v>4.853250052355123</v>
      </c>
      <c r="H63" s="175">
        <v>7.8442953530791657</v>
      </c>
      <c r="I63" s="50">
        <v>7.8520302027401734E-2</v>
      </c>
      <c r="J63" s="49">
        <v>0.15704060405480347</v>
      </c>
      <c r="K63" s="51">
        <v>0.2355609060822052</v>
      </c>
      <c r="L63" s="175">
        <v>6.0313340675812874</v>
      </c>
      <c r="M63" s="175">
        <v>6.6662113378530012</v>
      </c>
    </row>
    <row r="64" spans="1:13" ht="15" customHeight="1">
      <c r="A64" s="48"/>
      <c r="B64" s="182" t="s">
        <v>171</v>
      </c>
      <c r="C64" s="254">
        <v>0.52591695122207749</v>
      </c>
      <c r="D64" s="251">
        <v>2.1252931363198987E-2</v>
      </c>
      <c r="E64" s="251">
        <v>0.48341108849567949</v>
      </c>
      <c r="F64" s="251">
        <v>0.56842281394847549</v>
      </c>
      <c r="G64" s="251">
        <v>0.46215815713248054</v>
      </c>
      <c r="H64" s="251">
        <v>0.58967574531167444</v>
      </c>
      <c r="I64" s="50">
        <v>4.0411192896166168E-2</v>
      </c>
      <c r="J64" s="49">
        <v>8.0822385792332335E-2</v>
      </c>
      <c r="K64" s="51">
        <v>0.1212335786884985</v>
      </c>
      <c r="L64" s="251">
        <v>0.49962110366097362</v>
      </c>
      <c r="M64" s="251">
        <v>0.55221279878318141</v>
      </c>
    </row>
    <row r="65" spans="1:13" ht="15" customHeight="1">
      <c r="A65" s="48"/>
      <c r="B65" s="182" t="s">
        <v>187</v>
      </c>
      <c r="C65" s="250">
        <v>0.28789245672101588</v>
      </c>
      <c r="D65" s="251">
        <v>1.4564350184657964E-2</v>
      </c>
      <c r="E65" s="175">
        <v>0.25876375635169996</v>
      </c>
      <c r="F65" s="175">
        <v>0.3170211570903318</v>
      </c>
      <c r="G65" s="175">
        <v>0.244199406167042</v>
      </c>
      <c r="H65" s="175">
        <v>0.33158550727498975</v>
      </c>
      <c r="I65" s="50">
        <v>5.0589551218327498E-2</v>
      </c>
      <c r="J65" s="49">
        <v>0.101179102436655</v>
      </c>
      <c r="K65" s="51">
        <v>0.15176865365498249</v>
      </c>
      <c r="L65" s="175">
        <v>0.27349783388496507</v>
      </c>
      <c r="M65" s="175">
        <v>0.30228707955706668</v>
      </c>
    </row>
    <row r="66" spans="1:13" ht="15" customHeight="1">
      <c r="A66" s="48"/>
      <c r="B66" s="182" t="s">
        <v>172</v>
      </c>
      <c r="C66" s="250">
        <v>0.23135419972566398</v>
      </c>
      <c r="D66" s="175">
        <v>2.7832176097841665E-2</v>
      </c>
      <c r="E66" s="175">
        <v>0.17568984752998065</v>
      </c>
      <c r="F66" s="175">
        <v>0.28701855192134729</v>
      </c>
      <c r="G66" s="175">
        <v>0.14785767143213899</v>
      </c>
      <c r="H66" s="175">
        <v>0.31485072801918901</v>
      </c>
      <c r="I66" s="50">
        <v>0.12030114919393987</v>
      </c>
      <c r="J66" s="49">
        <v>0.24060229838787975</v>
      </c>
      <c r="K66" s="51">
        <v>0.36090344758181964</v>
      </c>
      <c r="L66" s="175">
        <v>0.21978648973938078</v>
      </c>
      <c r="M66" s="175">
        <v>0.24292190971194719</v>
      </c>
    </row>
    <row r="67" spans="1:13" ht="15" customHeight="1">
      <c r="A67" s="48"/>
      <c r="B67" s="182" t="s">
        <v>145</v>
      </c>
      <c r="C67" s="250">
        <v>1.431168001920309</v>
      </c>
      <c r="D67" s="251">
        <v>9.2237032788294357E-2</v>
      </c>
      <c r="E67" s="175">
        <v>1.2466939363437204</v>
      </c>
      <c r="F67" s="175">
        <v>1.6156420674968976</v>
      </c>
      <c r="G67" s="175">
        <v>1.154456903555426</v>
      </c>
      <c r="H67" s="175">
        <v>1.7078791002851921</v>
      </c>
      <c r="I67" s="50">
        <v>6.4448780761261273E-2</v>
      </c>
      <c r="J67" s="49">
        <v>0.12889756152252255</v>
      </c>
      <c r="K67" s="51">
        <v>0.19334634228378383</v>
      </c>
      <c r="L67" s="175">
        <v>1.3596096018242936</v>
      </c>
      <c r="M67" s="175">
        <v>1.5027264020163245</v>
      </c>
    </row>
    <row r="68" spans="1:13" ht="15" customHeight="1">
      <c r="A68" s="48"/>
      <c r="B68" s="182" t="s">
        <v>188</v>
      </c>
      <c r="C68" s="257">
        <v>216.06555051627393</v>
      </c>
      <c r="D68" s="258">
        <v>7.9572420897420875</v>
      </c>
      <c r="E68" s="258">
        <v>200.15106633678977</v>
      </c>
      <c r="F68" s="258">
        <v>231.98003469575809</v>
      </c>
      <c r="G68" s="258">
        <v>192.19382424704767</v>
      </c>
      <c r="H68" s="258">
        <v>239.93727678550019</v>
      </c>
      <c r="I68" s="50">
        <v>3.6827907413878792E-2</v>
      </c>
      <c r="J68" s="49">
        <v>7.3655814827757585E-2</v>
      </c>
      <c r="K68" s="51">
        <v>0.11048372224163638</v>
      </c>
      <c r="L68" s="258">
        <v>205.26227299046025</v>
      </c>
      <c r="M68" s="258">
        <v>226.86882804208761</v>
      </c>
    </row>
    <row r="69" spans="1:13" ht="15" customHeight="1">
      <c r="A69" s="48"/>
      <c r="B69" s="182" t="s">
        <v>238</v>
      </c>
      <c r="C69" s="250">
        <v>1.3283823777333947</v>
      </c>
      <c r="D69" s="251">
        <v>8.7168098317150139E-2</v>
      </c>
      <c r="E69" s="175">
        <v>1.1540461810990945</v>
      </c>
      <c r="F69" s="175">
        <v>1.502718574367695</v>
      </c>
      <c r="G69" s="175">
        <v>1.0668780827819444</v>
      </c>
      <c r="H69" s="175">
        <v>1.5898866726848451</v>
      </c>
      <c r="I69" s="50">
        <v>6.5619734030109747E-2</v>
      </c>
      <c r="J69" s="49">
        <v>0.13123946806021949</v>
      </c>
      <c r="K69" s="51">
        <v>0.19685920209032925</v>
      </c>
      <c r="L69" s="175">
        <v>1.2619632588467251</v>
      </c>
      <c r="M69" s="175">
        <v>1.3948014966200644</v>
      </c>
    </row>
    <row r="70" spans="1:13" ht="15" customHeight="1">
      <c r="A70" s="48"/>
      <c r="B70" s="182" t="s">
        <v>173</v>
      </c>
      <c r="C70" s="173">
        <v>15.663860838227917</v>
      </c>
      <c r="D70" s="175">
        <v>1.0881157042278129</v>
      </c>
      <c r="E70" s="174">
        <v>13.487629429772291</v>
      </c>
      <c r="F70" s="174">
        <v>17.840092246683543</v>
      </c>
      <c r="G70" s="174">
        <v>12.399513725544479</v>
      </c>
      <c r="H70" s="174">
        <v>18.928207950911357</v>
      </c>
      <c r="I70" s="50">
        <v>6.9466635043912553E-2</v>
      </c>
      <c r="J70" s="49">
        <v>0.13893327008782511</v>
      </c>
      <c r="K70" s="51">
        <v>0.20839990513173767</v>
      </c>
      <c r="L70" s="174">
        <v>14.880667796316521</v>
      </c>
      <c r="M70" s="174">
        <v>16.447053880139315</v>
      </c>
    </row>
    <row r="71" spans="1:13" ht="15" customHeight="1">
      <c r="A71" s="48"/>
      <c r="B71" s="182" t="s">
        <v>174</v>
      </c>
      <c r="C71" s="250">
        <v>1.5252560841885563</v>
      </c>
      <c r="D71" s="251">
        <v>0.11352890828226875</v>
      </c>
      <c r="E71" s="175">
        <v>1.2981982676240187</v>
      </c>
      <c r="F71" s="175">
        <v>1.7523139007530939</v>
      </c>
      <c r="G71" s="175">
        <v>1.1846693593417501</v>
      </c>
      <c r="H71" s="175">
        <v>1.8658428090353625</v>
      </c>
      <c r="I71" s="50">
        <v>7.4432686720057692E-2</v>
      </c>
      <c r="J71" s="49">
        <v>0.14886537344011538</v>
      </c>
      <c r="K71" s="51">
        <v>0.22329806016017306</v>
      </c>
      <c r="L71" s="175">
        <v>1.4489932799791285</v>
      </c>
      <c r="M71" s="175">
        <v>1.6015188883979841</v>
      </c>
    </row>
    <row r="72" spans="1:13" ht="15" customHeight="1">
      <c r="A72" s="48"/>
      <c r="B72" s="182" t="s">
        <v>189</v>
      </c>
      <c r="C72" s="257">
        <v>155.52536811336941</v>
      </c>
      <c r="D72" s="258">
        <v>5.1691827181448282</v>
      </c>
      <c r="E72" s="258">
        <v>145.18700267707976</v>
      </c>
      <c r="F72" s="258">
        <v>165.86373354965906</v>
      </c>
      <c r="G72" s="258">
        <v>140.01781995893492</v>
      </c>
      <c r="H72" s="258">
        <v>171.0329162678039</v>
      </c>
      <c r="I72" s="50">
        <v>3.3236910356494252E-2</v>
      </c>
      <c r="J72" s="49">
        <v>6.6473820712988504E-2</v>
      </c>
      <c r="K72" s="51">
        <v>9.971073106948275E-2</v>
      </c>
      <c r="L72" s="258">
        <v>147.74909970770094</v>
      </c>
      <c r="M72" s="258">
        <v>163.30163651903788</v>
      </c>
    </row>
    <row r="73" spans="1:13" ht="15" customHeight="1">
      <c r="A73" s="48"/>
      <c r="B73" s="182" t="s">
        <v>193</v>
      </c>
      <c r="C73" s="257">
        <v>60.606215244839284</v>
      </c>
      <c r="D73" s="174">
        <v>4.7755377579282676</v>
      </c>
      <c r="E73" s="258">
        <v>51.055139728982752</v>
      </c>
      <c r="F73" s="258">
        <v>70.157290760695815</v>
      </c>
      <c r="G73" s="258">
        <v>46.279601971054483</v>
      </c>
      <c r="H73" s="258">
        <v>74.932828518624092</v>
      </c>
      <c r="I73" s="50">
        <v>7.8796171954243793E-2</v>
      </c>
      <c r="J73" s="49">
        <v>0.15759234390848759</v>
      </c>
      <c r="K73" s="51">
        <v>0.23638851586273138</v>
      </c>
      <c r="L73" s="258">
        <v>57.575904482597316</v>
      </c>
      <c r="M73" s="258">
        <v>63.636526007081251</v>
      </c>
    </row>
    <row r="74" spans="1:13" ht="15" customHeight="1">
      <c r="A74" s="48"/>
      <c r="B74" s="39" t="s">
        <v>146</v>
      </c>
      <c r="C74" s="158"/>
      <c r="D74" s="184"/>
      <c r="E74" s="185"/>
      <c r="F74" s="185"/>
      <c r="G74" s="185"/>
      <c r="H74" s="185"/>
      <c r="I74" s="183"/>
      <c r="J74" s="183"/>
      <c r="K74" s="183"/>
      <c r="L74" s="185"/>
      <c r="M74" s="186"/>
    </row>
    <row r="75" spans="1:13" ht="15" customHeight="1">
      <c r="A75" s="48"/>
      <c r="B75" s="182" t="s">
        <v>469</v>
      </c>
      <c r="C75" s="250">
        <v>12.155646554215727</v>
      </c>
      <c r="D75" s="251">
        <v>0.25535767588610203</v>
      </c>
      <c r="E75" s="175">
        <v>11.644931202443523</v>
      </c>
      <c r="F75" s="175">
        <v>12.66636190598793</v>
      </c>
      <c r="G75" s="175">
        <v>11.38957352655742</v>
      </c>
      <c r="H75" s="175">
        <v>12.921719581874033</v>
      </c>
      <c r="I75" s="50">
        <v>2.1007329782679544E-2</v>
      </c>
      <c r="J75" s="49">
        <v>4.2014659565359089E-2</v>
      </c>
      <c r="K75" s="51">
        <v>6.3021989348038626E-2</v>
      </c>
      <c r="L75" s="175">
        <v>11.54786422650494</v>
      </c>
      <c r="M75" s="175">
        <v>12.763428881926513</v>
      </c>
    </row>
    <row r="76" spans="1:13" ht="15" customHeight="1">
      <c r="A76" s="48"/>
      <c r="B76" s="182" t="s">
        <v>227</v>
      </c>
      <c r="C76" s="173">
        <v>16.442777777777781</v>
      </c>
      <c r="D76" s="174">
        <v>4.1793740367080821</v>
      </c>
      <c r="E76" s="174">
        <v>8.0840297043616172</v>
      </c>
      <c r="F76" s="174">
        <v>24.801525851193944</v>
      </c>
      <c r="G76" s="174">
        <v>3.904655667653536</v>
      </c>
      <c r="H76" s="174">
        <v>28.980899887902027</v>
      </c>
      <c r="I76" s="50">
        <v>0.2541768850246493</v>
      </c>
      <c r="J76" s="49">
        <v>0.5083537700492986</v>
      </c>
      <c r="K76" s="51">
        <v>0.76253065507394791</v>
      </c>
      <c r="L76" s="174">
        <v>15.620638888888893</v>
      </c>
      <c r="M76" s="174">
        <v>17.264916666666672</v>
      </c>
    </row>
    <row r="77" spans="1:13" ht="15" customHeight="1">
      <c r="A77" s="48"/>
      <c r="B77" s="182" t="s">
        <v>148</v>
      </c>
      <c r="C77" s="257">
        <v>430.11439218691544</v>
      </c>
      <c r="D77" s="258">
        <v>11.674656532567145</v>
      </c>
      <c r="E77" s="258">
        <v>406.76507912178113</v>
      </c>
      <c r="F77" s="258">
        <v>453.46370525204975</v>
      </c>
      <c r="G77" s="258">
        <v>395.09042258921397</v>
      </c>
      <c r="H77" s="258">
        <v>465.1383617846169</v>
      </c>
      <c r="I77" s="50">
        <v>2.7143143183857174E-2</v>
      </c>
      <c r="J77" s="49">
        <v>5.4286286367714348E-2</v>
      </c>
      <c r="K77" s="51">
        <v>8.1429429551571522E-2</v>
      </c>
      <c r="L77" s="258">
        <v>408.60867257756968</v>
      </c>
      <c r="M77" s="258">
        <v>451.6201117962612</v>
      </c>
    </row>
    <row r="78" spans="1:13" ht="15" customHeight="1">
      <c r="A78" s="48"/>
      <c r="B78" s="182" t="s">
        <v>149</v>
      </c>
      <c r="C78" s="250">
        <v>1.4830426414375348</v>
      </c>
      <c r="D78" s="175">
        <v>0.30866055316156482</v>
      </c>
      <c r="E78" s="175">
        <v>0.86572153511440519</v>
      </c>
      <c r="F78" s="175">
        <v>2.1003637477606647</v>
      </c>
      <c r="G78" s="175">
        <v>0.55706098195284037</v>
      </c>
      <c r="H78" s="175">
        <v>2.4090243009222294</v>
      </c>
      <c r="I78" s="50">
        <v>0.20812655316665449</v>
      </c>
      <c r="J78" s="49">
        <v>0.41625310633330898</v>
      </c>
      <c r="K78" s="51">
        <v>0.62437965949996344</v>
      </c>
      <c r="L78" s="175">
        <v>1.4088905093656581</v>
      </c>
      <c r="M78" s="175">
        <v>1.5571947735094116</v>
      </c>
    </row>
    <row r="79" spans="1:13" ht="15" customHeight="1">
      <c r="A79" s="48"/>
      <c r="B79" s="182" t="s">
        <v>228</v>
      </c>
      <c r="C79" s="250">
        <v>0.47786304209907954</v>
      </c>
      <c r="D79" s="175">
        <v>7.8977721183818544E-2</v>
      </c>
      <c r="E79" s="175">
        <v>0.31990759973144245</v>
      </c>
      <c r="F79" s="175">
        <v>0.63581848446671663</v>
      </c>
      <c r="G79" s="175">
        <v>0.2409298785476239</v>
      </c>
      <c r="H79" s="175">
        <v>0.71479620565053514</v>
      </c>
      <c r="I79" s="50">
        <v>0.16527271252637152</v>
      </c>
      <c r="J79" s="49">
        <v>0.33054542505274304</v>
      </c>
      <c r="K79" s="51">
        <v>0.49581813757911453</v>
      </c>
      <c r="L79" s="175">
        <v>0.45396988999412557</v>
      </c>
      <c r="M79" s="175">
        <v>0.5017561942040335</v>
      </c>
    </row>
    <row r="80" spans="1:13" ht="15" customHeight="1">
      <c r="A80" s="48"/>
      <c r="B80" s="182" t="s">
        <v>239</v>
      </c>
      <c r="C80" s="250">
        <v>6.6856455303753357</v>
      </c>
      <c r="D80" s="251">
        <v>0.16001516270227636</v>
      </c>
      <c r="E80" s="175">
        <v>6.3656152049707826</v>
      </c>
      <c r="F80" s="175">
        <v>7.0056758557798888</v>
      </c>
      <c r="G80" s="175">
        <v>6.2056000422685065</v>
      </c>
      <c r="H80" s="175">
        <v>7.1656910184821649</v>
      </c>
      <c r="I80" s="50">
        <v>2.3934137993895859E-2</v>
      </c>
      <c r="J80" s="49">
        <v>4.7868275987791718E-2</v>
      </c>
      <c r="K80" s="51">
        <v>7.1802413981687574E-2</v>
      </c>
      <c r="L80" s="175">
        <v>6.3513632538565687</v>
      </c>
      <c r="M80" s="175">
        <v>7.0199278068941027</v>
      </c>
    </row>
    <row r="81" spans="1:13" ht="15" customHeight="1">
      <c r="A81" s="48"/>
      <c r="B81" s="182" t="s">
        <v>229</v>
      </c>
      <c r="C81" s="173" t="s">
        <v>96</v>
      </c>
      <c r="D81" s="174" t="s">
        <v>94</v>
      </c>
      <c r="E81" s="174" t="s">
        <v>94</v>
      </c>
      <c r="F81" s="174" t="s">
        <v>94</v>
      </c>
      <c r="G81" s="174" t="s">
        <v>94</v>
      </c>
      <c r="H81" s="174" t="s">
        <v>94</v>
      </c>
      <c r="I81" s="50" t="s">
        <v>94</v>
      </c>
      <c r="J81" s="49" t="s">
        <v>94</v>
      </c>
      <c r="K81" s="51" t="s">
        <v>94</v>
      </c>
      <c r="L81" s="174" t="s">
        <v>94</v>
      </c>
      <c r="M81" s="174" t="s">
        <v>94</v>
      </c>
    </row>
    <row r="82" spans="1:13" ht="15" customHeight="1">
      <c r="A82" s="48"/>
      <c r="B82" s="182" t="s">
        <v>151</v>
      </c>
      <c r="C82" s="173">
        <v>39.02000556656337</v>
      </c>
      <c r="D82" s="175">
        <v>1.6980886469932015</v>
      </c>
      <c r="E82" s="174">
        <v>35.623828272576965</v>
      </c>
      <c r="F82" s="174">
        <v>42.416182860549775</v>
      </c>
      <c r="G82" s="174">
        <v>33.925739625583766</v>
      </c>
      <c r="H82" s="174">
        <v>44.114271507542973</v>
      </c>
      <c r="I82" s="50">
        <v>4.3518411192855148E-2</v>
      </c>
      <c r="J82" s="49">
        <v>8.7036822385710297E-2</v>
      </c>
      <c r="K82" s="51">
        <v>0.13055523357856544</v>
      </c>
      <c r="L82" s="174">
        <v>37.069005288235203</v>
      </c>
      <c r="M82" s="174">
        <v>40.971005844891536</v>
      </c>
    </row>
    <row r="83" spans="1:13" ht="15" customHeight="1">
      <c r="A83" s="48"/>
      <c r="B83" s="182" t="s">
        <v>175</v>
      </c>
      <c r="C83" s="257">
        <v>136.13330922536787</v>
      </c>
      <c r="D83" s="258">
        <v>4.3638540191189437</v>
      </c>
      <c r="E83" s="258">
        <v>127.40560118712997</v>
      </c>
      <c r="F83" s="258">
        <v>144.86101726360576</v>
      </c>
      <c r="G83" s="258">
        <v>123.04174716801103</v>
      </c>
      <c r="H83" s="258">
        <v>149.22487128272471</v>
      </c>
      <c r="I83" s="50">
        <v>3.2055740391167674E-2</v>
      </c>
      <c r="J83" s="49">
        <v>6.4111480782335348E-2</v>
      </c>
      <c r="K83" s="51">
        <v>9.6167221173503015E-2</v>
      </c>
      <c r="L83" s="258">
        <v>129.32664376409949</v>
      </c>
      <c r="M83" s="258">
        <v>142.93997468663625</v>
      </c>
    </row>
    <row r="84" spans="1:13" ht="15" customHeight="1">
      <c r="A84" s="48"/>
      <c r="B84" s="182" t="s">
        <v>230</v>
      </c>
      <c r="C84" s="254">
        <v>0.27204003357444229</v>
      </c>
      <c r="D84" s="251">
        <v>9.472302295962829E-3</v>
      </c>
      <c r="E84" s="251">
        <v>0.25309542898251663</v>
      </c>
      <c r="F84" s="251">
        <v>0.29098463816636794</v>
      </c>
      <c r="G84" s="251">
        <v>0.24362312668655381</v>
      </c>
      <c r="H84" s="251">
        <v>0.30045694046233079</v>
      </c>
      <c r="I84" s="50">
        <v>3.4819515978962649E-2</v>
      </c>
      <c r="J84" s="49">
        <v>6.9639031957925299E-2</v>
      </c>
      <c r="K84" s="51">
        <v>0.10445854793688794</v>
      </c>
      <c r="L84" s="251">
        <v>0.25843803189572018</v>
      </c>
      <c r="M84" s="251">
        <v>0.28564203525316439</v>
      </c>
    </row>
    <row r="85" spans="1:13" ht="15" customHeight="1">
      <c r="A85" s="48"/>
      <c r="B85" s="182" t="s">
        <v>176</v>
      </c>
      <c r="C85" s="250">
        <v>3.8004603153312857</v>
      </c>
      <c r="D85" s="251">
        <v>0.23820976404573554</v>
      </c>
      <c r="E85" s="175">
        <v>3.3240407872398148</v>
      </c>
      <c r="F85" s="175">
        <v>4.2768798434227566</v>
      </c>
      <c r="G85" s="175">
        <v>3.0858310231940793</v>
      </c>
      <c r="H85" s="175">
        <v>4.5150896074684921</v>
      </c>
      <c r="I85" s="50">
        <v>6.2679187330224984E-2</v>
      </c>
      <c r="J85" s="49">
        <v>0.12535837466044997</v>
      </c>
      <c r="K85" s="51">
        <v>0.18803756199067495</v>
      </c>
      <c r="L85" s="175">
        <v>3.6104372995647216</v>
      </c>
      <c r="M85" s="175">
        <v>3.9904833310978498</v>
      </c>
    </row>
    <row r="86" spans="1:13" ht="15" customHeight="1">
      <c r="A86" s="48"/>
      <c r="B86" s="182" t="s">
        <v>231</v>
      </c>
      <c r="C86" s="257">
        <v>249.33960975712543</v>
      </c>
      <c r="D86" s="258">
        <v>14.220865139264763</v>
      </c>
      <c r="E86" s="258">
        <v>220.89787947859588</v>
      </c>
      <c r="F86" s="258">
        <v>277.78134003565498</v>
      </c>
      <c r="G86" s="258">
        <v>206.67701433933115</v>
      </c>
      <c r="H86" s="258">
        <v>292.00220517491971</v>
      </c>
      <c r="I86" s="50">
        <v>5.70341196616009E-2</v>
      </c>
      <c r="J86" s="49">
        <v>0.1140682393232018</v>
      </c>
      <c r="K86" s="51">
        <v>0.17110235898480269</v>
      </c>
      <c r="L86" s="258">
        <v>236.87262926926917</v>
      </c>
      <c r="M86" s="258">
        <v>261.80659024498169</v>
      </c>
    </row>
    <row r="87" spans="1:13" ht="15" customHeight="1">
      <c r="A87" s="48"/>
      <c r="B87" s="182" t="s">
        <v>152</v>
      </c>
      <c r="C87" s="250">
        <v>3.0867226182741865</v>
      </c>
      <c r="D87" s="251">
        <v>0.16991453527954664</v>
      </c>
      <c r="E87" s="175">
        <v>2.7468935477150933</v>
      </c>
      <c r="F87" s="175">
        <v>3.4265516888332797</v>
      </c>
      <c r="G87" s="175">
        <v>2.5769790124355465</v>
      </c>
      <c r="H87" s="175">
        <v>3.5964662241128265</v>
      </c>
      <c r="I87" s="50">
        <v>5.5046907769946411E-2</v>
      </c>
      <c r="J87" s="49">
        <v>0.11009381553989282</v>
      </c>
      <c r="K87" s="51">
        <v>0.16514072330983923</v>
      </c>
      <c r="L87" s="175">
        <v>2.932386487360477</v>
      </c>
      <c r="M87" s="175">
        <v>3.2410587491878959</v>
      </c>
    </row>
    <row r="88" spans="1:13" s="47" customFormat="1" ht="15" customHeight="1">
      <c r="A88" s="48"/>
      <c r="B88" s="182" t="s">
        <v>232</v>
      </c>
      <c r="C88" s="250">
        <v>1.6450995267087014</v>
      </c>
      <c r="D88" s="251">
        <v>0.10186678239887685</v>
      </c>
      <c r="E88" s="175">
        <v>1.4413659619109478</v>
      </c>
      <c r="F88" s="175">
        <v>1.848833091506455</v>
      </c>
      <c r="G88" s="175">
        <v>1.339499179512071</v>
      </c>
      <c r="H88" s="175">
        <v>1.9506998739053318</v>
      </c>
      <c r="I88" s="50">
        <v>6.1921349283151579E-2</v>
      </c>
      <c r="J88" s="49">
        <v>0.12384269856630316</v>
      </c>
      <c r="K88" s="51">
        <v>0.18576404784945474</v>
      </c>
      <c r="L88" s="175">
        <v>1.5628445503732664</v>
      </c>
      <c r="M88" s="175">
        <v>1.7273545030441364</v>
      </c>
    </row>
    <row r="89" spans="1:13" ht="15" customHeight="1">
      <c r="A89" s="48"/>
      <c r="B89" s="182" t="s">
        <v>153</v>
      </c>
      <c r="C89" s="250">
        <v>1.2506346323897777</v>
      </c>
      <c r="D89" s="251">
        <v>5.5660161645201614E-2</v>
      </c>
      <c r="E89" s="175">
        <v>1.1393143090993745</v>
      </c>
      <c r="F89" s="175">
        <v>1.3619549556801809</v>
      </c>
      <c r="G89" s="175">
        <v>1.0836541474541728</v>
      </c>
      <c r="H89" s="175">
        <v>1.4176151173253826</v>
      </c>
      <c r="I89" s="50">
        <v>4.4505533593647E-2</v>
      </c>
      <c r="J89" s="49">
        <v>8.9011067187293999E-2</v>
      </c>
      <c r="K89" s="51">
        <v>0.13351660078094099</v>
      </c>
      <c r="L89" s="175">
        <v>1.1881029007702888</v>
      </c>
      <c r="M89" s="175">
        <v>1.3131663640092666</v>
      </c>
    </row>
    <row r="90" spans="1:13" s="47" customFormat="1" ht="15" customHeight="1">
      <c r="A90" s="48"/>
      <c r="B90" s="182" t="s">
        <v>470</v>
      </c>
      <c r="C90" s="250">
        <v>11.31195735625171</v>
      </c>
      <c r="D90" s="251">
        <v>0.31106203093844415</v>
      </c>
      <c r="E90" s="175">
        <v>10.689833294374822</v>
      </c>
      <c r="F90" s="175">
        <v>11.934081418128599</v>
      </c>
      <c r="G90" s="175">
        <v>10.378771263436377</v>
      </c>
      <c r="H90" s="175">
        <v>12.245143449067044</v>
      </c>
      <c r="I90" s="50">
        <v>2.7498515167804393E-2</v>
      </c>
      <c r="J90" s="49">
        <v>5.4997030335608786E-2</v>
      </c>
      <c r="K90" s="51">
        <v>8.2495545503413176E-2</v>
      </c>
      <c r="L90" s="175">
        <v>10.746359488439126</v>
      </c>
      <c r="M90" s="175">
        <v>11.877555224064295</v>
      </c>
    </row>
    <row r="91" spans="1:13" s="47" customFormat="1" ht="15" customHeight="1">
      <c r="A91" s="48"/>
      <c r="B91" s="182" t="s">
        <v>155</v>
      </c>
      <c r="C91" s="173">
        <v>15.638796138751141</v>
      </c>
      <c r="D91" s="175">
        <v>1.1514936403304861</v>
      </c>
      <c r="E91" s="174">
        <v>13.33580885809017</v>
      </c>
      <c r="F91" s="174">
        <v>17.941783419412115</v>
      </c>
      <c r="G91" s="174">
        <v>12.184315217759682</v>
      </c>
      <c r="H91" s="174">
        <v>19.093277059742601</v>
      </c>
      <c r="I91" s="50">
        <v>7.3630580647906591E-2</v>
      </c>
      <c r="J91" s="49">
        <v>0.14726116129581318</v>
      </c>
      <c r="K91" s="51">
        <v>0.22089174194371977</v>
      </c>
      <c r="L91" s="174">
        <v>14.856856331813585</v>
      </c>
      <c r="M91" s="174">
        <v>16.420735945688698</v>
      </c>
    </row>
    <row r="92" spans="1:13" ht="15" customHeight="1">
      <c r="A92" s="48"/>
      <c r="B92" s="182" t="s">
        <v>156</v>
      </c>
      <c r="C92" s="250">
        <v>3.661800250499192</v>
      </c>
      <c r="D92" s="251">
        <v>0.29132158845927708</v>
      </c>
      <c r="E92" s="175">
        <v>3.0791570735806379</v>
      </c>
      <c r="F92" s="175">
        <v>4.2444434274177461</v>
      </c>
      <c r="G92" s="175">
        <v>2.7878354851213607</v>
      </c>
      <c r="H92" s="175">
        <v>4.5357650158770237</v>
      </c>
      <c r="I92" s="50">
        <v>7.9556930616180632E-2</v>
      </c>
      <c r="J92" s="49">
        <v>0.15911386123236126</v>
      </c>
      <c r="K92" s="51">
        <v>0.2386707918485419</v>
      </c>
      <c r="L92" s="175">
        <v>3.4787102379742323</v>
      </c>
      <c r="M92" s="175">
        <v>3.8448902630241517</v>
      </c>
    </row>
    <row r="93" spans="1:13" ht="15" customHeight="1">
      <c r="A93" s="48"/>
      <c r="B93" s="182" t="s">
        <v>158</v>
      </c>
      <c r="C93" s="250">
        <v>0.57628989286983079</v>
      </c>
      <c r="D93" s="251">
        <v>2.7214800155767542E-2</v>
      </c>
      <c r="E93" s="175">
        <v>0.52186029255829569</v>
      </c>
      <c r="F93" s="175">
        <v>0.63071949318136589</v>
      </c>
      <c r="G93" s="175">
        <v>0.4946454924025282</v>
      </c>
      <c r="H93" s="175">
        <v>0.65793429333713338</v>
      </c>
      <c r="I93" s="50">
        <v>4.7224149672731933E-2</v>
      </c>
      <c r="J93" s="49">
        <v>9.4448299345463865E-2</v>
      </c>
      <c r="K93" s="51">
        <v>0.14167244901819581</v>
      </c>
      <c r="L93" s="175">
        <v>0.54747539822633928</v>
      </c>
      <c r="M93" s="175">
        <v>0.60510438751332229</v>
      </c>
    </row>
    <row r="94" spans="1:13" ht="15" customHeight="1">
      <c r="A94" s="48"/>
      <c r="B94" s="182" t="s">
        <v>177</v>
      </c>
      <c r="C94" s="250" t="s">
        <v>97</v>
      </c>
      <c r="D94" s="175" t="s">
        <v>94</v>
      </c>
      <c r="E94" s="175" t="s">
        <v>94</v>
      </c>
      <c r="F94" s="175" t="s">
        <v>94</v>
      </c>
      <c r="G94" s="175" t="s">
        <v>94</v>
      </c>
      <c r="H94" s="175" t="s">
        <v>94</v>
      </c>
      <c r="I94" s="50" t="s">
        <v>94</v>
      </c>
      <c r="J94" s="49" t="s">
        <v>94</v>
      </c>
      <c r="K94" s="51" t="s">
        <v>94</v>
      </c>
      <c r="L94" s="175" t="s">
        <v>94</v>
      </c>
      <c r="M94" s="175" t="s">
        <v>94</v>
      </c>
    </row>
    <row r="95" spans="1:13" ht="15" customHeight="1">
      <c r="A95" s="48"/>
      <c r="B95" s="182" t="s">
        <v>471</v>
      </c>
      <c r="C95" s="250">
        <v>1.5966329134166748</v>
      </c>
      <c r="D95" s="251">
        <v>5.7535719793631222E-2</v>
      </c>
      <c r="E95" s="175">
        <v>1.4815614738294123</v>
      </c>
      <c r="F95" s="175">
        <v>1.7117043530039373</v>
      </c>
      <c r="G95" s="175">
        <v>1.4240257540357812</v>
      </c>
      <c r="H95" s="175">
        <v>1.7692400727975683</v>
      </c>
      <c r="I95" s="50">
        <v>3.603565936174339E-2</v>
      </c>
      <c r="J95" s="49">
        <v>7.207131872348678E-2</v>
      </c>
      <c r="K95" s="51">
        <v>0.10810697808523018</v>
      </c>
      <c r="L95" s="175">
        <v>1.5168012677458411</v>
      </c>
      <c r="M95" s="175">
        <v>1.6764645590875085</v>
      </c>
    </row>
    <row r="96" spans="1:13" ht="15" customHeight="1">
      <c r="A96" s="48"/>
      <c r="B96" s="182" t="s">
        <v>160</v>
      </c>
      <c r="C96" s="173">
        <v>17.98897366666667</v>
      </c>
      <c r="D96" s="175">
        <v>0.79629600857946958</v>
      </c>
      <c r="E96" s="174">
        <v>16.396381649507731</v>
      </c>
      <c r="F96" s="174">
        <v>19.581565683825609</v>
      </c>
      <c r="G96" s="174">
        <v>15.600085640928262</v>
      </c>
      <c r="H96" s="174">
        <v>20.37786169240508</v>
      </c>
      <c r="I96" s="50">
        <v>4.4265783214469626E-2</v>
      </c>
      <c r="J96" s="49">
        <v>8.8531566428939251E-2</v>
      </c>
      <c r="K96" s="51">
        <v>0.13279734964340889</v>
      </c>
      <c r="L96" s="174">
        <v>17.089524983333337</v>
      </c>
      <c r="M96" s="174">
        <v>18.888422350000003</v>
      </c>
    </row>
    <row r="97" spans="1:13" ht="15" customHeight="1">
      <c r="A97" s="48"/>
      <c r="B97" s="182" t="s">
        <v>178</v>
      </c>
      <c r="C97" s="173">
        <v>13.835484328802782</v>
      </c>
      <c r="D97" s="174">
        <v>2.0275038439484567</v>
      </c>
      <c r="E97" s="174">
        <v>9.7804766409058672</v>
      </c>
      <c r="F97" s="174">
        <v>17.890492016699696</v>
      </c>
      <c r="G97" s="174">
        <v>7.7529727969574118</v>
      </c>
      <c r="H97" s="174">
        <v>19.917995860648151</v>
      </c>
      <c r="I97" s="50">
        <v>0.1465437563127146</v>
      </c>
      <c r="J97" s="49">
        <v>0.2930875126254292</v>
      </c>
      <c r="K97" s="51">
        <v>0.4396312689381438</v>
      </c>
      <c r="L97" s="174">
        <v>13.143710112362642</v>
      </c>
      <c r="M97" s="174">
        <v>14.527258545242921</v>
      </c>
    </row>
    <row r="98" spans="1:13" ht="15" customHeight="1">
      <c r="A98" s="48"/>
      <c r="B98" s="182" t="s">
        <v>161</v>
      </c>
      <c r="C98" s="250">
        <v>0.21216588017346999</v>
      </c>
      <c r="D98" s="175">
        <v>3.0236983818208142E-2</v>
      </c>
      <c r="E98" s="175">
        <v>0.15169191253705372</v>
      </c>
      <c r="F98" s="175">
        <v>0.27263984780988626</v>
      </c>
      <c r="G98" s="175">
        <v>0.12145492871884556</v>
      </c>
      <c r="H98" s="175">
        <v>0.30287683162809442</v>
      </c>
      <c r="I98" s="50">
        <v>0.14251577017702344</v>
      </c>
      <c r="J98" s="49">
        <v>0.28503154035404688</v>
      </c>
      <c r="K98" s="51">
        <v>0.42754731053107031</v>
      </c>
      <c r="L98" s="175">
        <v>0.20155758616479649</v>
      </c>
      <c r="M98" s="175">
        <v>0.22277417418214349</v>
      </c>
    </row>
    <row r="99" spans="1:13" ht="15" customHeight="1">
      <c r="A99" s="48"/>
      <c r="B99" s="182" t="s">
        <v>143</v>
      </c>
      <c r="C99" s="250">
        <v>13.509695103707159</v>
      </c>
      <c r="D99" s="251">
        <v>0.42512566481419095</v>
      </c>
      <c r="E99" s="175">
        <v>12.659443774078778</v>
      </c>
      <c r="F99" s="175">
        <v>14.359946433335541</v>
      </c>
      <c r="G99" s="175">
        <v>12.234318109264587</v>
      </c>
      <c r="H99" s="175">
        <v>14.785072098149731</v>
      </c>
      <c r="I99" s="50">
        <v>3.1468190921461532E-2</v>
      </c>
      <c r="J99" s="49">
        <v>6.2936381842923064E-2</v>
      </c>
      <c r="K99" s="51">
        <v>9.4404572764384603E-2</v>
      </c>
      <c r="L99" s="175">
        <v>12.8342103485218</v>
      </c>
      <c r="M99" s="175">
        <v>14.185179858892518</v>
      </c>
    </row>
    <row r="100" spans="1:13" ht="15" customHeight="1">
      <c r="A100" s="48"/>
      <c r="B100" s="182" t="s">
        <v>144</v>
      </c>
      <c r="C100" s="254">
        <v>0.14483110506962082</v>
      </c>
      <c r="D100" s="251">
        <v>5.7445906694355122E-3</v>
      </c>
      <c r="E100" s="251">
        <v>0.1333419237307498</v>
      </c>
      <c r="F100" s="251">
        <v>0.15632028640849185</v>
      </c>
      <c r="G100" s="251">
        <v>0.12759733306131429</v>
      </c>
      <c r="H100" s="251">
        <v>0.16206487707792736</v>
      </c>
      <c r="I100" s="50">
        <v>3.966406709852878E-2</v>
      </c>
      <c r="J100" s="49">
        <v>7.9328134197057559E-2</v>
      </c>
      <c r="K100" s="51">
        <v>0.11899220129558634</v>
      </c>
      <c r="L100" s="251">
        <v>0.13758954981613977</v>
      </c>
      <c r="M100" s="251">
        <v>0.15207266032310188</v>
      </c>
    </row>
    <row r="101" spans="1:13" ht="15" customHeight="1">
      <c r="A101" s="48"/>
      <c r="B101" s="182" t="s">
        <v>179</v>
      </c>
      <c r="C101" s="250">
        <v>3.2056809621653315</v>
      </c>
      <c r="D101" s="175">
        <v>0.67903462875798526</v>
      </c>
      <c r="E101" s="175">
        <v>1.847611704649361</v>
      </c>
      <c r="F101" s="175">
        <v>4.5637502196813022</v>
      </c>
      <c r="G101" s="175">
        <v>1.1685770758913758</v>
      </c>
      <c r="H101" s="175">
        <v>5.2427848484392872</v>
      </c>
      <c r="I101" s="50">
        <v>0.21182227326181574</v>
      </c>
      <c r="J101" s="49">
        <v>0.42364454652363148</v>
      </c>
      <c r="K101" s="51">
        <v>0.63546681978544717</v>
      </c>
      <c r="L101" s="175">
        <v>3.0453969140570649</v>
      </c>
      <c r="M101" s="175">
        <v>3.3659650102735981</v>
      </c>
    </row>
    <row r="102" spans="1:13" ht="15" customHeight="1">
      <c r="A102" s="48"/>
      <c r="B102" s="182" t="s">
        <v>181</v>
      </c>
      <c r="C102" s="250">
        <v>5.5051981670619217</v>
      </c>
      <c r="D102" s="251">
        <v>0.41327201987575718</v>
      </c>
      <c r="E102" s="175">
        <v>4.6786541273104074</v>
      </c>
      <c r="F102" s="175">
        <v>6.3317422068134359</v>
      </c>
      <c r="G102" s="175">
        <v>4.2653821074346503</v>
      </c>
      <c r="H102" s="175">
        <v>6.745014226689193</v>
      </c>
      <c r="I102" s="50">
        <v>7.5069417545838679E-2</v>
      </c>
      <c r="J102" s="49">
        <v>0.15013883509167736</v>
      </c>
      <c r="K102" s="51">
        <v>0.22520825263751604</v>
      </c>
      <c r="L102" s="175">
        <v>5.2299382587088257</v>
      </c>
      <c r="M102" s="175">
        <v>5.7804580754150177</v>
      </c>
    </row>
    <row r="103" spans="1:13" ht="15" customHeight="1">
      <c r="A103" s="48"/>
      <c r="B103" s="182" t="s">
        <v>164</v>
      </c>
      <c r="C103" s="173">
        <v>20.590804900745788</v>
      </c>
      <c r="D103" s="175">
        <v>1.0975914727173697</v>
      </c>
      <c r="E103" s="174">
        <v>18.39562195531105</v>
      </c>
      <c r="F103" s="174">
        <v>22.785987846180525</v>
      </c>
      <c r="G103" s="174">
        <v>17.298030482593678</v>
      </c>
      <c r="H103" s="174">
        <v>23.883579318897898</v>
      </c>
      <c r="I103" s="50">
        <v>5.3304932857559904E-2</v>
      </c>
      <c r="J103" s="49">
        <v>0.10660986571511981</v>
      </c>
      <c r="K103" s="51">
        <v>0.15991479857267971</v>
      </c>
      <c r="L103" s="174">
        <v>19.561264655708499</v>
      </c>
      <c r="M103" s="174">
        <v>21.620345145783077</v>
      </c>
    </row>
    <row r="104" spans="1:13" ht="15" customHeight="1">
      <c r="A104" s="48"/>
      <c r="B104" s="182" t="s">
        <v>233</v>
      </c>
      <c r="C104" s="254">
        <v>0.68741534335029819</v>
      </c>
      <c r="D104" s="251">
        <v>3.3886240093315506E-2</v>
      </c>
      <c r="E104" s="251">
        <v>0.61964286316366723</v>
      </c>
      <c r="F104" s="251">
        <v>0.75518782353692915</v>
      </c>
      <c r="G104" s="251">
        <v>0.5857566230703517</v>
      </c>
      <c r="H104" s="251">
        <v>0.78907406363024468</v>
      </c>
      <c r="I104" s="50">
        <v>4.929514655311891E-2</v>
      </c>
      <c r="J104" s="49">
        <v>9.859029310623782E-2</v>
      </c>
      <c r="K104" s="51">
        <v>0.14788543965935674</v>
      </c>
      <c r="L104" s="251">
        <v>0.65304457618278333</v>
      </c>
      <c r="M104" s="251">
        <v>0.72178611051781305</v>
      </c>
    </row>
    <row r="105" spans="1:13" ht="15" customHeight="1">
      <c r="A105" s="48"/>
      <c r="B105" s="182" t="s">
        <v>472</v>
      </c>
      <c r="C105" s="254">
        <v>0.29025897462851946</v>
      </c>
      <c r="D105" s="251">
        <v>1.765471007717468E-2</v>
      </c>
      <c r="E105" s="251">
        <v>0.25494955447417011</v>
      </c>
      <c r="F105" s="251">
        <v>0.32556839478286881</v>
      </c>
      <c r="G105" s="251">
        <v>0.23729484439699541</v>
      </c>
      <c r="H105" s="251">
        <v>0.34322310486004348</v>
      </c>
      <c r="I105" s="50">
        <v>6.0823993813695548E-2</v>
      </c>
      <c r="J105" s="49">
        <v>0.1216479876273911</v>
      </c>
      <c r="K105" s="51">
        <v>0.18247198144108664</v>
      </c>
      <c r="L105" s="251">
        <v>0.27574602589709352</v>
      </c>
      <c r="M105" s="251">
        <v>0.30477192335994541</v>
      </c>
    </row>
    <row r="106" spans="1:13" ht="15" customHeight="1">
      <c r="A106" s="48"/>
      <c r="B106" s="182" t="s">
        <v>183</v>
      </c>
      <c r="C106" s="257">
        <v>150.39818058955277</v>
      </c>
      <c r="D106" s="258">
        <v>9.9513812318377326</v>
      </c>
      <c r="E106" s="258">
        <v>130.49541812587731</v>
      </c>
      <c r="F106" s="258">
        <v>170.30094305322822</v>
      </c>
      <c r="G106" s="258">
        <v>120.54403689403956</v>
      </c>
      <c r="H106" s="258">
        <v>180.25232428506595</v>
      </c>
      <c r="I106" s="50">
        <v>6.6166899046443614E-2</v>
      </c>
      <c r="J106" s="49">
        <v>0.13233379809288723</v>
      </c>
      <c r="K106" s="51">
        <v>0.19850069713933083</v>
      </c>
      <c r="L106" s="258">
        <v>142.87827156007512</v>
      </c>
      <c r="M106" s="258">
        <v>157.91808961903041</v>
      </c>
    </row>
    <row r="107" spans="1:13" ht="15" customHeight="1">
      <c r="A107" s="48"/>
      <c r="B107" s="182" t="s">
        <v>165</v>
      </c>
      <c r="C107" s="250">
        <v>4.8888690248257722</v>
      </c>
      <c r="D107" s="251">
        <v>0.24242397439330277</v>
      </c>
      <c r="E107" s="175">
        <v>4.4040210760391663</v>
      </c>
      <c r="F107" s="175">
        <v>5.3737169736123782</v>
      </c>
      <c r="G107" s="175">
        <v>4.1615971016458637</v>
      </c>
      <c r="H107" s="175">
        <v>5.6161409480056808</v>
      </c>
      <c r="I107" s="50">
        <v>4.9586923511812056E-2</v>
      </c>
      <c r="J107" s="49">
        <v>9.9173847023624112E-2</v>
      </c>
      <c r="K107" s="51">
        <v>0.14876077053543618</v>
      </c>
      <c r="L107" s="175">
        <v>4.6444255735844839</v>
      </c>
      <c r="M107" s="175">
        <v>5.1333124760670605</v>
      </c>
    </row>
    <row r="108" spans="1:13" ht="15" customHeight="1">
      <c r="A108" s="48"/>
      <c r="B108" s="182" t="s">
        <v>166</v>
      </c>
      <c r="C108" s="257">
        <v>78.410898655162327</v>
      </c>
      <c r="D108" s="174">
        <v>2.6365312963263645</v>
      </c>
      <c r="E108" s="258">
        <v>73.137836062509592</v>
      </c>
      <c r="F108" s="258">
        <v>83.683961247815063</v>
      </c>
      <c r="G108" s="258">
        <v>70.501304766183239</v>
      </c>
      <c r="H108" s="258">
        <v>86.320492544141416</v>
      </c>
      <c r="I108" s="50">
        <v>3.3624551453253666E-2</v>
      </c>
      <c r="J108" s="49">
        <v>6.7249102906507333E-2</v>
      </c>
      <c r="K108" s="51">
        <v>0.10087365435976101</v>
      </c>
      <c r="L108" s="258">
        <v>74.490353722404208</v>
      </c>
      <c r="M108" s="258">
        <v>82.331443587920447</v>
      </c>
    </row>
    <row r="109" spans="1:13" ht="15" customHeight="1">
      <c r="A109" s="48"/>
      <c r="B109" s="182" t="s">
        <v>225</v>
      </c>
      <c r="C109" s="250">
        <v>1.2476935525926094</v>
      </c>
      <c r="D109" s="251">
        <v>5.6908175118462599E-2</v>
      </c>
      <c r="E109" s="175">
        <v>1.1338772023556842</v>
      </c>
      <c r="F109" s="175">
        <v>1.3615099028295345</v>
      </c>
      <c r="G109" s="175">
        <v>1.0769690272372217</v>
      </c>
      <c r="H109" s="175">
        <v>1.4184180779479971</v>
      </c>
      <c r="I109" s="50">
        <v>4.5610699037605729E-2</v>
      </c>
      <c r="J109" s="49">
        <v>9.1221398075211457E-2</v>
      </c>
      <c r="K109" s="51">
        <v>0.13683209711281719</v>
      </c>
      <c r="L109" s="175">
        <v>1.185308874962979</v>
      </c>
      <c r="M109" s="175">
        <v>1.3100782302222398</v>
      </c>
    </row>
    <row r="110" spans="1:13" ht="15" customHeight="1">
      <c r="A110" s="48"/>
      <c r="B110" s="182" t="s">
        <v>235</v>
      </c>
      <c r="C110" s="250">
        <v>0.64482041584092198</v>
      </c>
      <c r="D110" s="175">
        <v>0.15983195747507781</v>
      </c>
      <c r="E110" s="175">
        <v>0.32515650089076636</v>
      </c>
      <c r="F110" s="175">
        <v>0.96448433079107754</v>
      </c>
      <c r="G110" s="175">
        <v>0.16532454341568859</v>
      </c>
      <c r="H110" s="175">
        <v>1.1243162882661553</v>
      </c>
      <c r="I110" s="50">
        <v>0.24787049781393483</v>
      </c>
      <c r="J110" s="49">
        <v>0.49574099562786966</v>
      </c>
      <c r="K110" s="51">
        <v>0.74361149344180455</v>
      </c>
      <c r="L110" s="175">
        <v>0.61257939504887593</v>
      </c>
      <c r="M110" s="175">
        <v>0.67706143663296803</v>
      </c>
    </row>
    <row r="111" spans="1:13" ht="15" customHeight="1">
      <c r="A111" s="48"/>
      <c r="B111" s="182" t="s">
        <v>184</v>
      </c>
      <c r="C111" s="173">
        <v>20.261636740027068</v>
      </c>
      <c r="D111" s="175">
        <v>1.2027516503563345</v>
      </c>
      <c r="E111" s="174">
        <v>17.856133439314398</v>
      </c>
      <c r="F111" s="174">
        <v>22.667140040739739</v>
      </c>
      <c r="G111" s="174">
        <v>16.653381788958065</v>
      </c>
      <c r="H111" s="174">
        <v>23.869891691096072</v>
      </c>
      <c r="I111" s="50">
        <v>5.9361031183640084E-2</v>
      </c>
      <c r="J111" s="49">
        <v>0.11872206236728017</v>
      </c>
      <c r="K111" s="51">
        <v>0.17808309355092025</v>
      </c>
      <c r="L111" s="174">
        <v>19.248554903025713</v>
      </c>
      <c r="M111" s="174">
        <v>21.274718577028423</v>
      </c>
    </row>
    <row r="112" spans="1:13" ht="15" customHeight="1">
      <c r="A112" s="48"/>
      <c r="B112" s="182" t="s">
        <v>236</v>
      </c>
      <c r="C112" s="173" t="s">
        <v>220</v>
      </c>
      <c r="D112" s="174" t="s">
        <v>94</v>
      </c>
      <c r="E112" s="174" t="s">
        <v>94</v>
      </c>
      <c r="F112" s="174" t="s">
        <v>94</v>
      </c>
      <c r="G112" s="174" t="s">
        <v>94</v>
      </c>
      <c r="H112" s="174" t="s">
        <v>94</v>
      </c>
      <c r="I112" s="50" t="s">
        <v>94</v>
      </c>
      <c r="J112" s="49" t="s">
        <v>94</v>
      </c>
      <c r="K112" s="51" t="s">
        <v>94</v>
      </c>
      <c r="L112" s="174" t="s">
        <v>94</v>
      </c>
      <c r="M112" s="174" t="s">
        <v>94</v>
      </c>
    </row>
    <row r="113" spans="1:13" ht="15" customHeight="1">
      <c r="A113" s="48"/>
      <c r="B113" s="182" t="s">
        <v>473</v>
      </c>
      <c r="C113" s="250">
        <v>46.042382902403212</v>
      </c>
      <c r="D113" s="251">
        <v>2.2159161727179781</v>
      </c>
      <c r="E113" s="175">
        <v>41.610550556967254</v>
      </c>
      <c r="F113" s="175">
        <v>50.474215247839169</v>
      </c>
      <c r="G113" s="175">
        <v>39.394634384249279</v>
      </c>
      <c r="H113" s="175">
        <v>52.690131420557144</v>
      </c>
      <c r="I113" s="50">
        <v>4.8127747371700801E-2</v>
      </c>
      <c r="J113" s="49">
        <v>9.6255494743401601E-2</v>
      </c>
      <c r="K113" s="51">
        <v>0.14438324211510239</v>
      </c>
      <c r="L113" s="175">
        <v>43.740263757283053</v>
      </c>
      <c r="M113" s="175">
        <v>48.34450204752337</v>
      </c>
    </row>
    <row r="114" spans="1:13" ht="15" customHeight="1">
      <c r="A114" s="48"/>
      <c r="B114" s="182" t="s">
        <v>167</v>
      </c>
      <c r="C114" s="250">
        <v>4.214054805512502</v>
      </c>
      <c r="D114" s="251">
        <v>0.18588735904690476</v>
      </c>
      <c r="E114" s="175">
        <v>3.8422800874186924</v>
      </c>
      <c r="F114" s="175">
        <v>4.5858295236063116</v>
      </c>
      <c r="G114" s="175">
        <v>3.6563927283717876</v>
      </c>
      <c r="H114" s="175">
        <v>4.7717168826532159</v>
      </c>
      <c r="I114" s="50">
        <v>4.4111281800070859E-2</v>
      </c>
      <c r="J114" s="49">
        <v>8.8222563600141718E-2</v>
      </c>
      <c r="K114" s="51">
        <v>0.13233384540021259</v>
      </c>
      <c r="L114" s="175">
        <v>4.0033520652368768</v>
      </c>
      <c r="M114" s="175">
        <v>4.4247575457881272</v>
      </c>
    </row>
    <row r="115" spans="1:13" ht="15" customHeight="1">
      <c r="A115" s="48"/>
      <c r="B115" s="182" t="s">
        <v>185</v>
      </c>
      <c r="C115" s="250">
        <v>1.6137935104687979</v>
      </c>
      <c r="D115" s="175">
        <v>0.26876067268924736</v>
      </c>
      <c r="E115" s="175">
        <v>1.0762721650903031</v>
      </c>
      <c r="F115" s="175">
        <v>2.1513148558472928</v>
      </c>
      <c r="G115" s="175">
        <v>0.8075114924010558</v>
      </c>
      <c r="H115" s="175">
        <v>2.4200755285365401</v>
      </c>
      <c r="I115" s="50">
        <v>0.1665396910731001</v>
      </c>
      <c r="J115" s="49">
        <v>0.3330793821462002</v>
      </c>
      <c r="K115" s="51">
        <v>0.49961907321930032</v>
      </c>
      <c r="L115" s="175">
        <v>1.5331038349453581</v>
      </c>
      <c r="M115" s="175">
        <v>1.6944831859922378</v>
      </c>
    </row>
    <row r="116" spans="1:13" ht="15" customHeight="1">
      <c r="A116" s="48"/>
      <c r="B116" s="182" t="s">
        <v>168</v>
      </c>
      <c r="C116" s="257">
        <v>425.7505672063931</v>
      </c>
      <c r="D116" s="258">
        <v>20.361033570889298</v>
      </c>
      <c r="E116" s="258">
        <v>385.02850006461449</v>
      </c>
      <c r="F116" s="258">
        <v>466.47263434817171</v>
      </c>
      <c r="G116" s="258">
        <v>364.66746649372521</v>
      </c>
      <c r="H116" s="258">
        <v>486.83366791906099</v>
      </c>
      <c r="I116" s="50">
        <v>4.7823855419595447E-2</v>
      </c>
      <c r="J116" s="49">
        <v>9.5647710839190894E-2</v>
      </c>
      <c r="K116" s="51">
        <v>0.14347156625878635</v>
      </c>
      <c r="L116" s="258">
        <v>404.46303884607346</v>
      </c>
      <c r="M116" s="258">
        <v>447.03809556671274</v>
      </c>
    </row>
    <row r="117" spans="1:13" ht="15" customHeight="1">
      <c r="A117" s="48"/>
      <c r="B117" s="182" t="s">
        <v>169</v>
      </c>
      <c r="C117" s="250">
        <v>0.53328326901022283</v>
      </c>
      <c r="D117" s="251">
        <v>3.0864734568600696E-2</v>
      </c>
      <c r="E117" s="175">
        <v>0.47155379987302143</v>
      </c>
      <c r="F117" s="175">
        <v>0.59501273814742417</v>
      </c>
      <c r="G117" s="175">
        <v>0.44068906530442076</v>
      </c>
      <c r="H117" s="175">
        <v>0.6258774727160249</v>
      </c>
      <c r="I117" s="50">
        <v>5.7876810247367863E-2</v>
      </c>
      <c r="J117" s="49">
        <v>0.11575362049473573</v>
      </c>
      <c r="K117" s="51">
        <v>0.1736304307421036</v>
      </c>
      <c r="L117" s="175">
        <v>0.50661910555971168</v>
      </c>
      <c r="M117" s="175">
        <v>0.55994743246073397</v>
      </c>
    </row>
    <row r="118" spans="1:13" ht="15" customHeight="1">
      <c r="A118" s="48"/>
      <c r="B118" s="182" t="s">
        <v>237</v>
      </c>
      <c r="C118" s="250" t="s">
        <v>108</v>
      </c>
      <c r="D118" s="175" t="s">
        <v>94</v>
      </c>
      <c r="E118" s="175" t="s">
        <v>94</v>
      </c>
      <c r="F118" s="175" t="s">
        <v>94</v>
      </c>
      <c r="G118" s="175" t="s">
        <v>94</v>
      </c>
      <c r="H118" s="175" t="s">
        <v>94</v>
      </c>
      <c r="I118" s="50" t="s">
        <v>94</v>
      </c>
      <c r="J118" s="49" t="s">
        <v>94</v>
      </c>
      <c r="K118" s="51" t="s">
        <v>94</v>
      </c>
      <c r="L118" s="175" t="s">
        <v>94</v>
      </c>
      <c r="M118" s="175" t="s">
        <v>94</v>
      </c>
    </row>
    <row r="119" spans="1:13" ht="15" customHeight="1">
      <c r="A119" s="48"/>
      <c r="B119" s="182" t="s">
        <v>170</v>
      </c>
      <c r="C119" s="250">
        <v>6.3155556332772367</v>
      </c>
      <c r="D119" s="251">
        <v>0.5917245246205789</v>
      </c>
      <c r="E119" s="175">
        <v>5.1321065840360784</v>
      </c>
      <c r="F119" s="175">
        <v>7.4990046825183949</v>
      </c>
      <c r="G119" s="175">
        <v>4.5403820594155002</v>
      </c>
      <c r="H119" s="175">
        <v>8.090729207138974</v>
      </c>
      <c r="I119" s="50">
        <v>9.369318536325269E-2</v>
      </c>
      <c r="J119" s="49">
        <v>0.18738637072650538</v>
      </c>
      <c r="K119" s="51">
        <v>0.2810795560897581</v>
      </c>
      <c r="L119" s="175">
        <v>5.9997778516133753</v>
      </c>
      <c r="M119" s="175">
        <v>6.6313334149410981</v>
      </c>
    </row>
    <row r="120" spans="1:13" ht="15" customHeight="1">
      <c r="A120" s="48"/>
      <c r="B120" s="182" t="s">
        <v>474</v>
      </c>
      <c r="C120" s="254">
        <v>0.87305040367524123</v>
      </c>
      <c r="D120" s="251">
        <v>2.3116560086426527E-2</v>
      </c>
      <c r="E120" s="251">
        <v>0.82681728350238815</v>
      </c>
      <c r="F120" s="251">
        <v>0.91928352384809431</v>
      </c>
      <c r="G120" s="251">
        <v>0.80370072341596166</v>
      </c>
      <c r="H120" s="251">
        <v>0.94240008393452079</v>
      </c>
      <c r="I120" s="50">
        <v>2.64779215370771E-2</v>
      </c>
      <c r="J120" s="49">
        <v>5.2955843074154199E-2</v>
      </c>
      <c r="K120" s="51">
        <v>7.9433764611231306E-2</v>
      </c>
      <c r="L120" s="251">
        <v>0.82939788349147914</v>
      </c>
      <c r="M120" s="251">
        <v>0.91670292385900332</v>
      </c>
    </row>
    <row r="121" spans="1:13" ht="15" customHeight="1">
      <c r="A121" s="48"/>
      <c r="B121" s="182" t="s">
        <v>187</v>
      </c>
      <c r="C121" s="250">
        <v>0.26479166666666665</v>
      </c>
      <c r="D121" s="251">
        <v>2.1436654166265341E-2</v>
      </c>
      <c r="E121" s="175">
        <v>0.22191835833413598</v>
      </c>
      <c r="F121" s="175">
        <v>0.30766497499919732</v>
      </c>
      <c r="G121" s="175">
        <v>0.20048170416787062</v>
      </c>
      <c r="H121" s="175">
        <v>0.32910162916546271</v>
      </c>
      <c r="I121" s="50">
        <v>8.0956679778185395E-2</v>
      </c>
      <c r="J121" s="49">
        <v>0.16191335955637079</v>
      </c>
      <c r="K121" s="51">
        <v>0.2428700393345562</v>
      </c>
      <c r="L121" s="175">
        <v>0.25155208333333334</v>
      </c>
      <c r="M121" s="175">
        <v>0.27803124999999995</v>
      </c>
    </row>
    <row r="122" spans="1:13" ht="15" customHeight="1">
      <c r="A122" s="48"/>
      <c r="B122" s="182" t="s">
        <v>172</v>
      </c>
      <c r="C122" s="250">
        <v>0.23767417741394783</v>
      </c>
      <c r="D122" s="251">
        <v>1.7254006786535638E-2</v>
      </c>
      <c r="E122" s="175">
        <v>0.20316616384087655</v>
      </c>
      <c r="F122" s="175">
        <v>0.27218219098701912</v>
      </c>
      <c r="G122" s="175">
        <v>0.18591215705434092</v>
      </c>
      <c r="H122" s="175">
        <v>0.28943619777355473</v>
      </c>
      <c r="I122" s="50">
        <v>7.2595209855233905E-2</v>
      </c>
      <c r="J122" s="49">
        <v>0.14519041971046781</v>
      </c>
      <c r="K122" s="51">
        <v>0.21778562956570172</v>
      </c>
      <c r="L122" s="175">
        <v>0.22579046854325044</v>
      </c>
      <c r="M122" s="175">
        <v>0.24955788628464523</v>
      </c>
    </row>
    <row r="123" spans="1:13" ht="15" customHeight="1">
      <c r="A123" s="48"/>
      <c r="B123" s="182" t="s">
        <v>145</v>
      </c>
      <c r="C123" s="250">
        <v>1.4146391818128357</v>
      </c>
      <c r="D123" s="251">
        <v>0.12278237427841991</v>
      </c>
      <c r="E123" s="175">
        <v>1.1690744332559959</v>
      </c>
      <c r="F123" s="175">
        <v>1.6602039303696754</v>
      </c>
      <c r="G123" s="175">
        <v>1.0462920589775759</v>
      </c>
      <c r="H123" s="175">
        <v>1.7829863046480954</v>
      </c>
      <c r="I123" s="50">
        <v>8.6794128041241175E-2</v>
      </c>
      <c r="J123" s="49">
        <v>0.17358825608248235</v>
      </c>
      <c r="K123" s="51">
        <v>0.2603823841237235</v>
      </c>
      <c r="L123" s="175">
        <v>1.3439072227221938</v>
      </c>
      <c r="M123" s="175">
        <v>1.4853711409034775</v>
      </c>
    </row>
    <row r="124" spans="1:13" ht="15" customHeight="1">
      <c r="A124" s="48"/>
      <c r="B124" s="182" t="s">
        <v>188</v>
      </c>
      <c r="C124" s="257">
        <v>218.38436979676899</v>
      </c>
      <c r="D124" s="258">
        <v>11.093602222285195</v>
      </c>
      <c r="E124" s="258">
        <v>196.1971653521986</v>
      </c>
      <c r="F124" s="258">
        <v>240.57157424133939</v>
      </c>
      <c r="G124" s="258">
        <v>185.10356312991343</v>
      </c>
      <c r="H124" s="258">
        <v>251.66517646362456</v>
      </c>
      <c r="I124" s="50">
        <v>5.0798517460791857E-2</v>
      </c>
      <c r="J124" s="49">
        <v>0.10159703492158371</v>
      </c>
      <c r="K124" s="51">
        <v>0.15239555238237557</v>
      </c>
      <c r="L124" s="258">
        <v>207.46515130693055</v>
      </c>
      <c r="M124" s="258">
        <v>229.30358828660744</v>
      </c>
    </row>
    <row r="125" spans="1:13" ht="15" customHeight="1">
      <c r="A125" s="48"/>
      <c r="B125" s="182" t="s">
        <v>173</v>
      </c>
      <c r="C125" s="173">
        <v>16.229814123191311</v>
      </c>
      <c r="D125" s="175">
        <v>0.60030060435419519</v>
      </c>
      <c r="E125" s="174">
        <v>15.029212914482921</v>
      </c>
      <c r="F125" s="174">
        <v>17.430415331899702</v>
      </c>
      <c r="G125" s="174">
        <v>14.428912310128725</v>
      </c>
      <c r="H125" s="174">
        <v>18.030715936253895</v>
      </c>
      <c r="I125" s="50">
        <v>3.6987521840832795E-2</v>
      </c>
      <c r="J125" s="49">
        <v>7.3975043681665589E-2</v>
      </c>
      <c r="K125" s="51">
        <v>0.11096256552249839</v>
      </c>
      <c r="L125" s="174">
        <v>15.418323417031745</v>
      </c>
      <c r="M125" s="174">
        <v>17.041304829350878</v>
      </c>
    </row>
    <row r="126" spans="1:13" ht="15" customHeight="1">
      <c r="A126" s="48"/>
      <c r="B126" s="182" t="s">
        <v>174</v>
      </c>
      <c r="C126" s="250">
        <v>1.5238888071760104</v>
      </c>
      <c r="D126" s="251">
        <v>9.7671207848697525E-2</v>
      </c>
      <c r="E126" s="175">
        <v>1.3285463914786153</v>
      </c>
      <c r="F126" s="175">
        <v>1.7192312228734055</v>
      </c>
      <c r="G126" s="175">
        <v>1.2308751836299179</v>
      </c>
      <c r="H126" s="175">
        <v>1.8169024307221029</v>
      </c>
      <c r="I126" s="50">
        <v>6.4093395389980323E-2</v>
      </c>
      <c r="J126" s="49">
        <v>0.12818679077996065</v>
      </c>
      <c r="K126" s="51">
        <v>0.19228018616994097</v>
      </c>
      <c r="L126" s="175">
        <v>1.4476943668172098</v>
      </c>
      <c r="M126" s="175">
        <v>1.600083247534811</v>
      </c>
    </row>
    <row r="127" spans="1:13" ht="15" customHeight="1">
      <c r="A127" s="48"/>
      <c r="B127" s="182" t="s">
        <v>189</v>
      </c>
      <c r="C127" s="257">
        <v>158.81382512909818</v>
      </c>
      <c r="D127" s="258">
        <v>11.664059803083831</v>
      </c>
      <c r="E127" s="258">
        <v>135.48570552293052</v>
      </c>
      <c r="F127" s="258">
        <v>182.14194473526584</v>
      </c>
      <c r="G127" s="258">
        <v>123.82164571984669</v>
      </c>
      <c r="H127" s="258">
        <v>193.80600453834967</v>
      </c>
      <c r="I127" s="50">
        <v>7.3444864095441514E-2</v>
      </c>
      <c r="J127" s="49">
        <v>0.14688972819088303</v>
      </c>
      <c r="K127" s="51">
        <v>0.22033459228632454</v>
      </c>
      <c r="L127" s="258">
        <v>150.87313387264328</v>
      </c>
      <c r="M127" s="258">
        <v>166.75451638555307</v>
      </c>
    </row>
    <row r="128" spans="1:13" ht="15" customHeight="1">
      <c r="A128" s="48"/>
      <c r="B128" s="182" t="s">
        <v>193</v>
      </c>
      <c r="C128" s="257">
        <v>73.976878181309644</v>
      </c>
      <c r="D128" s="174">
        <v>4.6905516443349633</v>
      </c>
      <c r="E128" s="258">
        <v>64.595774892639724</v>
      </c>
      <c r="F128" s="258">
        <v>83.357981469979563</v>
      </c>
      <c r="G128" s="258">
        <v>59.90522324830475</v>
      </c>
      <c r="H128" s="258">
        <v>88.048533114314537</v>
      </c>
      <c r="I128" s="50">
        <v>6.3405644569630368E-2</v>
      </c>
      <c r="J128" s="49">
        <v>0.12681128913926074</v>
      </c>
      <c r="K128" s="51">
        <v>0.19021693370889109</v>
      </c>
      <c r="L128" s="258">
        <v>70.278034272244156</v>
      </c>
      <c r="M128" s="258">
        <v>77.675722090375132</v>
      </c>
    </row>
    <row r="129" spans="1:13" ht="15" customHeight="1">
      <c r="A129" s="48"/>
      <c r="B129" s="39" t="s">
        <v>141</v>
      </c>
      <c r="C129" s="158"/>
      <c r="D129" s="184"/>
      <c r="E129" s="185"/>
      <c r="F129" s="185"/>
      <c r="G129" s="185"/>
      <c r="H129" s="185"/>
      <c r="I129" s="183"/>
      <c r="J129" s="183"/>
      <c r="K129" s="183"/>
      <c r="L129" s="185"/>
      <c r="M129" s="186"/>
    </row>
    <row r="130" spans="1:13" ht="15" customHeight="1">
      <c r="A130" s="48"/>
      <c r="B130" s="182" t="s">
        <v>469</v>
      </c>
      <c r="C130" s="250">
        <v>12.171328040340157</v>
      </c>
      <c r="D130" s="251">
        <v>0.22316981797952035</v>
      </c>
      <c r="E130" s="175">
        <v>11.724988404381117</v>
      </c>
      <c r="F130" s="175">
        <v>12.617667676299197</v>
      </c>
      <c r="G130" s="175">
        <v>11.501818586401596</v>
      </c>
      <c r="H130" s="175">
        <v>12.840837494278718</v>
      </c>
      <c r="I130" s="50">
        <v>1.8335699871029301E-2</v>
      </c>
      <c r="J130" s="49">
        <v>3.6671399742058602E-2</v>
      </c>
      <c r="K130" s="51">
        <v>5.5007099613087904E-2</v>
      </c>
      <c r="L130" s="175">
        <v>11.562761638323149</v>
      </c>
      <c r="M130" s="175">
        <v>12.779894442357165</v>
      </c>
    </row>
    <row r="131" spans="1:13" ht="15" customHeight="1">
      <c r="A131" s="48"/>
      <c r="B131" s="182" t="s">
        <v>142</v>
      </c>
      <c r="C131" s="257">
        <v>478.23399533560263</v>
      </c>
      <c r="D131" s="258">
        <v>46.103938597296867</v>
      </c>
      <c r="E131" s="258">
        <v>386.02611814100891</v>
      </c>
      <c r="F131" s="258">
        <v>570.44187253019641</v>
      </c>
      <c r="G131" s="258">
        <v>339.92217954371199</v>
      </c>
      <c r="H131" s="258">
        <v>616.54581112749327</v>
      </c>
      <c r="I131" s="50">
        <v>9.6404561463563965E-2</v>
      </c>
      <c r="J131" s="49">
        <v>0.19280912292712793</v>
      </c>
      <c r="K131" s="51">
        <v>0.28921368439069189</v>
      </c>
      <c r="L131" s="258">
        <v>454.32229556882248</v>
      </c>
      <c r="M131" s="258">
        <v>502.14569510238277</v>
      </c>
    </row>
    <row r="132" spans="1:13" ht="15" customHeight="1">
      <c r="A132" s="48"/>
      <c r="B132" s="182" t="s">
        <v>239</v>
      </c>
      <c r="C132" s="250">
        <v>6.7376652597541833</v>
      </c>
      <c r="D132" s="251">
        <v>0.10314689780197207</v>
      </c>
      <c r="E132" s="175">
        <v>6.5313714641502392</v>
      </c>
      <c r="F132" s="175">
        <v>6.9439590553581274</v>
      </c>
      <c r="G132" s="175">
        <v>6.4282245663482671</v>
      </c>
      <c r="H132" s="175">
        <v>7.0471059531600995</v>
      </c>
      <c r="I132" s="50">
        <v>1.530899708213395E-2</v>
      </c>
      <c r="J132" s="49">
        <v>3.06179941642679E-2</v>
      </c>
      <c r="K132" s="51">
        <v>4.5926991246401851E-2</v>
      </c>
      <c r="L132" s="175">
        <v>6.4007819967664741</v>
      </c>
      <c r="M132" s="175">
        <v>7.0745485227418925</v>
      </c>
    </row>
    <row r="133" spans="1:13" ht="15" customHeight="1">
      <c r="A133" s="48"/>
      <c r="B133" s="182" t="s">
        <v>175</v>
      </c>
      <c r="C133" s="257">
        <v>123.4148750469712</v>
      </c>
      <c r="D133" s="258">
        <v>22.129605407873917</v>
      </c>
      <c r="E133" s="258">
        <v>79.155664231223369</v>
      </c>
      <c r="F133" s="258">
        <v>167.67408586271904</v>
      </c>
      <c r="G133" s="258">
        <v>57.026058823349459</v>
      </c>
      <c r="H133" s="258">
        <v>189.80369127059294</v>
      </c>
      <c r="I133" s="50">
        <v>0.1793106819534637</v>
      </c>
      <c r="J133" s="49">
        <v>0.35862136390692739</v>
      </c>
      <c r="K133" s="51">
        <v>0.53793204586039112</v>
      </c>
      <c r="L133" s="258">
        <v>117.24413129462265</v>
      </c>
      <c r="M133" s="258">
        <v>129.58561879931978</v>
      </c>
    </row>
    <row r="134" spans="1:13" ht="15" customHeight="1">
      <c r="A134" s="48"/>
      <c r="B134" s="182" t="s">
        <v>475</v>
      </c>
      <c r="C134" s="257">
        <v>3945.4311166878429</v>
      </c>
      <c r="D134" s="258">
        <v>111.86965194836567</v>
      </c>
      <c r="E134" s="258">
        <v>3721.6918127911117</v>
      </c>
      <c r="F134" s="258">
        <v>4169.1704205845745</v>
      </c>
      <c r="G134" s="258">
        <v>3609.8221608427457</v>
      </c>
      <c r="H134" s="258">
        <v>4281.04007253294</v>
      </c>
      <c r="I134" s="50">
        <v>2.8354227621715349E-2</v>
      </c>
      <c r="J134" s="49">
        <v>5.6708455243430697E-2</v>
      </c>
      <c r="K134" s="51">
        <v>8.5062682865146039E-2</v>
      </c>
      <c r="L134" s="258">
        <v>3748.1595608534508</v>
      </c>
      <c r="M134" s="258">
        <v>4142.7026725222349</v>
      </c>
    </row>
    <row r="135" spans="1:13" ht="15" customHeight="1">
      <c r="A135" s="48"/>
      <c r="B135" s="182" t="s">
        <v>231</v>
      </c>
      <c r="C135" s="257">
        <v>258.88268521792537</v>
      </c>
      <c r="D135" s="258">
        <v>16.933488042755965</v>
      </c>
      <c r="E135" s="258">
        <v>225.01570913241343</v>
      </c>
      <c r="F135" s="258">
        <v>292.74966130343728</v>
      </c>
      <c r="G135" s="258">
        <v>208.08222108965748</v>
      </c>
      <c r="H135" s="258">
        <v>309.6831493461932</v>
      </c>
      <c r="I135" s="50">
        <v>6.5409890308042395E-2</v>
      </c>
      <c r="J135" s="49">
        <v>0.13081978061608479</v>
      </c>
      <c r="K135" s="51">
        <v>0.19622967092412719</v>
      </c>
      <c r="L135" s="258">
        <v>245.93855095702909</v>
      </c>
      <c r="M135" s="258">
        <v>271.82681947882162</v>
      </c>
    </row>
    <row r="136" spans="1:13" ht="15" customHeight="1">
      <c r="A136" s="48"/>
      <c r="B136" s="182" t="s">
        <v>470</v>
      </c>
      <c r="C136" s="250">
        <v>11.363356371490253</v>
      </c>
      <c r="D136" s="251">
        <v>0.11576170757754918</v>
      </c>
      <c r="E136" s="175">
        <v>11.131832956335154</v>
      </c>
      <c r="F136" s="175">
        <v>11.594879786645352</v>
      </c>
      <c r="G136" s="175">
        <v>11.016071248757605</v>
      </c>
      <c r="H136" s="175">
        <v>11.710641494222902</v>
      </c>
      <c r="I136" s="50">
        <v>1.0187281274394068E-2</v>
      </c>
      <c r="J136" s="49">
        <v>2.0374562548788135E-2</v>
      </c>
      <c r="K136" s="51">
        <v>3.0561843823182201E-2</v>
      </c>
      <c r="L136" s="175">
        <v>10.795188552915741</v>
      </c>
      <c r="M136" s="175">
        <v>11.931524190064765</v>
      </c>
    </row>
    <row r="137" spans="1:13" ht="15" customHeight="1">
      <c r="A137" s="48"/>
      <c r="B137" s="182" t="s">
        <v>157</v>
      </c>
      <c r="C137" s="257" t="s">
        <v>105</v>
      </c>
      <c r="D137" s="258" t="s">
        <v>94</v>
      </c>
      <c r="E137" s="258" t="s">
        <v>94</v>
      </c>
      <c r="F137" s="258" t="s">
        <v>94</v>
      </c>
      <c r="G137" s="258" t="s">
        <v>94</v>
      </c>
      <c r="H137" s="258" t="s">
        <v>94</v>
      </c>
      <c r="I137" s="50" t="s">
        <v>94</v>
      </c>
      <c r="J137" s="49" t="s">
        <v>94</v>
      </c>
      <c r="K137" s="51" t="s">
        <v>94</v>
      </c>
      <c r="L137" s="258" t="s">
        <v>94</v>
      </c>
      <c r="M137" s="258" t="s">
        <v>94</v>
      </c>
    </row>
    <row r="138" spans="1:13" ht="15" customHeight="1">
      <c r="A138" s="48"/>
      <c r="B138" s="182" t="s">
        <v>471</v>
      </c>
      <c r="C138" s="250">
        <v>1.5588826752065763</v>
      </c>
      <c r="D138" s="251">
        <v>2.1103650106497021E-2</v>
      </c>
      <c r="E138" s="175">
        <v>1.5166753749935822</v>
      </c>
      <c r="F138" s="175">
        <v>1.6010899754195704</v>
      </c>
      <c r="G138" s="175">
        <v>1.4955717248870852</v>
      </c>
      <c r="H138" s="175">
        <v>1.6221936255260674</v>
      </c>
      <c r="I138" s="50">
        <v>1.3537676979892319E-2</v>
      </c>
      <c r="J138" s="49">
        <v>2.7075353959784637E-2</v>
      </c>
      <c r="K138" s="51">
        <v>4.0613030939676956E-2</v>
      </c>
      <c r="L138" s="175">
        <v>1.4809385414462475</v>
      </c>
      <c r="M138" s="175">
        <v>1.6368268089669051</v>
      </c>
    </row>
    <row r="139" spans="1:13" ht="15" customHeight="1">
      <c r="A139" s="48"/>
      <c r="B139" s="182" t="s">
        <v>143</v>
      </c>
      <c r="C139" s="250">
        <v>13.503060612854478</v>
      </c>
      <c r="D139" s="251">
        <v>0.34147225775619827</v>
      </c>
      <c r="E139" s="175">
        <v>12.820116097342082</v>
      </c>
      <c r="F139" s="175">
        <v>14.186005128366874</v>
      </c>
      <c r="G139" s="175">
        <v>12.478643839585883</v>
      </c>
      <c r="H139" s="175">
        <v>14.527477386123072</v>
      </c>
      <c r="I139" s="50">
        <v>2.5288508105423723E-2</v>
      </c>
      <c r="J139" s="49">
        <v>5.0577016210847446E-2</v>
      </c>
      <c r="K139" s="51">
        <v>7.5865524316271166E-2</v>
      </c>
      <c r="L139" s="175">
        <v>12.827907582211754</v>
      </c>
      <c r="M139" s="175">
        <v>14.178213643497202</v>
      </c>
    </row>
    <row r="140" spans="1:13" ht="15" customHeight="1">
      <c r="A140" s="48"/>
      <c r="B140" s="182" t="s">
        <v>144</v>
      </c>
      <c r="C140" s="254">
        <v>0.14470893623652398</v>
      </c>
      <c r="D140" s="251">
        <v>3.9649606299273108E-3</v>
      </c>
      <c r="E140" s="251">
        <v>0.13677901497666936</v>
      </c>
      <c r="F140" s="251">
        <v>0.15263885749637859</v>
      </c>
      <c r="G140" s="251">
        <v>0.13281405434674204</v>
      </c>
      <c r="H140" s="251">
        <v>0.15660381812630592</v>
      </c>
      <c r="I140" s="50">
        <v>2.7399556192208192E-2</v>
      </c>
      <c r="J140" s="49">
        <v>5.4799112384416385E-2</v>
      </c>
      <c r="K140" s="51">
        <v>8.2198668576624584E-2</v>
      </c>
      <c r="L140" s="251">
        <v>0.13747348942469778</v>
      </c>
      <c r="M140" s="251">
        <v>0.15194438304835017</v>
      </c>
    </row>
    <row r="141" spans="1:13" ht="15" customHeight="1">
      <c r="A141" s="48"/>
      <c r="B141" s="182" t="s">
        <v>476</v>
      </c>
      <c r="C141" s="250">
        <v>1.8153123080007052</v>
      </c>
      <c r="D141" s="251">
        <v>7.8891651275812449E-2</v>
      </c>
      <c r="E141" s="175">
        <v>1.6575290054490803</v>
      </c>
      <c r="F141" s="175">
        <v>1.9730956105523301</v>
      </c>
      <c r="G141" s="175">
        <v>1.5786373541732679</v>
      </c>
      <c r="H141" s="175">
        <v>2.0519872618281427</v>
      </c>
      <c r="I141" s="50">
        <v>4.3458996519832885E-2</v>
      </c>
      <c r="J141" s="49">
        <v>8.691799303966577E-2</v>
      </c>
      <c r="K141" s="51">
        <v>0.13037698955949867</v>
      </c>
      <c r="L141" s="175">
        <v>1.7245466926006698</v>
      </c>
      <c r="M141" s="175">
        <v>1.9060779234007406</v>
      </c>
    </row>
    <row r="142" spans="1:13" ht="15" customHeight="1">
      <c r="A142" s="48"/>
      <c r="B142" s="182" t="s">
        <v>233</v>
      </c>
      <c r="C142" s="254">
        <v>0.70717644542096769</v>
      </c>
      <c r="D142" s="251">
        <v>2.9991272333524176E-2</v>
      </c>
      <c r="E142" s="251">
        <v>0.64719390075391936</v>
      </c>
      <c r="F142" s="251">
        <v>0.76715899008801602</v>
      </c>
      <c r="G142" s="251">
        <v>0.61720262842039519</v>
      </c>
      <c r="H142" s="251">
        <v>0.79715026242154019</v>
      </c>
      <c r="I142" s="50">
        <v>4.2409885860481375E-2</v>
      </c>
      <c r="J142" s="49">
        <v>8.481977172096275E-2</v>
      </c>
      <c r="K142" s="51">
        <v>0.12722965758144411</v>
      </c>
      <c r="L142" s="251">
        <v>0.67181762314991933</v>
      </c>
      <c r="M142" s="251">
        <v>0.74253526769201605</v>
      </c>
    </row>
    <row r="143" spans="1:13" ht="15" customHeight="1">
      <c r="A143" s="48"/>
      <c r="B143" s="182" t="s">
        <v>472</v>
      </c>
      <c r="C143" s="254">
        <v>0.29146830813129915</v>
      </c>
      <c r="D143" s="251">
        <v>8.4630485710570358E-3</v>
      </c>
      <c r="E143" s="251">
        <v>0.27454221098918508</v>
      </c>
      <c r="F143" s="251">
        <v>0.30839440527341322</v>
      </c>
      <c r="G143" s="251">
        <v>0.26607916241812801</v>
      </c>
      <c r="H143" s="251">
        <v>0.31685745384447028</v>
      </c>
      <c r="I143" s="50">
        <v>2.9035913459396226E-2</v>
      </c>
      <c r="J143" s="49">
        <v>5.8071826918792452E-2</v>
      </c>
      <c r="K143" s="51">
        <v>8.7107740378188678E-2</v>
      </c>
      <c r="L143" s="251">
        <v>0.27689489272473417</v>
      </c>
      <c r="M143" s="251">
        <v>0.30604172353786413</v>
      </c>
    </row>
    <row r="144" spans="1:13" ht="15" customHeight="1">
      <c r="A144" s="48"/>
      <c r="B144" s="182" t="s">
        <v>225</v>
      </c>
      <c r="C144" s="250">
        <v>1.2549229887285338</v>
      </c>
      <c r="D144" s="251">
        <v>0.1172310612131225</v>
      </c>
      <c r="E144" s="175">
        <v>1.0204608663022887</v>
      </c>
      <c r="F144" s="175">
        <v>1.4893851111547789</v>
      </c>
      <c r="G144" s="175">
        <v>0.90322980508916628</v>
      </c>
      <c r="H144" s="175">
        <v>1.6066161723679013</v>
      </c>
      <c r="I144" s="50">
        <v>9.3416936549946372E-2</v>
      </c>
      <c r="J144" s="49">
        <v>0.18683387309989274</v>
      </c>
      <c r="K144" s="51">
        <v>0.28025080964983912</v>
      </c>
      <c r="L144" s="175">
        <v>1.192176839292107</v>
      </c>
      <c r="M144" s="175">
        <v>1.3176691381649606</v>
      </c>
    </row>
    <row r="145" spans="1:13" ht="15" customHeight="1">
      <c r="A145" s="48"/>
      <c r="B145" s="182" t="s">
        <v>473</v>
      </c>
      <c r="C145" s="250">
        <v>45.598809283064107</v>
      </c>
      <c r="D145" s="251">
        <v>0.3245586760972245</v>
      </c>
      <c r="E145" s="175">
        <v>44.949691930869655</v>
      </c>
      <c r="F145" s="175">
        <v>46.247926635258558</v>
      </c>
      <c r="G145" s="175">
        <v>44.625133254772436</v>
      </c>
      <c r="H145" s="175">
        <v>46.572485311355777</v>
      </c>
      <c r="I145" s="50">
        <v>7.1177006856134976E-3</v>
      </c>
      <c r="J145" s="49">
        <v>1.4235401371226995E-2</v>
      </c>
      <c r="K145" s="51">
        <v>2.1353102056840493E-2</v>
      </c>
      <c r="L145" s="175">
        <v>43.3188688189109</v>
      </c>
      <c r="M145" s="175">
        <v>47.878749747217313</v>
      </c>
    </row>
    <row r="146" spans="1:13" ht="15" customHeight="1">
      <c r="A146" s="48"/>
      <c r="B146" s="182" t="s">
        <v>185</v>
      </c>
      <c r="C146" s="257" t="s">
        <v>107</v>
      </c>
      <c r="D146" s="258" t="s">
        <v>94</v>
      </c>
      <c r="E146" s="258" t="s">
        <v>94</v>
      </c>
      <c r="F146" s="258" t="s">
        <v>94</v>
      </c>
      <c r="G146" s="258" t="s">
        <v>94</v>
      </c>
      <c r="H146" s="258" t="s">
        <v>94</v>
      </c>
      <c r="I146" s="50" t="s">
        <v>94</v>
      </c>
      <c r="J146" s="49" t="s">
        <v>94</v>
      </c>
      <c r="K146" s="51" t="s">
        <v>94</v>
      </c>
      <c r="L146" s="258" t="s">
        <v>94</v>
      </c>
      <c r="M146" s="258" t="s">
        <v>94</v>
      </c>
    </row>
    <row r="147" spans="1:13" ht="15" customHeight="1">
      <c r="A147" s="48"/>
      <c r="B147" s="182" t="s">
        <v>168</v>
      </c>
      <c r="C147" s="257">
        <v>417.23152155874851</v>
      </c>
      <c r="D147" s="258">
        <v>55.523993365382971</v>
      </c>
      <c r="E147" s="258">
        <v>306.18353482798256</v>
      </c>
      <c r="F147" s="258">
        <v>528.27950828951441</v>
      </c>
      <c r="G147" s="258">
        <v>250.65954146259961</v>
      </c>
      <c r="H147" s="258">
        <v>583.80350165489745</v>
      </c>
      <c r="I147" s="50">
        <v>0.13307717776918943</v>
      </c>
      <c r="J147" s="49">
        <v>0.26615435553837885</v>
      </c>
      <c r="K147" s="51">
        <v>0.39923153330756828</v>
      </c>
      <c r="L147" s="258">
        <v>396.36994548081111</v>
      </c>
      <c r="M147" s="258">
        <v>438.09309763668591</v>
      </c>
    </row>
    <row r="148" spans="1:13" ht="15" customHeight="1">
      <c r="A148" s="48"/>
      <c r="B148" s="182" t="s">
        <v>474</v>
      </c>
      <c r="C148" s="254">
        <v>0.87982384484507503</v>
      </c>
      <c r="D148" s="251">
        <v>1.7956850349437149E-2</v>
      </c>
      <c r="E148" s="251">
        <v>0.84391014414620069</v>
      </c>
      <c r="F148" s="251">
        <v>0.91573754554394937</v>
      </c>
      <c r="G148" s="251">
        <v>0.82595329379676363</v>
      </c>
      <c r="H148" s="251">
        <v>0.93369439589338643</v>
      </c>
      <c r="I148" s="50">
        <v>2.0409597278645143E-2</v>
      </c>
      <c r="J148" s="49">
        <v>4.0819194557290286E-2</v>
      </c>
      <c r="K148" s="51">
        <v>6.122879183593543E-2</v>
      </c>
      <c r="L148" s="251">
        <v>0.83583265260282125</v>
      </c>
      <c r="M148" s="251">
        <v>0.92381503708732882</v>
      </c>
    </row>
    <row r="149" spans="1:13" ht="15" customHeight="1">
      <c r="A149" s="48"/>
      <c r="B149" s="182" t="s">
        <v>477</v>
      </c>
      <c r="C149" s="257">
        <v>364.20106129073019</v>
      </c>
      <c r="D149" s="258">
        <v>16.908818613546579</v>
      </c>
      <c r="E149" s="258">
        <v>330.38342406363705</v>
      </c>
      <c r="F149" s="258">
        <v>398.01869851782334</v>
      </c>
      <c r="G149" s="258">
        <v>313.47460545009045</v>
      </c>
      <c r="H149" s="258">
        <v>414.92751713136994</v>
      </c>
      <c r="I149" s="50">
        <v>4.6427153599227992E-2</v>
      </c>
      <c r="J149" s="49">
        <v>9.2854307198455985E-2</v>
      </c>
      <c r="K149" s="51">
        <v>0.13928146079768397</v>
      </c>
      <c r="L149" s="258">
        <v>345.99100822619369</v>
      </c>
      <c r="M149" s="258">
        <v>382.4111143552667</v>
      </c>
    </row>
    <row r="150" spans="1:13" ht="15" customHeight="1">
      <c r="A150" s="48"/>
      <c r="B150" s="182" t="s">
        <v>189</v>
      </c>
      <c r="C150" s="257">
        <v>170.45154673367426</v>
      </c>
      <c r="D150" s="258">
        <v>14.15127209535739</v>
      </c>
      <c r="E150" s="258">
        <v>142.14900254295949</v>
      </c>
      <c r="F150" s="258">
        <v>198.75409092438903</v>
      </c>
      <c r="G150" s="258">
        <v>127.99773044760209</v>
      </c>
      <c r="H150" s="258">
        <v>212.90536301974643</v>
      </c>
      <c r="I150" s="50">
        <v>8.3022256861466637E-2</v>
      </c>
      <c r="J150" s="49">
        <v>0.16604451372293327</v>
      </c>
      <c r="K150" s="51">
        <v>0.24906677058439991</v>
      </c>
      <c r="L150" s="258">
        <v>161.92896939699054</v>
      </c>
      <c r="M150" s="258">
        <v>178.97412407035799</v>
      </c>
    </row>
    <row r="151" spans="1:13" ht="15" customHeight="1">
      <c r="A151" s="48"/>
      <c r="B151" s="154" t="s">
        <v>191</v>
      </c>
      <c r="C151" s="188"/>
      <c r="D151" s="204"/>
      <c r="E151" s="205"/>
      <c r="F151" s="205"/>
      <c r="G151" s="205"/>
      <c r="H151" s="205"/>
      <c r="I151" s="201"/>
      <c r="J151" s="201"/>
      <c r="K151" s="201"/>
      <c r="L151" s="205"/>
      <c r="M151" s="206"/>
    </row>
    <row r="152" spans="1:13" ht="15" customHeight="1">
      <c r="A152" s="48"/>
      <c r="B152" s="202" t="s">
        <v>478</v>
      </c>
      <c r="C152" s="259">
        <v>4.5404701734927597</v>
      </c>
      <c r="D152" s="260">
        <v>0.3075096198015439</v>
      </c>
      <c r="E152" s="203">
        <v>3.9254509338896719</v>
      </c>
      <c r="F152" s="203">
        <v>5.1554894130958475</v>
      </c>
      <c r="G152" s="203">
        <v>3.617941314088128</v>
      </c>
      <c r="H152" s="203">
        <v>5.4629990328973914</v>
      </c>
      <c r="I152" s="88">
        <v>6.7726382522405579E-2</v>
      </c>
      <c r="J152" s="89">
        <v>0.13545276504481116</v>
      </c>
      <c r="K152" s="90">
        <v>0.20317914756721672</v>
      </c>
      <c r="L152" s="203">
        <v>4.3134466648181213</v>
      </c>
      <c r="M152" s="203">
        <v>4.7674936821673981</v>
      </c>
    </row>
    <row r="153" spans="1:13" ht="15" customHeight="1">
      <c r="B153" s="267" t="s">
        <v>658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52">
    <cfRule type="expression" dxfId="24" priority="71">
      <formula>IF(PG_IsBlnkRowRout*PG_IsBlnkRowRoutNext=1,TRUE,FALSE)</formula>
    </cfRule>
  </conditionalFormatting>
  <conditionalFormatting sqref="I5:K152">
    <cfRule type="cellIs" dxfId="23" priority="2" operator="greaterThan">
      <formula>1</formula>
    </cfRule>
  </conditionalFormatting>
  <hyperlinks>
    <hyperlink ref="B5" location="'Fire Assay'!$A$4" display="'Fire Assay'!$A$4" xr:uid="{FE99BE51-32FB-447E-B5CE-F90B0E3086AC}"/>
    <hyperlink ref="B6" location="'Fire Assay'!$A$54" display="'Fire Assay'!$A$54" xr:uid="{CC6B910F-1C60-48A2-B342-EF958EBCB9DE}"/>
    <hyperlink ref="B7" location="'Fire Assay'!$A$72" display="'Fire Assay'!$A$72" xr:uid="{2AED9538-CF96-4CCB-9560-8FFCC70E7C66}"/>
    <hyperlink ref="B9" location="'Fire Assay (NiS)'!$A$72" display="'Fire Assay (NiS)'!$A$72" xr:uid="{1ACCCB21-B6DF-4B6B-BF4A-867FC66BE4E5}"/>
    <hyperlink ref="B10" location="'Fire Assay (NiS)'!$A$90" display="'Fire Assay (NiS)'!$A$90" xr:uid="{770984E2-D5CE-41D2-A4A9-715750528A99}"/>
    <hyperlink ref="B11" location="'Fire Assay (NiS)'!$A$126" display="'Fire Assay (NiS)'!$A$126" xr:uid="{E8C75689-0850-4B15-8A52-4D507179F1F8}"/>
    <hyperlink ref="B13" location="'IRC'!$A$22" display="'IRC'!$A$22" xr:uid="{48E07A66-7C05-4B24-BFA2-6985B16CCDA0}"/>
    <hyperlink ref="B15" location="'4-Acid'!$A$4" display="'4-Acid'!$A$4" xr:uid="{4C1EFECF-C2D3-45C0-974E-709ABB9013A2}"/>
    <hyperlink ref="B16" location="'4-Acid'!$A$23" display="'4-Acid'!$A$23" xr:uid="{4EB366BF-DAE9-43B4-B4E9-C187FC0EB297}"/>
    <hyperlink ref="B17" location="'4-Acid'!$A$41" display="'4-Acid'!$A$41" xr:uid="{B050C3DF-1674-4975-93AD-8B1D299310AA}"/>
    <hyperlink ref="B18" location="'4-Acid'!$A$78" display="'4-Acid'!$A$78" xr:uid="{E48C7A60-204F-4857-9ED5-491F640E1D1C}"/>
    <hyperlink ref="B19" location="'4-Acid'!$A$96" display="'4-Acid'!$A$96" xr:uid="{84B75E57-A662-424C-8FC3-378B9EA3E5BC}"/>
    <hyperlink ref="B20" location="'4-Acid'!$A$115" display="'4-Acid'!$A$115" xr:uid="{ABBB3F65-2BD9-4155-BD21-620535557050}"/>
    <hyperlink ref="B21" location="'4-Acid'!$A$134" display="'4-Acid'!$A$134" xr:uid="{DFBEA741-7594-4D7F-AD0E-24CACF26B92C}"/>
    <hyperlink ref="B22" location="'4-Acid'!$A$152" display="'4-Acid'!$A$152" xr:uid="{A0C96D79-33F2-49A0-913A-77EDBDD414F5}"/>
    <hyperlink ref="B23" location="'4-Acid'!$A$171" display="'4-Acid'!$A$171" xr:uid="{9415A2E5-7D46-4A38-96B2-234F7F58F2B0}"/>
    <hyperlink ref="B24" location="'4-Acid'!$A$189" display="'4-Acid'!$A$189" xr:uid="{AA9D3B60-AAF1-4B45-BE37-B6BBDF4A342C}"/>
    <hyperlink ref="B25" location="'4-Acid'!$A$207" display="'4-Acid'!$A$207" xr:uid="{7BBAB7B7-F8BC-49B4-BBB2-F3735BAA7D1B}"/>
    <hyperlink ref="B26" location="'4-Acid'!$A$225" display="'4-Acid'!$A$225" xr:uid="{1DCB4DA1-64C0-416B-A5C8-CA0290FC4391}"/>
    <hyperlink ref="B27" location="'4-Acid'!$A$243" display="'4-Acid'!$A$243" xr:uid="{0A575904-32A4-44B3-B43A-8756482895BB}"/>
    <hyperlink ref="B28" location="'4-Acid'!$A$261" display="'4-Acid'!$A$261" xr:uid="{21C9E5ED-C4B6-4A47-A4ED-FD642DB630E5}"/>
    <hyperlink ref="B29" location="'4-Acid'!$A$279" display="'4-Acid'!$A$279" xr:uid="{C42F3593-FBF8-4DA8-B7BF-3BA7C5D36869}"/>
    <hyperlink ref="B30" location="'4-Acid'!$A$297" display="'4-Acid'!$A$297" xr:uid="{E074AD5F-635E-4E33-A6CB-99844E73C5C2}"/>
    <hyperlink ref="B31" location="'4-Acid'!$A$315" display="'4-Acid'!$A$315" xr:uid="{C42DA4CE-B8D4-4AB8-A89F-7EF590D0717C}"/>
    <hyperlink ref="B32" location="'4-Acid'!$A$333" display="'4-Acid'!$A$333" xr:uid="{8634BE0B-7F79-47E9-A79E-5EC3F5051471}"/>
    <hyperlink ref="B33" location="'4-Acid'!$A$351" display="'4-Acid'!$A$351" xr:uid="{21775B82-EF0F-49F5-8152-C1620150719C}"/>
    <hyperlink ref="B34" location="'4-Acid'!$A$388" display="'4-Acid'!$A$388" xr:uid="{2C49607F-D342-43EE-95DA-2593F2802989}"/>
    <hyperlink ref="B35" location="'4-Acid'!$A$424" display="'4-Acid'!$A$424" xr:uid="{73D89D67-477B-4A7E-86E1-6090C9779927}"/>
    <hyperlink ref="B36" location="'4-Acid'!$A$442" display="'4-Acid'!$A$442" xr:uid="{712A7AAA-F8E2-41B5-8A27-1363A290E8D7}"/>
    <hyperlink ref="B37" location="'4-Acid'!$A$460" display="'4-Acid'!$A$460" xr:uid="{1144679C-F60E-4403-BD1D-965DBA4FCD77}"/>
    <hyperlink ref="B38" location="'4-Acid'!$A$478" display="'4-Acid'!$A$478" xr:uid="{F01AD29E-B83D-4BBA-8F63-DC94CA036664}"/>
    <hyperlink ref="B39" location="'4-Acid'!$A$497" display="'4-Acid'!$A$497" xr:uid="{4CADF4E7-22E4-4B7D-8ED1-605F65C255FB}"/>
    <hyperlink ref="B40" location="'4-Acid'!$A$516" display="'4-Acid'!$A$516" xr:uid="{AAC7EE25-592C-437E-847E-6B555A3B0396}"/>
    <hyperlink ref="B41" location="'4-Acid'!$A$534" display="'4-Acid'!$A$534" xr:uid="{CC0E4227-7102-4033-9B22-885A9642EE2F}"/>
    <hyperlink ref="B42" location="'4-Acid'!$A$552" display="'4-Acid'!$A$552" xr:uid="{17A04C88-9F43-4A49-9E9B-19A62485E81E}"/>
    <hyperlink ref="B43" location="'4-Acid'!$A$570" display="'4-Acid'!$A$570" xr:uid="{B224622F-61DA-433B-89E4-C47298340323}"/>
    <hyperlink ref="B44" location="'4-Acid'!$A$588" display="'4-Acid'!$A$588" xr:uid="{A9E7148F-6C0F-4D97-B863-6E304F59BF26}"/>
    <hyperlink ref="B45" location="'4-Acid'!$A$606" display="'4-Acid'!$A$606" xr:uid="{C07C765D-8034-43A4-9340-4DA0CB94D52A}"/>
    <hyperlink ref="B46" location="'4-Acid'!$A$624" display="'4-Acid'!$A$624" xr:uid="{1A164C07-05E0-4BD1-AC35-BB11111D8B16}"/>
    <hyperlink ref="B47" location="'4-Acid'!$A$642" display="'4-Acid'!$A$642" xr:uid="{882ED6F8-530F-433E-876F-2D44761B4F11}"/>
    <hyperlink ref="B48" location="'4-Acid'!$A$660" display="'4-Acid'!$A$660" xr:uid="{423CAABA-7519-4538-83D7-A5EDA4F77921}"/>
    <hyperlink ref="B49" location="'4-Acid'!$A$678" display="'4-Acid'!$A$678" xr:uid="{4B22E895-2A75-46FC-B58D-FFD3D51512C0}"/>
    <hyperlink ref="B50" location="'4-Acid'!$A$696" display="'4-Acid'!$A$696" xr:uid="{22DFA5EF-F36C-4E0E-AD0B-F741E6354D28}"/>
    <hyperlink ref="B51" location="'4-Acid'!$A$714" display="'4-Acid'!$A$714" xr:uid="{8B55F7E5-4235-4D94-BFD6-BA36190B9A4B}"/>
    <hyperlink ref="B52" location="'4-Acid'!$A$732" display="'4-Acid'!$A$732" xr:uid="{589235ED-2CAC-4875-9843-C4844152D0D6}"/>
    <hyperlink ref="B53" location="'4-Acid'!$A$750" display="'4-Acid'!$A$750" xr:uid="{04525047-E399-47AB-A786-7604F53D5402}"/>
    <hyperlink ref="B54" location="'4-Acid'!$A$768" display="'4-Acid'!$A$768" xr:uid="{CAE77A2B-3BF9-4FAD-B4B8-90FB845C7325}"/>
    <hyperlink ref="B55" location="'4-Acid'!$A$787" display="'4-Acid'!$A$787" xr:uid="{51DDA86C-8D39-43FE-886C-6670C03A781F}"/>
    <hyperlink ref="B56" location="'4-Acid'!$A$806" display="'4-Acid'!$A$806" xr:uid="{EF03AB83-C708-4821-94D1-99BC035815D6}"/>
    <hyperlink ref="B57" location="'4-Acid'!$A$824" display="'4-Acid'!$A$824" xr:uid="{02E67A4D-0F65-40D4-8610-55970474C8ED}"/>
    <hyperlink ref="B58" location="'4-Acid'!$A$842" display="'4-Acid'!$A$842" xr:uid="{1E592671-4EA4-40D7-A24E-F0D061ABB6CF}"/>
    <hyperlink ref="B59" location="'4-Acid'!$A$860" display="'4-Acid'!$A$860" xr:uid="{8A4A518A-3C8D-4F60-B6CA-C629FE94E41A}"/>
    <hyperlink ref="B60" location="'4-Acid'!$A$878" display="'4-Acid'!$A$878" xr:uid="{8174FDAD-90FD-435D-8018-A568DB22339B}"/>
    <hyperlink ref="B61" location="'4-Acid'!$A$896" display="'4-Acid'!$A$896" xr:uid="{5D62246A-2A8B-49E6-BE24-25F5AEF2C854}"/>
    <hyperlink ref="B62" location="'4-Acid'!$A$914" display="'4-Acid'!$A$914" xr:uid="{E3CC2786-1102-4821-82AD-287D52A91C1A}"/>
    <hyperlink ref="B63" location="'4-Acid'!$A$932" display="'4-Acid'!$A$932" xr:uid="{C711F126-6BAC-401D-A850-F403F04009A0}"/>
    <hyperlink ref="B64" location="'4-Acid'!$A$950" display="'4-Acid'!$A$950" xr:uid="{D81B3911-CAF8-49BA-B896-FFBCEB993675}"/>
    <hyperlink ref="B65" location="'4-Acid'!$A$968" display="'4-Acid'!$A$968" xr:uid="{610578FA-15CD-4846-BD4D-C93F70F717D3}"/>
    <hyperlink ref="B66" location="'4-Acid'!$A$986" display="'4-Acid'!$A$986" xr:uid="{09AA3E50-F975-4126-A1FB-D84C07AC11B5}"/>
    <hyperlink ref="B67" location="'4-Acid'!$A$1004" display="'4-Acid'!$A$1004" xr:uid="{E5387747-65F4-46C2-8F86-424201DCB38A}"/>
    <hyperlink ref="B68" location="'4-Acid'!$A$1022" display="'4-Acid'!$A$1022" xr:uid="{56EC8B3F-6DB3-4252-B02E-73764C4D1368}"/>
    <hyperlink ref="B69" location="'4-Acid'!$A$1040" display="'4-Acid'!$A$1040" xr:uid="{6E270211-A5D4-47E0-8D96-275D60F0F79E}"/>
    <hyperlink ref="B70" location="'4-Acid'!$A$1059" display="'4-Acid'!$A$1059" xr:uid="{1D6DA4E6-9188-45A9-8BDA-885716488AE1}"/>
    <hyperlink ref="B71" location="'4-Acid'!$A$1077" display="'4-Acid'!$A$1077" xr:uid="{D1243298-2885-4B45-9154-5E48AB1F27F1}"/>
    <hyperlink ref="B72" location="'4-Acid'!$A$1095" display="'4-Acid'!$A$1095" xr:uid="{42681824-A740-4952-B6C8-6DA7C028AE32}"/>
    <hyperlink ref="B73" location="'4-Acid'!$A$1113" display="'4-Acid'!$A$1113" xr:uid="{5D860A78-8774-49F5-80D3-921265069689}"/>
    <hyperlink ref="B75" location="'Fusion ICP'!$A$22" display="'Fusion ICP'!$A$22" xr:uid="{6224D609-CCE4-4F54-AD12-441A69314C70}"/>
    <hyperlink ref="B76" location="'Fusion ICP'!$A$40" display="'Fusion ICP'!$A$40" xr:uid="{8DB5152B-9589-4B91-A04D-2241B92A7BD9}"/>
    <hyperlink ref="B77" location="'Fusion ICP'!$A$77" display="'Fusion ICP'!$A$77" xr:uid="{FCABE55C-1084-4AFE-856E-37EDF27F3754}"/>
    <hyperlink ref="B78" location="'Fusion ICP'!$A$95" display="'Fusion ICP'!$A$95" xr:uid="{F119F213-F26D-4556-8549-54A463AEB614}"/>
    <hyperlink ref="B79" location="'Fusion ICP'!$A$114" display="'Fusion ICP'!$A$114" xr:uid="{FD8A8F51-82DA-4C9B-AC30-891F11113E68}"/>
    <hyperlink ref="B80" location="'Fusion ICP'!$A$132" display="'Fusion ICP'!$A$132" xr:uid="{D60FD9D5-ABE1-404B-8FB3-4CB0530D1FBE}"/>
    <hyperlink ref="B81" location="'Fusion ICP'!$A$150" display="'Fusion ICP'!$A$150" xr:uid="{2D10E469-317E-4C49-AE0E-B025F447A336}"/>
    <hyperlink ref="B82" location="'Fusion ICP'!$A$168" display="'Fusion ICP'!$A$168" xr:uid="{68F1DBFE-C2C0-46A7-9F78-A31997F666BD}"/>
    <hyperlink ref="B83" location="'Fusion ICP'!$A$186" display="'Fusion ICP'!$A$186" xr:uid="{F6B325C4-4E15-4368-897F-CB657B0071DF}"/>
    <hyperlink ref="B84" location="'Fusion ICP'!$A$205" display="'Fusion ICP'!$A$205" xr:uid="{5E417DE9-BA50-44AE-A268-8E6E0F0F89BB}"/>
    <hyperlink ref="B85" location="'Fusion ICP'!$A$223" display="'Fusion ICP'!$A$223" xr:uid="{4E71CCB6-C9DD-4068-B07E-E8971CFA8B89}"/>
    <hyperlink ref="B86" location="'Fusion ICP'!$A$241" display="'Fusion ICP'!$A$241" xr:uid="{E9F59DFD-CB17-4BC0-8AC3-EA4E93C33005}"/>
    <hyperlink ref="B87" location="'Fusion ICP'!$A$259" display="'Fusion ICP'!$A$259" xr:uid="{6EA1A2D2-D76F-4E27-B32A-5DFFEFA9220B}"/>
    <hyperlink ref="B88" location="'Fusion ICP'!$A$278" display="'Fusion ICP'!$A$278" xr:uid="{E66E904C-ABF1-4760-96B1-0ECF25CAE1FB}"/>
    <hyperlink ref="B89" location="'Fusion ICP'!$A$296" display="'Fusion ICP'!$A$296" xr:uid="{1FE99E23-55C8-4799-9EE5-53371F0D59FD}"/>
    <hyperlink ref="B90" location="'Fusion ICP'!$A$314" display="'Fusion ICP'!$A$314" xr:uid="{11F6D6BE-CA56-45DC-8B26-ADCCA0E521CF}"/>
    <hyperlink ref="B91" location="'Fusion ICP'!$A$332" display="'Fusion ICP'!$A$332" xr:uid="{B8E691B9-5064-4B9B-AD3B-F499E1432529}"/>
    <hyperlink ref="B92" location="'Fusion ICP'!$A$350" display="'Fusion ICP'!$A$350" xr:uid="{FEC711DB-4E14-4F63-AF34-EB030DDA76FA}"/>
    <hyperlink ref="B93" location="'Fusion ICP'!$A$422" display="'Fusion ICP'!$A$422" xr:uid="{DF4792E0-EB3A-4F82-82F8-008B188C7F1E}"/>
    <hyperlink ref="B94" location="'Fusion ICP'!$A$441" display="'Fusion ICP'!$A$441" xr:uid="{9239DA35-9BDE-4BC2-BE3D-0675CCE6E527}"/>
    <hyperlink ref="B95" location="'Fusion ICP'!$A$459" display="'Fusion ICP'!$A$459" xr:uid="{868DC1D2-6D19-4F55-93DF-D9273FC0C6E7}"/>
    <hyperlink ref="B96" location="'Fusion ICP'!$A$477" display="'Fusion ICP'!$A$477" xr:uid="{B696D39E-4629-4C08-8133-A562D71DC3BE}"/>
    <hyperlink ref="B97" location="'Fusion ICP'!$A$496" display="'Fusion ICP'!$A$496" xr:uid="{0393A156-192D-4DA0-A504-6BA20EB8BDFE}"/>
    <hyperlink ref="B98" location="'Fusion ICP'!$A$514" display="'Fusion ICP'!$A$514" xr:uid="{04F5B458-889A-4282-BEDA-4ECD3F15FB76}"/>
    <hyperlink ref="B99" location="'Fusion ICP'!$A$533" display="'Fusion ICP'!$A$533" xr:uid="{6E376145-2206-4540-AB02-1DAE631BEF63}"/>
    <hyperlink ref="B100" location="'Fusion ICP'!$A$551" display="'Fusion ICP'!$A$551" xr:uid="{81019A77-E375-4200-ADB9-D51C9B2D64AA}"/>
    <hyperlink ref="B101" location="'Fusion ICP'!$A$569" display="'Fusion ICP'!$A$569" xr:uid="{C71AF6DE-8077-4FBC-B222-AD94DDAB0FAF}"/>
    <hyperlink ref="B102" location="'Fusion ICP'!$A$605" display="'Fusion ICP'!$A$605" xr:uid="{D3A1E410-417D-4A73-BCF5-270C6CB67D4F}"/>
    <hyperlink ref="B103" location="'Fusion ICP'!$A$623" display="'Fusion ICP'!$A$623" xr:uid="{E5284DC3-2DED-4BC5-AB86-64776FB2425B}"/>
    <hyperlink ref="B104" location="'Fusion ICP'!$A$641" display="'Fusion ICP'!$A$641" xr:uid="{4EED9F67-ADCB-4A54-8E18-2AD8A489354C}"/>
    <hyperlink ref="B105" location="'Fusion ICP'!$A$659" display="'Fusion ICP'!$A$659" xr:uid="{D2BB0EE8-6DD4-4537-ACCF-59C82FE85366}"/>
    <hyperlink ref="B106" location="'Fusion ICP'!$A$677" display="'Fusion ICP'!$A$677" xr:uid="{BB620E84-98ED-49F5-AB47-44A4E846F7A8}"/>
    <hyperlink ref="B107" location="'Fusion ICP'!$A$696" display="'Fusion ICP'!$A$696" xr:uid="{0372598B-FAE9-4A3F-A31D-4781A507F67D}"/>
    <hyperlink ref="B108" location="'Fusion ICP'!$A$715" display="'Fusion ICP'!$A$715" xr:uid="{CD492319-DB6E-4A8F-91D6-35EA48289F5E}"/>
    <hyperlink ref="B109" location="'Fusion ICP'!$A$751" display="'Fusion ICP'!$A$751" xr:uid="{647B23E6-E990-4F5A-91FF-A9E61CF36419}"/>
    <hyperlink ref="B110" location="'Fusion ICP'!$A$769" display="'Fusion ICP'!$A$769" xr:uid="{EC5198EF-A974-4D4D-97A5-359E76594029}"/>
    <hyperlink ref="B111" location="'Fusion ICP'!$A$787" display="'Fusion ICP'!$A$787" xr:uid="{296ED26B-E82A-4774-9EEF-318F5ADB1839}"/>
    <hyperlink ref="B112" location="'Fusion ICP'!$A$805" display="'Fusion ICP'!$A$805" xr:uid="{7CFA722B-7A46-4931-AB13-81BA6FD176BC}"/>
    <hyperlink ref="B113" location="'Fusion ICP'!$A$823" display="'Fusion ICP'!$A$823" xr:uid="{02491656-B8DB-4AB7-B98A-61147E4C7369}"/>
    <hyperlink ref="B114" location="'Fusion ICP'!$A$841" display="'Fusion ICP'!$A$841" xr:uid="{DD77701C-AFA7-4CFC-9441-3275EC3D8301}"/>
    <hyperlink ref="B115" location="'Fusion ICP'!$A$860" display="'Fusion ICP'!$A$860" xr:uid="{71ABD038-4ABB-4342-A6BB-30E7DE32997E}"/>
    <hyperlink ref="B116" location="'Fusion ICP'!$A$878" display="'Fusion ICP'!$A$878" xr:uid="{7F83D535-51C9-4E4F-9CB5-49F8F3A442A3}"/>
    <hyperlink ref="B117" location="'Fusion ICP'!$A$914" display="'Fusion ICP'!$A$914" xr:uid="{12768494-3B8B-4794-B056-E0F0C24CD17C}"/>
    <hyperlink ref="B118" location="'Fusion ICP'!$A$933" display="'Fusion ICP'!$A$933" xr:uid="{A77CD4AA-ABE6-4573-B802-827E42BAB426}"/>
    <hyperlink ref="B119" location="'Fusion ICP'!$A$951" display="'Fusion ICP'!$A$951" xr:uid="{248A2C71-AE3A-4C51-93FB-AC7AB45743B4}"/>
    <hyperlink ref="B120" location="'Fusion ICP'!$A$969" display="'Fusion ICP'!$A$969" xr:uid="{2A318703-83A4-4A8F-BE9C-01D7A2D2D0A6}"/>
    <hyperlink ref="B121" location="'Fusion ICP'!$A$987" display="'Fusion ICP'!$A$987" xr:uid="{151A49A6-1A8B-4BA4-BC88-111B73387916}"/>
    <hyperlink ref="B122" location="'Fusion ICP'!$A$1005" display="'Fusion ICP'!$A$1005" xr:uid="{C3D30CC5-A971-44CA-B9A6-5B405B9AF19B}"/>
    <hyperlink ref="B123" location="'Fusion ICP'!$A$1024" display="'Fusion ICP'!$A$1024" xr:uid="{CEEE1918-6E29-4A71-BDC1-C8264F13D131}"/>
    <hyperlink ref="B124" location="'Fusion ICP'!$A$1042" display="'Fusion ICP'!$A$1042" xr:uid="{865C6071-A75D-4820-A126-F4FEAE8A7C92}"/>
    <hyperlink ref="B125" location="'Fusion ICP'!$A$1078" display="'Fusion ICP'!$A$1078" xr:uid="{6184DC61-B9B2-4E45-A46A-44739D87DE0F}"/>
    <hyperlink ref="B126" location="'Fusion ICP'!$A$1097" display="'Fusion ICP'!$A$1097" xr:uid="{4AF4E5FC-02E9-42B4-AC2B-E5E409373C1E}"/>
    <hyperlink ref="B127" location="'Fusion ICP'!$A$1115" display="'Fusion ICP'!$A$1115" xr:uid="{925F76CF-7460-4C67-A460-629E1269527B}"/>
    <hyperlink ref="B128" location="'Fusion ICP'!$A$1133" display="'Fusion ICP'!$A$1133" xr:uid="{DFC0A9ED-C2D3-4367-85C1-9693BD738992}"/>
    <hyperlink ref="B130" location="'Fusion XRF'!$A$4" display="'Fusion XRF'!$A$4" xr:uid="{425F3288-B9B0-4EC5-AE6B-348395C42040}"/>
    <hyperlink ref="B131" location="'Fusion XRF'!$A$40" display="'Fusion XRF'!$A$40" xr:uid="{34CEBE36-9936-46BF-ABB6-D5F6C516A8E2}"/>
    <hyperlink ref="B132" location="'Fusion XRF'!$A$76" display="'Fusion XRF'!$A$76" xr:uid="{98990468-9E0A-4461-9BD8-FC00C6751C55}"/>
    <hyperlink ref="B133" location="'Fusion XRF'!$A$130" display="'Fusion XRF'!$A$130" xr:uid="{661C42B7-156A-4D24-88C8-FF65A331D580}"/>
    <hyperlink ref="B134" location="'Fusion XRF'!$A$149" display="'Fusion XRF'!$A$149" xr:uid="{7B430D4F-8D8F-4755-8211-3B2EB2B3162B}"/>
    <hyperlink ref="B135" location="'Fusion XRF'!$A$167" display="'Fusion XRF'!$A$167" xr:uid="{910CA80B-5F4B-4ADA-95BC-F3BBE4D646D4}"/>
    <hyperlink ref="B136" location="'Fusion XRF'!$A$186" display="'Fusion XRF'!$A$186" xr:uid="{9A4AD73C-CDB5-4190-9A9E-81F50B82045B}"/>
    <hyperlink ref="B137" location="'Fusion XRF'!$A$204" display="'Fusion XRF'!$A$204" xr:uid="{A1AFBF9C-94CB-4820-B5CD-27DF69A68347}"/>
    <hyperlink ref="B138" location="'Fusion XRF'!$A$222" display="'Fusion XRF'!$A$222" xr:uid="{2DDE0ADE-775A-4B32-BC36-EBE98DAD8A18}"/>
    <hyperlink ref="B139" location="'Fusion XRF'!$A$258" display="'Fusion XRF'!$A$258" xr:uid="{7719468F-38D2-492E-A3C0-381D6CC6EE44}"/>
    <hyperlink ref="B140" location="'Fusion XRF'!$A$276" display="'Fusion XRF'!$A$276" xr:uid="{0C566014-B144-4287-B73E-A91968C589E5}"/>
    <hyperlink ref="B141" location="'Fusion XRF'!$A$312" display="'Fusion XRF'!$A$312" xr:uid="{8C0AF25B-B5DA-4682-BA68-2BF83881BB21}"/>
    <hyperlink ref="B142" location="'Fusion XRF'!$A$348" display="'Fusion XRF'!$A$348" xr:uid="{24E4F0FE-756C-4596-8CAA-22A492710ECE}"/>
    <hyperlink ref="B143" location="'Fusion XRF'!$A$366" display="'Fusion XRF'!$A$366" xr:uid="{B4BEC444-5A89-45B7-B084-CE5063669E1D}"/>
    <hyperlink ref="B144" location="'Fusion XRF'!$A$422" display="'Fusion XRF'!$A$422" xr:uid="{FEDC80AD-525E-4DC6-92BD-F6ED53BAB6F0}"/>
    <hyperlink ref="B145" location="'Fusion XRF'!$A$476" display="'Fusion XRF'!$A$476" xr:uid="{D48BA2FB-767F-444C-AA1F-E4569E9F643F}"/>
    <hyperlink ref="B146" location="'Fusion XRF'!$A$494" display="'Fusion XRF'!$A$494" xr:uid="{D3ADDF14-DE13-4EE7-9584-9745A291ED2D}"/>
    <hyperlink ref="B147" location="'Fusion XRF'!$A$512" display="'Fusion XRF'!$A$512" xr:uid="{B71DBC80-AF04-401E-94A1-C8AC2F517537}"/>
    <hyperlink ref="B148" location="'Fusion XRF'!$A$530" display="'Fusion XRF'!$A$530" xr:uid="{51FE1B04-6791-4B47-B89B-356CF10E0031}"/>
    <hyperlink ref="B149" location="'Fusion XRF'!$A$548" display="'Fusion XRF'!$A$548" xr:uid="{E3C7FAE0-999C-471A-8136-4DD485DFC536}"/>
    <hyperlink ref="B150" location="'Fusion XRF'!$A$603" display="'Fusion XRF'!$A$603" xr:uid="{2B78E262-E2EC-4128-8678-78833B0E880F}"/>
    <hyperlink ref="B152" location="'Thermograv'!$A$22" display="'Thermograv'!$A$22" xr:uid="{E7DB9EE4-77D8-4A92-915C-CC56889C48B7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94.85546875" style="4" bestFit="1" customWidth="1"/>
    <col min="4" max="16384" width="9.140625" style="4"/>
  </cols>
  <sheetData>
    <row r="1" spans="2:10" ht="23.25" customHeight="1">
      <c r="B1" s="33" t="s">
        <v>654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138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4" t="s">
        <v>139</v>
      </c>
    </row>
    <row r="8" spans="2:10" ht="15" customHeight="1" thickBot="1">
      <c r="B8" s="42" t="s">
        <v>85</v>
      </c>
      <c r="C8" s="84" t="s">
        <v>140</v>
      </c>
    </row>
    <row r="9" spans="2:10" ht="15" customHeight="1">
      <c r="B9" s="68" t="s">
        <v>137</v>
      </c>
      <c r="C9" s="69"/>
    </row>
    <row r="10" spans="2:10" ht="15" customHeight="1">
      <c r="B10" s="42" t="s">
        <v>288</v>
      </c>
      <c r="C10" s="42" t="s">
        <v>345</v>
      </c>
    </row>
    <row r="11" spans="2:10" ht="15" customHeight="1">
      <c r="B11" s="42" t="s">
        <v>121</v>
      </c>
      <c r="C11" s="42" t="s">
        <v>346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287</v>
      </c>
      <c r="C12" s="42" t="s">
        <v>347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99</v>
      </c>
      <c r="C13" s="42" t="s">
        <v>348</v>
      </c>
    </row>
    <row r="14" spans="2:10" ht="15" customHeight="1">
      <c r="B14" s="42" t="s">
        <v>100</v>
      </c>
      <c r="C14" s="42" t="s">
        <v>349</v>
      </c>
    </row>
    <row r="15" spans="2:10" ht="15" customHeight="1">
      <c r="B15" s="42" t="s">
        <v>101</v>
      </c>
      <c r="C15" s="42" t="s">
        <v>350</v>
      </c>
    </row>
    <row r="16" spans="2:10" ht="15" customHeight="1">
      <c r="B16" s="42" t="s">
        <v>263</v>
      </c>
      <c r="C16" s="42" t="s">
        <v>351</v>
      </c>
    </row>
    <row r="17" spans="2:3" ht="15" customHeight="1">
      <c r="B17" s="42" t="s">
        <v>261</v>
      </c>
      <c r="C17" s="42" t="s">
        <v>352</v>
      </c>
    </row>
    <row r="18" spans="2:3" ht="15" customHeight="1">
      <c r="B18" s="42" t="s">
        <v>276</v>
      </c>
      <c r="C18" s="42" t="s">
        <v>353</v>
      </c>
    </row>
    <row r="19" spans="2:3" ht="15" customHeight="1">
      <c r="B19" s="42" t="s">
        <v>262</v>
      </c>
      <c r="C19" s="42" t="s">
        <v>354</v>
      </c>
    </row>
    <row r="20" spans="2:3" ht="15" customHeight="1">
      <c r="B20" s="42" t="s">
        <v>277</v>
      </c>
      <c r="C20" s="42" t="s">
        <v>355</v>
      </c>
    </row>
    <row r="21" spans="2:3" ht="15" customHeight="1">
      <c r="B21" s="42" t="s">
        <v>279</v>
      </c>
      <c r="C21" s="42" t="s">
        <v>356</v>
      </c>
    </row>
    <row r="22" spans="2:3" ht="15" customHeight="1">
      <c r="B22" s="42" t="s">
        <v>278</v>
      </c>
      <c r="C22" s="42" t="s">
        <v>357</v>
      </c>
    </row>
    <row r="23" spans="2:3" ht="15" customHeight="1">
      <c r="B23" s="42" t="s">
        <v>120</v>
      </c>
      <c r="C23" s="42" t="s">
        <v>358</v>
      </c>
    </row>
    <row r="24" spans="2:3" ht="15" customHeight="1">
      <c r="B24" s="42" t="s">
        <v>102</v>
      </c>
      <c r="C24" s="42" t="s">
        <v>359</v>
      </c>
    </row>
    <row r="25" spans="2:3" ht="15" customHeight="1">
      <c r="B25" s="42" t="s">
        <v>343</v>
      </c>
      <c r="C25" s="42" t="s">
        <v>360</v>
      </c>
    </row>
    <row r="26" spans="2:3" ht="15" customHeight="1">
      <c r="B26" s="42" t="s">
        <v>342</v>
      </c>
      <c r="C26" s="42" t="s">
        <v>361</v>
      </c>
    </row>
    <row r="27" spans="2:3" ht="15" customHeight="1">
      <c r="B27" s="42" t="s">
        <v>327</v>
      </c>
      <c r="C27" s="42" t="s">
        <v>362</v>
      </c>
    </row>
    <row r="28" spans="2:3" ht="15" customHeight="1">
      <c r="B28" s="42" t="s">
        <v>103</v>
      </c>
      <c r="C28" s="42" t="s">
        <v>363</v>
      </c>
    </row>
    <row r="29" spans="2:3" ht="15" customHeight="1">
      <c r="B29" s="42" t="s">
        <v>104</v>
      </c>
      <c r="C29" s="42" t="s">
        <v>364</v>
      </c>
    </row>
    <row r="30" spans="2:3" ht="15" customHeight="1">
      <c r="B30" s="42" t="s">
        <v>303</v>
      </c>
      <c r="C30" s="42" t="s">
        <v>365</v>
      </c>
    </row>
    <row r="31" spans="2:3" ht="15" customHeight="1">
      <c r="B31" s="151" t="s">
        <v>366</v>
      </c>
      <c r="C31" s="152"/>
    </row>
    <row r="32" spans="2:3" ht="15" customHeight="1">
      <c r="B32" s="43" t="s">
        <v>314</v>
      </c>
      <c r="C32" s="43" t="s">
        <v>367</v>
      </c>
    </row>
    <row r="33" spans="2:3" ht="15" customHeight="1">
      <c r="B33" s="56"/>
      <c r="C33" s="57"/>
    </row>
    <row r="34" spans="2:3" ht="15">
      <c r="B34" s="58" t="s">
        <v>132</v>
      </c>
      <c r="C34" s="59" t="s">
        <v>125</v>
      </c>
    </row>
    <row r="35" spans="2:3">
      <c r="B35" s="60"/>
      <c r="C35" s="59"/>
    </row>
    <row r="36" spans="2:3">
      <c r="B36" s="61" t="s">
        <v>129</v>
      </c>
      <c r="C36" s="62" t="s">
        <v>128</v>
      </c>
    </row>
    <row r="37" spans="2:3">
      <c r="B37" s="60"/>
      <c r="C37" s="59"/>
    </row>
    <row r="38" spans="2:3">
      <c r="B38" s="63" t="s">
        <v>126</v>
      </c>
      <c r="C38" s="62" t="s">
        <v>127</v>
      </c>
    </row>
    <row r="39" spans="2:3">
      <c r="B39" s="64"/>
      <c r="C39" s="65"/>
    </row>
    <row r="40" spans="2:3">
      <c r="B40"/>
      <c r="C40"/>
    </row>
    <row r="41" spans="2:3">
      <c r="B41"/>
      <c r="C41"/>
    </row>
  </sheetData>
  <sortState xmlns:xlrd2="http://schemas.microsoft.com/office/spreadsheetml/2017/richdata2" ref="B3:C7">
    <sortCondition ref="B3:B7"/>
  </sortState>
  <conditionalFormatting sqref="B3:C33">
    <cfRule type="expression" dxfId="22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653</v>
      </c>
      <c r="C1" s="33"/>
    </row>
    <row r="2" spans="2:9" ht="27.95" customHeight="1">
      <c r="B2" s="67" t="s">
        <v>133</v>
      </c>
      <c r="C2" s="40" t="s">
        <v>134</v>
      </c>
    </row>
    <row r="3" spans="2:9" ht="15" customHeight="1">
      <c r="B3" s="149"/>
      <c r="C3" s="41" t="s">
        <v>135</v>
      </c>
    </row>
    <row r="4" spans="2:9" ht="15" customHeight="1">
      <c r="B4" s="150"/>
      <c r="C4" s="42" t="s">
        <v>368</v>
      </c>
    </row>
    <row r="5" spans="2:9" ht="15" customHeight="1">
      <c r="B5" s="150"/>
      <c r="C5" s="42" t="s">
        <v>369</v>
      </c>
    </row>
    <row r="6" spans="2:9" ht="15" customHeight="1">
      <c r="B6" s="150"/>
      <c r="C6" s="42" t="s">
        <v>370</v>
      </c>
    </row>
    <row r="7" spans="2:9" ht="15" customHeight="1">
      <c r="B7" s="150"/>
      <c r="C7" s="42" t="s">
        <v>371</v>
      </c>
    </row>
    <row r="8" spans="2:9" ht="15" customHeight="1">
      <c r="B8" s="150"/>
      <c r="C8" s="42" t="s">
        <v>372</v>
      </c>
    </row>
    <row r="9" spans="2:9" ht="15" customHeight="1">
      <c r="B9" s="150"/>
      <c r="C9" s="42" t="s">
        <v>373</v>
      </c>
      <c r="D9" s="5"/>
      <c r="E9" s="5"/>
      <c r="G9" s="5"/>
      <c r="H9" s="5"/>
      <c r="I9" s="5"/>
    </row>
    <row r="10" spans="2:9" ht="15" customHeight="1">
      <c r="B10" s="150"/>
      <c r="C10" s="42" t="s">
        <v>374</v>
      </c>
      <c r="D10" s="5"/>
      <c r="E10" s="5"/>
      <c r="G10" s="5"/>
      <c r="H10" s="5"/>
      <c r="I10" s="5"/>
    </row>
    <row r="11" spans="2:9" ht="15" customHeight="1">
      <c r="B11" s="150"/>
      <c r="C11" s="42" t="s">
        <v>136</v>
      </c>
    </row>
    <row r="12" spans="2:9" ht="15" customHeight="1">
      <c r="B12" s="150"/>
      <c r="C12" s="42" t="s">
        <v>375</v>
      </c>
    </row>
    <row r="13" spans="2:9" ht="15" customHeight="1">
      <c r="B13" s="150"/>
      <c r="C13" s="42" t="s">
        <v>376</v>
      </c>
    </row>
    <row r="14" spans="2:9" ht="15" customHeight="1">
      <c r="B14" s="150"/>
      <c r="C14" s="42" t="s">
        <v>377</v>
      </c>
    </row>
    <row r="15" spans="2:9" ht="15" customHeight="1">
      <c r="B15" s="150"/>
      <c r="C15" s="42" t="s">
        <v>378</v>
      </c>
    </row>
    <row r="16" spans="2:9" ht="15" customHeight="1">
      <c r="B16" s="150"/>
      <c r="C16" s="42" t="s">
        <v>379</v>
      </c>
    </row>
    <row r="17" spans="2:3" ht="15" customHeight="1">
      <c r="B17" s="150"/>
      <c r="C17" s="42" t="s">
        <v>380</v>
      </c>
    </row>
    <row r="18" spans="2:3" ht="15" customHeight="1">
      <c r="B18" s="150"/>
      <c r="C18" s="42" t="s">
        <v>381</v>
      </c>
    </row>
    <row r="19" spans="2:3" ht="15" customHeight="1">
      <c r="B19" s="150"/>
      <c r="C19" s="42" t="s">
        <v>382</v>
      </c>
    </row>
    <row r="20" spans="2:3" ht="15" customHeight="1">
      <c r="B20" s="150"/>
      <c r="C20" s="42" t="s">
        <v>383</v>
      </c>
    </row>
    <row r="21" spans="2:3" ht="15" customHeight="1">
      <c r="B21" s="150"/>
      <c r="C21" s="42" t="s">
        <v>384</v>
      </c>
    </row>
    <row r="22" spans="2:3" ht="15" customHeight="1">
      <c r="B22" s="150"/>
      <c r="C22" s="42" t="s">
        <v>385</v>
      </c>
    </row>
    <row r="23" spans="2:3" ht="15" customHeight="1">
      <c r="B23" s="150"/>
      <c r="C23" s="42" t="s">
        <v>386</v>
      </c>
    </row>
    <row r="24" spans="2:3" ht="15" customHeight="1">
      <c r="B24" s="150"/>
      <c r="C24" s="42" t="s">
        <v>387</v>
      </c>
    </row>
    <row r="25" spans="2:3" ht="15" customHeight="1">
      <c r="B25" s="150"/>
      <c r="C25" s="42" t="s">
        <v>388</v>
      </c>
    </row>
    <row r="26" spans="2:3" ht="15" customHeight="1">
      <c r="B26" s="187"/>
      <c r="C26" s="43" t="s">
        <v>389</v>
      </c>
    </row>
  </sheetData>
  <conditionalFormatting sqref="B3:C26">
    <cfRule type="expression" dxfId="21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3" customWidth="1"/>
    <col min="2" max="3" width="13.28515625" style="93" customWidth="1"/>
    <col min="4" max="6" width="10.28515625" style="93" customWidth="1"/>
    <col min="7" max="14" width="13.28515625" style="93" customWidth="1"/>
    <col min="15" max="16384" width="10.28515625" style="93"/>
  </cols>
  <sheetData>
    <row r="1" spans="1:14" ht="45" customHeight="1" thickBot="1">
      <c r="A1" s="132"/>
      <c r="B1" s="135" t="s">
        <v>659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4"/>
    </row>
    <row r="2" spans="1:14" ht="36.75" customHeight="1" thickBot="1">
      <c r="A2" s="127" t="s">
        <v>208</v>
      </c>
      <c r="B2" s="128" t="s">
        <v>207</v>
      </c>
      <c r="C2" s="129" t="s">
        <v>206</v>
      </c>
      <c r="D2" s="128" t="s">
        <v>118</v>
      </c>
      <c r="E2" s="128" t="s">
        <v>209</v>
      </c>
      <c r="F2" s="130" t="s">
        <v>205</v>
      </c>
      <c r="G2" s="128" t="s">
        <v>204</v>
      </c>
      <c r="H2" s="131" t="s">
        <v>203</v>
      </c>
      <c r="I2" s="140" t="s">
        <v>211</v>
      </c>
      <c r="J2" s="94" t="s">
        <v>212</v>
      </c>
      <c r="K2" s="95"/>
      <c r="L2" s="95"/>
      <c r="M2" s="95"/>
      <c r="N2" s="96"/>
    </row>
    <row r="3" spans="1:14" ht="18" customHeight="1">
      <c r="A3" s="97">
        <v>2</v>
      </c>
      <c r="B3" s="98">
        <v>1</v>
      </c>
      <c r="C3" s="99" t="s">
        <v>213</v>
      </c>
      <c r="D3" s="98">
        <v>1</v>
      </c>
      <c r="E3" s="98">
        <v>9</v>
      </c>
      <c r="F3" s="98">
        <v>5</v>
      </c>
      <c r="G3" s="98">
        <v>311877</v>
      </c>
      <c r="H3" s="100">
        <v>8.4600999999999996E-2</v>
      </c>
      <c r="I3" s="101">
        <v>21.046564016485707</v>
      </c>
      <c r="J3" s="286">
        <f>IF(ISNUMBER($I3),(($I3-$I$23)*$I$27)+$I$23,"-     ")</f>
        <v>25.06216854721627</v>
      </c>
      <c r="K3" s="102"/>
      <c r="L3" s="102"/>
      <c r="M3" s="99"/>
      <c r="N3" s="103"/>
    </row>
    <row r="4" spans="1:14" ht="18" customHeight="1">
      <c r="A4" s="104">
        <v>2</v>
      </c>
      <c r="B4" s="105">
        <v>1</v>
      </c>
      <c r="C4" s="93" t="s">
        <v>213</v>
      </c>
      <c r="D4" s="105">
        <v>1</v>
      </c>
      <c r="E4" s="105">
        <v>15</v>
      </c>
      <c r="F4" s="105">
        <v>2</v>
      </c>
      <c r="G4" s="105">
        <v>311878</v>
      </c>
      <c r="H4" s="106">
        <v>8.4820999999999994E-2</v>
      </c>
      <c r="I4" s="107">
        <v>23.090267314966297</v>
      </c>
      <c r="J4" s="287">
        <f t="shared" ref="J4:J21" si="0">IF(ISNUMBER($I4),(($I4-$I$23)*$I$27)+$I$23,"-     ")</f>
        <v>25.171104515110343</v>
      </c>
      <c r="K4" s="108"/>
      <c r="L4" s="108"/>
      <c r="M4" s="108"/>
      <c r="N4" s="109"/>
    </row>
    <row r="5" spans="1:14" ht="18" customHeight="1">
      <c r="A5" s="104">
        <v>2</v>
      </c>
      <c r="B5" s="105">
        <v>1</v>
      </c>
      <c r="C5" s="93" t="s">
        <v>213</v>
      </c>
      <c r="D5" s="105">
        <v>1</v>
      </c>
      <c r="E5" s="105">
        <v>10</v>
      </c>
      <c r="F5" s="105">
        <v>5</v>
      </c>
      <c r="G5" s="105">
        <v>311879</v>
      </c>
      <c r="H5" s="106">
        <v>8.5176000000000002E-2</v>
      </c>
      <c r="I5" s="107">
        <v>24.320545329723458</v>
      </c>
      <c r="J5" s="287">
        <f t="shared" si="0"/>
        <v>25.236682295611068</v>
      </c>
      <c r="K5" s="108"/>
      <c r="L5" s="108"/>
      <c r="M5" s="108"/>
      <c r="N5" s="109"/>
    </row>
    <row r="6" spans="1:14" ht="18" customHeight="1">
      <c r="A6" s="104">
        <v>2</v>
      </c>
      <c r="B6" s="105">
        <v>1</v>
      </c>
      <c r="C6" s="93" t="s">
        <v>213</v>
      </c>
      <c r="D6" s="105">
        <v>1</v>
      </c>
      <c r="E6" s="105">
        <v>17</v>
      </c>
      <c r="F6" s="105">
        <v>9</v>
      </c>
      <c r="G6" s="105">
        <v>311880</v>
      </c>
      <c r="H6" s="106">
        <v>8.4102999999999997E-2</v>
      </c>
      <c r="I6" s="107">
        <v>23.501994480479617</v>
      </c>
      <c r="J6" s="287">
        <f t="shared" si="0"/>
        <v>25.193050899067753</v>
      </c>
      <c r="K6" s="108"/>
      <c r="L6" s="108"/>
      <c r="M6" s="108"/>
      <c r="N6" s="109"/>
    </row>
    <row r="7" spans="1:14" ht="18" customHeight="1">
      <c r="A7" s="104">
        <v>2</v>
      </c>
      <c r="B7" s="105">
        <v>1</v>
      </c>
      <c r="C7" s="93" t="s">
        <v>213</v>
      </c>
      <c r="D7" s="105">
        <v>1</v>
      </c>
      <c r="E7" s="105">
        <v>7</v>
      </c>
      <c r="F7" s="105">
        <v>10</v>
      </c>
      <c r="G7" s="105">
        <v>311881</v>
      </c>
      <c r="H7" s="106">
        <v>8.2543000000000005E-2</v>
      </c>
      <c r="I7" s="107">
        <v>29.758815607834567</v>
      </c>
      <c r="J7" s="287">
        <f t="shared" si="0"/>
        <v>25.526559616284793</v>
      </c>
      <c r="K7" s="108"/>
      <c r="L7" s="108"/>
      <c r="M7" s="108"/>
      <c r="N7" s="109"/>
    </row>
    <row r="8" spans="1:14" ht="18" customHeight="1">
      <c r="A8" s="104">
        <v>2</v>
      </c>
      <c r="B8" s="105">
        <v>1</v>
      </c>
      <c r="C8" s="93" t="s">
        <v>213</v>
      </c>
      <c r="D8" s="105">
        <v>1</v>
      </c>
      <c r="E8" s="105">
        <v>11</v>
      </c>
      <c r="F8" s="105">
        <v>12</v>
      </c>
      <c r="G8" s="105">
        <v>311882</v>
      </c>
      <c r="H8" s="106">
        <v>8.4731000000000001E-2</v>
      </c>
      <c r="I8" s="107">
        <v>23.757259648039849</v>
      </c>
      <c r="J8" s="287">
        <f t="shared" si="0"/>
        <v>25.206657354622475</v>
      </c>
      <c r="K8" s="108"/>
      <c r="L8" s="108"/>
      <c r="M8" s="108"/>
      <c r="N8" s="109"/>
    </row>
    <row r="9" spans="1:14" ht="18" customHeight="1">
      <c r="A9" s="104">
        <v>2</v>
      </c>
      <c r="B9" s="105">
        <v>1</v>
      </c>
      <c r="C9" s="93" t="s">
        <v>213</v>
      </c>
      <c r="D9" s="105">
        <v>1</v>
      </c>
      <c r="E9" s="105">
        <v>6</v>
      </c>
      <c r="F9" s="105">
        <v>3</v>
      </c>
      <c r="G9" s="105">
        <v>311883</v>
      </c>
      <c r="H9" s="106">
        <v>8.5872000000000004E-2</v>
      </c>
      <c r="I9" s="107">
        <v>28.820411190978469</v>
      </c>
      <c r="J9" s="287">
        <f t="shared" si="0"/>
        <v>25.476539638579471</v>
      </c>
      <c r="K9" s="108"/>
      <c r="L9" s="108"/>
      <c r="M9" s="108"/>
      <c r="N9" s="109"/>
    </row>
    <row r="10" spans="1:14" ht="18" customHeight="1">
      <c r="A10" s="104">
        <v>2</v>
      </c>
      <c r="B10" s="105">
        <v>1</v>
      </c>
      <c r="C10" s="93" t="s">
        <v>213</v>
      </c>
      <c r="D10" s="105">
        <v>1</v>
      </c>
      <c r="E10" s="105">
        <v>12</v>
      </c>
      <c r="F10" s="105">
        <v>12</v>
      </c>
      <c r="G10" s="105">
        <v>311884</v>
      </c>
      <c r="H10" s="106">
        <v>8.3891999999999994E-2</v>
      </c>
      <c r="I10" s="107">
        <v>25.877288521251216</v>
      </c>
      <c r="J10" s="287">
        <f t="shared" si="0"/>
        <v>25.319661721468858</v>
      </c>
      <c r="K10" s="108"/>
      <c r="L10" s="108"/>
      <c r="M10" s="108"/>
      <c r="N10" s="109"/>
    </row>
    <row r="11" spans="1:14" ht="18" customHeight="1">
      <c r="A11" s="104">
        <v>2</v>
      </c>
      <c r="B11" s="105">
        <v>1</v>
      </c>
      <c r="C11" s="93" t="s">
        <v>213</v>
      </c>
      <c r="D11" s="105">
        <v>1</v>
      </c>
      <c r="E11" s="105">
        <v>8</v>
      </c>
      <c r="F11" s="105">
        <v>10</v>
      </c>
      <c r="G11" s="105">
        <v>311885</v>
      </c>
      <c r="H11" s="106">
        <v>8.5629999999999998E-2</v>
      </c>
      <c r="I11" s="107">
        <v>25.386594204310303</v>
      </c>
      <c r="J11" s="287">
        <f t="shared" si="0"/>
        <v>25.293506134013562</v>
      </c>
      <c r="K11" s="108"/>
      <c r="L11" s="108"/>
      <c r="M11" s="108"/>
      <c r="N11" s="109"/>
    </row>
    <row r="12" spans="1:14" ht="18" customHeight="1">
      <c r="A12" s="104">
        <v>2</v>
      </c>
      <c r="B12" s="105">
        <v>1</v>
      </c>
      <c r="C12" s="93" t="s">
        <v>213</v>
      </c>
      <c r="D12" s="105">
        <v>1</v>
      </c>
      <c r="E12" s="105">
        <v>5</v>
      </c>
      <c r="F12" s="105">
        <v>3</v>
      </c>
      <c r="G12" s="105">
        <v>311886</v>
      </c>
      <c r="H12" s="106">
        <v>8.5597999999999994E-2</v>
      </c>
      <c r="I12" s="107">
        <v>28.89682358491519</v>
      </c>
      <c r="J12" s="287">
        <f t="shared" si="0"/>
        <v>25.480612665275071</v>
      </c>
      <c r="K12" s="108"/>
      <c r="L12" s="108"/>
      <c r="M12" s="108"/>
      <c r="N12" s="109"/>
    </row>
    <row r="13" spans="1:14" ht="18" customHeight="1">
      <c r="A13" s="104">
        <v>2</v>
      </c>
      <c r="B13" s="105">
        <v>1</v>
      </c>
      <c r="C13" s="93" t="s">
        <v>213</v>
      </c>
      <c r="D13" s="105">
        <v>1</v>
      </c>
      <c r="E13" s="105">
        <v>13</v>
      </c>
      <c r="F13" s="105">
        <v>7</v>
      </c>
      <c r="G13" s="105">
        <v>311887</v>
      </c>
      <c r="H13" s="106">
        <v>8.5981000000000002E-2</v>
      </c>
      <c r="I13" s="107">
        <v>24.383111563176804</v>
      </c>
      <c r="J13" s="287">
        <f t="shared" si="0"/>
        <v>25.240017277359055</v>
      </c>
      <c r="K13" s="108"/>
      <c r="L13" s="108"/>
      <c r="M13" s="108"/>
      <c r="N13" s="109"/>
    </row>
    <row r="14" spans="1:14" ht="18" customHeight="1">
      <c r="A14" s="104">
        <v>2</v>
      </c>
      <c r="B14" s="105">
        <v>1</v>
      </c>
      <c r="C14" s="93" t="s">
        <v>213</v>
      </c>
      <c r="D14" s="105">
        <v>1</v>
      </c>
      <c r="E14" s="105">
        <v>1</v>
      </c>
      <c r="F14" s="105">
        <v>1</v>
      </c>
      <c r="G14" s="105">
        <v>311888</v>
      </c>
      <c r="H14" s="106">
        <v>8.7245000000000003E-2</v>
      </c>
      <c r="I14" s="107">
        <v>27.286673093994615</v>
      </c>
      <c r="J14" s="287">
        <f t="shared" si="0"/>
        <v>25.394786458352591</v>
      </c>
      <c r="K14" s="108"/>
      <c r="L14" s="108"/>
      <c r="M14" s="108"/>
      <c r="N14" s="109"/>
    </row>
    <row r="15" spans="1:14" ht="18" customHeight="1">
      <c r="A15" s="104">
        <v>2</v>
      </c>
      <c r="B15" s="105">
        <v>1</v>
      </c>
      <c r="C15" s="93" t="s">
        <v>213</v>
      </c>
      <c r="D15" s="105">
        <v>1</v>
      </c>
      <c r="E15" s="105">
        <v>4</v>
      </c>
      <c r="F15" s="105">
        <v>8</v>
      </c>
      <c r="G15" s="105">
        <v>311889</v>
      </c>
      <c r="H15" s="106">
        <v>8.8395000000000001E-2</v>
      </c>
      <c r="I15" s="107">
        <v>27.321513065289903</v>
      </c>
      <c r="J15" s="287">
        <f t="shared" si="0"/>
        <v>25.396643541030532</v>
      </c>
      <c r="K15" s="108"/>
      <c r="L15" s="108"/>
      <c r="M15" s="108"/>
      <c r="N15" s="109"/>
    </row>
    <row r="16" spans="1:14" ht="18" customHeight="1">
      <c r="A16" s="104">
        <v>2</v>
      </c>
      <c r="B16" s="105">
        <v>1</v>
      </c>
      <c r="C16" s="93" t="s">
        <v>213</v>
      </c>
      <c r="D16" s="105">
        <v>1</v>
      </c>
      <c r="E16" s="105">
        <v>3</v>
      </c>
      <c r="F16" s="105">
        <v>8</v>
      </c>
      <c r="G16" s="105">
        <v>311890</v>
      </c>
      <c r="H16" s="106">
        <v>8.4589999999999999E-2</v>
      </c>
      <c r="I16" s="107">
        <v>20.837784614795073</v>
      </c>
      <c r="J16" s="287">
        <f t="shared" si="0"/>
        <v>25.051039932697506</v>
      </c>
      <c r="K16" s="108"/>
      <c r="L16" s="108"/>
      <c r="M16" s="108"/>
      <c r="N16" s="109"/>
    </row>
    <row r="17" spans="1:14" ht="18" customHeight="1">
      <c r="A17" s="104">
        <v>2</v>
      </c>
      <c r="B17" s="105">
        <v>1</v>
      </c>
      <c r="C17" s="93" t="s">
        <v>213</v>
      </c>
      <c r="D17" s="105">
        <v>1</v>
      </c>
      <c r="E17" s="105">
        <v>2</v>
      </c>
      <c r="F17" s="105">
        <v>1</v>
      </c>
      <c r="G17" s="105">
        <v>311891</v>
      </c>
      <c r="H17" s="106">
        <v>8.7044999999999997E-2</v>
      </c>
      <c r="I17" s="107">
        <v>23.18540198488137</v>
      </c>
      <c r="J17" s="287">
        <f t="shared" si="0"/>
        <v>25.176175499413784</v>
      </c>
      <c r="K17" s="108"/>
      <c r="L17" s="108"/>
      <c r="M17" s="108"/>
      <c r="N17" s="109"/>
    </row>
    <row r="18" spans="1:14" ht="18" customHeight="1">
      <c r="A18" s="104">
        <v>2</v>
      </c>
      <c r="B18" s="105">
        <v>1</v>
      </c>
      <c r="C18" s="93" t="s">
        <v>213</v>
      </c>
      <c r="D18" s="105">
        <v>1</v>
      </c>
      <c r="E18" s="105">
        <v>20</v>
      </c>
      <c r="F18" s="105">
        <v>4</v>
      </c>
      <c r="G18" s="105">
        <v>311892</v>
      </c>
      <c r="H18" s="106">
        <v>8.5781999999999997E-2</v>
      </c>
      <c r="I18" s="107">
        <v>24.064148980984537</v>
      </c>
      <c r="J18" s="287">
        <f t="shared" si="0"/>
        <v>25.223015544456366</v>
      </c>
      <c r="K18" s="108"/>
      <c r="L18" s="108"/>
      <c r="M18" s="108"/>
      <c r="N18" s="109"/>
    </row>
    <row r="19" spans="1:14" ht="18" customHeight="1">
      <c r="A19" s="104">
        <v>2</v>
      </c>
      <c r="B19" s="105">
        <v>1</v>
      </c>
      <c r="C19" s="93" t="s">
        <v>213</v>
      </c>
      <c r="D19" s="105">
        <v>1</v>
      </c>
      <c r="E19" s="105">
        <v>14</v>
      </c>
      <c r="F19" s="105">
        <v>7</v>
      </c>
      <c r="G19" s="105">
        <v>311893</v>
      </c>
      <c r="H19" s="106">
        <v>8.5857000000000003E-2</v>
      </c>
      <c r="I19" s="107">
        <v>30.149497204829864</v>
      </c>
      <c r="J19" s="287">
        <f t="shared" si="0"/>
        <v>25.547384203659448</v>
      </c>
      <c r="K19" s="108"/>
      <c r="L19" s="108"/>
      <c r="M19" s="108"/>
      <c r="N19" s="109"/>
    </row>
    <row r="20" spans="1:14" ht="18" customHeight="1">
      <c r="A20" s="104">
        <v>2</v>
      </c>
      <c r="B20" s="105">
        <v>1</v>
      </c>
      <c r="C20" s="93" t="s">
        <v>213</v>
      </c>
      <c r="D20" s="105">
        <v>1</v>
      </c>
      <c r="E20" s="105">
        <v>16</v>
      </c>
      <c r="F20" s="105">
        <v>2</v>
      </c>
      <c r="G20" s="105">
        <v>311894</v>
      </c>
      <c r="H20" s="106">
        <v>8.2918000000000006E-2</v>
      </c>
      <c r="I20" s="107">
        <v>24.8372334958115</v>
      </c>
      <c r="J20" s="287">
        <f t="shared" si="0"/>
        <v>25.2642234389434</v>
      </c>
      <c r="K20" s="108"/>
      <c r="L20" s="108"/>
      <c r="M20" s="108"/>
      <c r="N20" s="109"/>
    </row>
    <row r="21" spans="1:14" ht="18" customHeight="1">
      <c r="A21" s="104">
        <v>2</v>
      </c>
      <c r="B21" s="105">
        <v>1</v>
      </c>
      <c r="C21" s="93" t="s">
        <v>213</v>
      </c>
      <c r="D21" s="105">
        <v>1</v>
      </c>
      <c r="E21" s="105">
        <v>19</v>
      </c>
      <c r="F21" s="105">
        <v>4</v>
      </c>
      <c r="G21" s="105">
        <v>311895</v>
      </c>
      <c r="H21" s="106">
        <v>8.6005999999999999E-2</v>
      </c>
      <c r="I21" s="107">
        <v>24.956820009285195</v>
      </c>
      <c r="J21" s="287">
        <f t="shared" si="0"/>
        <v>25.270597785259728</v>
      </c>
      <c r="K21" s="108"/>
      <c r="L21" s="108"/>
      <c r="M21" s="108"/>
      <c r="N21" s="109"/>
    </row>
    <row r="22" spans="1:14" ht="18" customHeight="1" thickBot="1">
      <c r="A22" s="104">
        <v>2</v>
      </c>
      <c r="B22" s="105">
        <v>1</v>
      </c>
      <c r="C22" s="93" t="s">
        <v>213</v>
      </c>
      <c r="D22" s="105">
        <v>1</v>
      </c>
      <c r="E22" s="105">
        <v>18</v>
      </c>
      <c r="F22" s="105">
        <v>9</v>
      </c>
      <c r="G22" s="105">
        <v>311896</v>
      </c>
      <c r="H22" s="106">
        <v>8.3954000000000001E-2</v>
      </c>
      <c r="I22" s="107">
        <v>24.286549357173026</v>
      </c>
      <c r="J22" s="287">
        <f>IF(ISNUMBER($I22),(($I22-$I$23)*$I$27)+$I$23,"-     ")</f>
        <v>25.234870200784471</v>
      </c>
      <c r="K22" s="108"/>
      <c r="L22" s="108"/>
      <c r="M22" s="108"/>
      <c r="N22" s="109"/>
    </row>
    <row r="23" spans="1:14" ht="18" customHeight="1">
      <c r="A23" s="136" t="s">
        <v>202</v>
      </c>
      <c r="B23" s="120"/>
      <c r="C23" s="121"/>
      <c r="D23" s="120"/>
      <c r="E23" s="120"/>
      <c r="F23" s="122"/>
      <c r="G23" s="120"/>
      <c r="H23" s="123">
        <f>AVERAGE(H$3:H$22)</f>
        <v>8.5237000000000007E-2</v>
      </c>
      <c r="I23" s="290">
        <f>AVERAGE(I$3:I$22)</f>
        <v>25.288264863460327</v>
      </c>
      <c r="J23" s="288">
        <f>AVERAGE(J$3:J$22)</f>
        <v>25.288264863460331</v>
      </c>
      <c r="K23" s="121"/>
      <c r="L23" s="121"/>
      <c r="M23" s="121"/>
      <c r="N23" s="124"/>
    </row>
    <row r="24" spans="1:14" ht="18" customHeight="1">
      <c r="A24" s="137" t="s">
        <v>201</v>
      </c>
      <c r="B24" s="119"/>
      <c r="C24" s="118"/>
      <c r="D24" s="119"/>
      <c r="E24" s="119"/>
      <c r="F24" s="119"/>
      <c r="G24" s="119"/>
      <c r="H24" s="125"/>
      <c r="I24" s="291">
        <f>MEDIAN(I$3:I$22)</f>
        <v>24.61017252949415</v>
      </c>
      <c r="J24" s="289">
        <f>MEDIAN(J$3:J$22)</f>
        <v>25.252120358151227</v>
      </c>
      <c r="K24" s="118"/>
      <c r="L24" s="118"/>
      <c r="M24" s="118"/>
      <c r="N24" s="126"/>
    </row>
    <row r="25" spans="1:14" ht="18" customHeight="1">
      <c r="A25" s="137" t="s">
        <v>200</v>
      </c>
      <c r="B25" s="119"/>
      <c r="C25" s="118"/>
      <c r="D25" s="119"/>
      <c r="E25" s="119"/>
      <c r="F25" s="119"/>
      <c r="G25" s="119"/>
      <c r="H25" s="125"/>
      <c r="I25" s="291">
        <f>STDEV(I$3:I$22)</f>
        <v>2.6631721874690326</v>
      </c>
      <c r="J25" s="289">
        <f>STDEV(J$3:J$22)</f>
        <v>0.14195565477934236</v>
      </c>
      <c r="K25" s="118"/>
      <c r="L25" s="118"/>
      <c r="M25" s="118"/>
      <c r="N25" s="126"/>
    </row>
    <row r="26" spans="1:14" ht="18" customHeight="1" thickBot="1">
      <c r="A26" s="137" t="s">
        <v>199</v>
      </c>
      <c r="B26" s="119"/>
      <c r="C26" s="118"/>
      <c r="D26" s="119"/>
      <c r="E26" s="119"/>
      <c r="F26" s="119"/>
      <c r="G26" s="119"/>
      <c r="H26" s="125"/>
      <c r="I26" s="292">
        <f>I25/I23</f>
        <v>0.10531257094341492</v>
      </c>
      <c r="J26" s="293">
        <f>J25/J23</f>
        <v>5.6134992078660864E-3</v>
      </c>
      <c r="K26" s="118"/>
      <c r="L26" s="118"/>
      <c r="M26" s="118"/>
      <c r="N26" s="126"/>
    </row>
    <row r="27" spans="1:14" ht="18" customHeight="1" thickBot="1">
      <c r="A27" s="138" t="s">
        <v>198</v>
      </c>
      <c r="B27" s="110"/>
      <c r="C27" s="111"/>
      <c r="D27" s="110"/>
      <c r="E27" s="110"/>
      <c r="F27" s="110"/>
      <c r="G27" s="110"/>
      <c r="H27" s="112"/>
      <c r="I27" s="139">
        <f>SQRT(I26*I26*H23/$C$31)/I26</f>
        <v>5.3303220665672099E-2</v>
      </c>
      <c r="J27" s="113"/>
      <c r="K27" s="113"/>
      <c r="L27" s="113"/>
      <c r="M27" s="113"/>
      <c r="N27" s="114"/>
    </row>
    <row r="28" spans="1:14" ht="18" customHeight="1">
      <c r="H28" s="115"/>
    </row>
    <row r="29" spans="1:14" ht="18" customHeight="1">
      <c r="H29" s="115"/>
    </row>
    <row r="30" spans="1:14" ht="18" customHeight="1">
      <c r="A30" s="116" t="s">
        <v>197</v>
      </c>
      <c r="B30" s="117" t="s">
        <v>210</v>
      </c>
      <c r="H30" s="115"/>
    </row>
    <row r="31" spans="1:14" ht="18" customHeight="1">
      <c r="A31" s="93" t="s">
        <v>196</v>
      </c>
      <c r="C31" s="119">
        <v>30</v>
      </c>
      <c r="D31" s="118" t="s">
        <v>195</v>
      </c>
      <c r="H31" s="115"/>
    </row>
    <row r="32" spans="1:14" ht="18" customHeight="1">
      <c r="H32" s="115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3" orientation="portrait" r:id="rId1"/>
  <headerFooter>
    <oddHeader>&amp;L&amp;8File: &amp;F,
Sheet: &amp;A, Page: &amp;P of &amp;N.&amp;R&amp;8Prepared By: C.Savory,
Printed: &amp;D.</oddHeader>
    <oddFooter>&amp;R&amp;9Prepared By: Shah Bappi,
Printed: 2026-07-30 14:04.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D3D89-36AB-48EA-8AA8-D4B189FB0046}">
  <sheetPr codeName="Sheet6"/>
  <dimension ref="A1:BN206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480</v>
      </c>
      <c r="BM1" s="27" t="s">
        <v>66</v>
      </c>
    </row>
    <row r="2" spans="1:66" ht="15">
      <c r="A2" s="24" t="s">
        <v>98</v>
      </c>
      <c r="B2" s="18" t="s">
        <v>118</v>
      </c>
      <c r="C2" s="15" t="s">
        <v>119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7" t="s">
        <v>240</v>
      </c>
      <c r="K2" s="17" t="s">
        <v>240</v>
      </c>
      <c r="L2" s="17" t="s">
        <v>240</v>
      </c>
      <c r="M2" s="17" t="s">
        <v>240</v>
      </c>
      <c r="N2" s="17" t="s">
        <v>240</v>
      </c>
      <c r="O2" s="17" t="s">
        <v>240</v>
      </c>
      <c r="P2" s="17" t="s">
        <v>240</v>
      </c>
      <c r="Q2" s="17" t="s">
        <v>240</v>
      </c>
      <c r="R2" s="17" t="s">
        <v>240</v>
      </c>
      <c r="S2" s="17" t="s">
        <v>240</v>
      </c>
      <c r="T2" s="17" t="s">
        <v>240</v>
      </c>
      <c r="U2" s="17" t="s">
        <v>240</v>
      </c>
      <c r="V2" s="17" t="s">
        <v>240</v>
      </c>
      <c r="W2" s="14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4" t="s">
        <v>242</v>
      </c>
      <c r="E3" s="145" t="s">
        <v>243</v>
      </c>
      <c r="F3" s="146" t="s">
        <v>244</v>
      </c>
      <c r="G3" s="146" t="s">
        <v>245</v>
      </c>
      <c r="H3" s="146" t="s">
        <v>246</v>
      </c>
      <c r="I3" s="146" t="s">
        <v>247</v>
      </c>
      <c r="J3" s="146" t="s">
        <v>248</v>
      </c>
      <c r="K3" s="146" t="s">
        <v>249</v>
      </c>
      <c r="L3" s="146" t="s">
        <v>250</v>
      </c>
      <c r="M3" s="146" t="s">
        <v>251</v>
      </c>
      <c r="N3" s="146" t="s">
        <v>252</v>
      </c>
      <c r="O3" s="146" t="s">
        <v>253</v>
      </c>
      <c r="P3" s="146" t="s">
        <v>254</v>
      </c>
      <c r="Q3" s="146" t="s">
        <v>255</v>
      </c>
      <c r="R3" s="146" t="s">
        <v>256</v>
      </c>
      <c r="S3" s="146" t="s">
        <v>257</v>
      </c>
      <c r="T3" s="146" t="s">
        <v>258</v>
      </c>
      <c r="U3" s="146" t="s">
        <v>259</v>
      </c>
      <c r="V3" s="146" t="s">
        <v>260</v>
      </c>
      <c r="W3" s="14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120</v>
      </c>
      <c r="E4" s="10" t="s">
        <v>261</v>
      </c>
      <c r="F4" s="11" t="s">
        <v>262</v>
      </c>
      <c r="G4" s="11" t="s">
        <v>261</v>
      </c>
      <c r="H4" s="11" t="s">
        <v>262</v>
      </c>
      <c r="I4" s="11" t="s">
        <v>261</v>
      </c>
      <c r="J4" s="11" t="s">
        <v>262</v>
      </c>
      <c r="K4" s="11" t="s">
        <v>262</v>
      </c>
      <c r="L4" s="11" t="s">
        <v>262</v>
      </c>
      <c r="M4" s="11" t="s">
        <v>262</v>
      </c>
      <c r="N4" s="11" t="s">
        <v>263</v>
      </c>
      <c r="O4" s="11" t="s">
        <v>261</v>
      </c>
      <c r="P4" s="11" t="s">
        <v>262</v>
      </c>
      <c r="Q4" s="11" t="s">
        <v>262</v>
      </c>
      <c r="R4" s="11" t="s">
        <v>262</v>
      </c>
      <c r="S4" s="11" t="s">
        <v>262</v>
      </c>
      <c r="T4" s="11" t="s">
        <v>262</v>
      </c>
      <c r="U4" s="11" t="s">
        <v>262</v>
      </c>
      <c r="V4" s="11" t="s">
        <v>263</v>
      </c>
      <c r="W4" s="14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264</v>
      </c>
      <c r="E5" s="25" t="s">
        <v>122</v>
      </c>
      <c r="F5" s="25" t="s">
        <v>122</v>
      </c>
      <c r="G5" s="25" t="s">
        <v>123</v>
      </c>
      <c r="H5" s="25" t="s">
        <v>122</v>
      </c>
      <c r="I5" s="25" t="s">
        <v>122</v>
      </c>
      <c r="J5" s="25" t="s">
        <v>265</v>
      </c>
      <c r="K5" s="25" t="s">
        <v>122</v>
      </c>
      <c r="L5" s="25" t="s">
        <v>122</v>
      </c>
      <c r="M5" s="25" t="s">
        <v>122</v>
      </c>
      <c r="N5" s="25" t="s">
        <v>266</v>
      </c>
      <c r="O5" s="25" t="s">
        <v>122</v>
      </c>
      <c r="P5" s="25" t="s">
        <v>122</v>
      </c>
      <c r="Q5" s="25" t="s">
        <v>122</v>
      </c>
      <c r="R5" s="25" t="s">
        <v>122</v>
      </c>
      <c r="S5" s="25" t="s">
        <v>122</v>
      </c>
      <c r="T5" s="25" t="s">
        <v>122</v>
      </c>
      <c r="U5" s="25" t="s">
        <v>266</v>
      </c>
      <c r="V5" s="25" t="s">
        <v>122</v>
      </c>
      <c r="W5" s="14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07">
        <v>27.286673093994615</v>
      </c>
      <c r="E6" s="208">
        <v>22</v>
      </c>
      <c r="F6" s="209">
        <v>20</v>
      </c>
      <c r="G6" s="208">
        <v>22</v>
      </c>
      <c r="H6" s="208">
        <v>22</v>
      </c>
      <c r="I6" s="208">
        <v>22.3</v>
      </c>
      <c r="J6" s="208">
        <v>23</v>
      </c>
      <c r="K6" s="208">
        <v>21.000000000000004</v>
      </c>
      <c r="L6" s="209">
        <v>24.8</v>
      </c>
      <c r="M6" s="208">
        <v>22</v>
      </c>
      <c r="N6" s="208">
        <v>21</v>
      </c>
      <c r="O6" s="208">
        <v>23</v>
      </c>
      <c r="P6" s="208">
        <v>22</v>
      </c>
      <c r="Q6" s="208">
        <v>22</v>
      </c>
      <c r="R6" s="208">
        <v>23</v>
      </c>
      <c r="S6" s="209">
        <v>20</v>
      </c>
      <c r="T6" s="208">
        <v>19.550405742186847</v>
      </c>
      <c r="U6" s="209">
        <v>16</v>
      </c>
      <c r="V6" s="209">
        <v>20</v>
      </c>
      <c r="W6" s="210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2">
        <v>1</v>
      </c>
    </row>
    <row r="7" spans="1:66">
      <c r="A7" s="29"/>
      <c r="B7" s="19">
        <v>1</v>
      </c>
      <c r="C7" s="9">
        <v>2</v>
      </c>
      <c r="D7" s="213">
        <v>23.18540198488137</v>
      </c>
      <c r="E7" s="214">
        <v>20</v>
      </c>
      <c r="F7" s="215">
        <v>18.999999999999996</v>
      </c>
      <c r="G7" s="214">
        <v>22</v>
      </c>
      <c r="H7" s="214">
        <v>22</v>
      </c>
      <c r="I7" s="214">
        <v>22.26</v>
      </c>
      <c r="J7" s="214">
        <v>23</v>
      </c>
      <c r="K7" s="214">
        <v>21.000000000000004</v>
      </c>
      <c r="L7" s="215">
        <v>24.8</v>
      </c>
      <c r="M7" s="214">
        <v>22</v>
      </c>
      <c r="N7" s="214">
        <v>21</v>
      </c>
      <c r="O7" s="214">
        <v>22</v>
      </c>
      <c r="P7" s="214">
        <v>22</v>
      </c>
      <c r="Q7" s="214">
        <v>23</v>
      </c>
      <c r="R7" s="214">
        <v>23</v>
      </c>
      <c r="S7" s="215">
        <v>20</v>
      </c>
      <c r="T7" s="214">
        <v>19.81117413911641</v>
      </c>
      <c r="U7" s="215">
        <v>18</v>
      </c>
      <c r="V7" s="215">
        <v>20</v>
      </c>
      <c r="W7" s="210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2">
        <v>3</v>
      </c>
    </row>
    <row r="8" spans="1:66">
      <c r="A8" s="29"/>
      <c r="B8" s="19">
        <v>1</v>
      </c>
      <c r="C8" s="9">
        <v>3</v>
      </c>
      <c r="D8" s="213">
        <v>20.837784614795073</v>
      </c>
      <c r="E8" s="214">
        <v>21</v>
      </c>
      <c r="F8" s="215">
        <v>20</v>
      </c>
      <c r="G8" s="214">
        <v>22</v>
      </c>
      <c r="H8" s="214">
        <v>24</v>
      </c>
      <c r="I8" s="214">
        <v>22.32</v>
      </c>
      <c r="J8" s="214">
        <v>22</v>
      </c>
      <c r="K8" s="214">
        <v>22</v>
      </c>
      <c r="L8" s="215">
        <v>24.04</v>
      </c>
      <c r="M8" s="214">
        <v>22</v>
      </c>
      <c r="N8" s="214">
        <v>22</v>
      </c>
      <c r="O8" s="214">
        <v>21</v>
      </c>
      <c r="P8" s="214">
        <v>22</v>
      </c>
      <c r="Q8" s="214">
        <v>22</v>
      </c>
      <c r="R8" s="214">
        <v>23</v>
      </c>
      <c r="S8" s="215">
        <v>20</v>
      </c>
      <c r="T8" s="214">
        <v>19.47063099356691</v>
      </c>
      <c r="U8" s="215">
        <v>17</v>
      </c>
      <c r="V8" s="215">
        <v>20</v>
      </c>
      <c r="W8" s="210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2">
        <v>16</v>
      </c>
    </row>
    <row r="9" spans="1:66">
      <c r="A9" s="29"/>
      <c r="B9" s="19">
        <v>1</v>
      </c>
      <c r="C9" s="9">
        <v>4</v>
      </c>
      <c r="D9" s="213">
        <v>27.321513065289903</v>
      </c>
      <c r="E9" s="214">
        <v>22</v>
      </c>
      <c r="F9" s="215">
        <v>21.000000000000004</v>
      </c>
      <c r="G9" s="214">
        <v>22</v>
      </c>
      <c r="H9" s="214">
        <v>21.000000000000004</v>
      </c>
      <c r="I9" s="214">
        <v>22.36</v>
      </c>
      <c r="J9" s="214">
        <v>23</v>
      </c>
      <c r="K9" s="214">
        <v>23</v>
      </c>
      <c r="L9" s="215">
        <v>24.5</v>
      </c>
      <c r="M9" s="214">
        <v>24</v>
      </c>
      <c r="N9" s="214">
        <v>22</v>
      </c>
      <c r="O9" s="214">
        <v>22</v>
      </c>
      <c r="P9" s="214">
        <v>22</v>
      </c>
      <c r="Q9" s="214">
        <v>23</v>
      </c>
      <c r="R9" s="214">
        <v>22</v>
      </c>
      <c r="S9" s="215">
        <v>20</v>
      </c>
      <c r="T9" s="214">
        <v>20.107799472979515</v>
      </c>
      <c r="U9" s="215">
        <v>16</v>
      </c>
      <c r="V9" s="215">
        <v>20</v>
      </c>
      <c r="W9" s="210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2">
        <v>21.94806498375079</v>
      </c>
      <c r="BN9" s="27"/>
    </row>
    <row r="10" spans="1:66">
      <c r="A10" s="29"/>
      <c r="B10" s="19">
        <v>1</v>
      </c>
      <c r="C10" s="9">
        <v>5</v>
      </c>
      <c r="D10" s="213">
        <v>28.89682358491519</v>
      </c>
      <c r="E10" s="214">
        <v>21</v>
      </c>
      <c r="F10" s="215">
        <v>20</v>
      </c>
      <c r="G10" s="214">
        <v>22</v>
      </c>
      <c r="H10" s="214">
        <v>22</v>
      </c>
      <c r="I10" s="214">
        <v>22.3</v>
      </c>
      <c r="J10" s="214">
        <v>22</v>
      </c>
      <c r="K10" s="214">
        <v>22</v>
      </c>
      <c r="L10" s="215">
        <v>23.4</v>
      </c>
      <c r="M10" s="214">
        <v>22</v>
      </c>
      <c r="N10" s="214">
        <v>21</v>
      </c>
      <c r="O10" s="214">
        <v>21</v>
      </c>
      <c r="P10" s="214">
        <v>22</v>
      </c>
      <c r="Q10" s="214">
        <v>22</v>
      </c>
      <c r="R10" s="214">
        <v>22</v>
      </c>
      <c r="S10" s="215">
        <v>20</v>
      </c>
      <c r="T10" s="214">
        <v>21.270911608383397</v>
      </c>
      <c r="U10" s="215">
        <v>17</v>
      </c>
      <c r="V10" s="215">
        <v>20</v>
      </c>
      <c r="W10" s="210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2">
        <v>7</v>
      </c>
    </row>
    <row r="11" spans="1:66">
      <c r="A11" s="29"/>
      <c r="B11" s="19">
        <v>1</v>
      </c>
      <c r="C11" s="9">
        <v>6</v>
      </c>
      <c r="D11" s="213">
        <v>28.820411190978469</v>
      </c>
      <c r="E11" s="214">
        <v>21</v>
      </c>
      <c r="F11" s="215">
        <v>20</v>
      </c>
      <c r="G11" s="214">
        <v>23</v>
      </c>
      <c r="H11" s="214">
        <v>22</v>
      </c>
      <c r="I11" s="214">
        <v>22.42</v>
      </c>
      <c r="J11" s="214">
        <v>22</v>
      </c>
      <c r="K11" s="214">
        <v>22</v>
      </c>
      <c r="L11" s="215">
        <v>22.7</v>
      </c>
      <c r="M11" s="214">
        <v>23</v>
      </c>
      <c r="N11" s="214">
        <v>22</v>
      </c>
      <c r="O11" s="214">
        <v>22</v>
      </c>
      <c r="P11" s="214">
        <v>23</v>
      </c>
      <c r="Q11" s="214">
        <v>23</v>
      </c>
      <c r="R11" s="214">
        <v>22</v>
      </c>
      <c r="S11" s="215">
        <v>20</v>
      </c>
      <c r="T11" s="214">
        <v>20.778146776328811</v>
      </c>
      <c r="U11" s="215">
        <v>16</v>
      </c>
      <c r="V11" s="215">
        <v>20</v>
      </c>
      <c r="W11" s="210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6"/>
    </row>
    <row r="12" spans="1:66">
      <c r="A12" s="29"/>
      <c r="B12" s="19"/>
      <c r="C12" s="9">
        <v>7</v>
      </c>
      <c r="D12" s="213">
        <v>29.758815607834567</v>
      </c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0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6"/>
    </row>
    <row r="13" spans="1:66">
      <c r="A13" s="29"/>
      <c r="B13" s="19"/>
      <c r="C13" s="9">
        <v>8</v>
      </c>
      <c r="D13" s="213">
        <v>25.386594204310303</v>
      </c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0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6"/>
    </row>
    <row r="14" spans="1:66">
      <c r="A14" s="29"/>
      <c r="B14" s="19"/>
      <c r="C14" s="9">
        <v>9</v>
      </c>
      <c r="D14" s="213">
        <v>21.046564016485707</v>
      </c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0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6"/>
    </row>
    <row r="15" spans="1:66">
      <c r="A15" s="29"/>
      <c r="B15" s="19"/>
      <c r="C15" s="9">
        <v>10</v>
      </c>
      <c r="D15" s="213">
        <v>24.320545329723462</v>
      </c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0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6"/>
    </row>
    <row r="16" spans="1:66">
      <c r="A16" s="29"/>
      <c r="B16" s="19"/>
      <c r="C16" s="9">
        <v>11</v>
      </c>
      <c r="D16" s="213">
        <v>23.757259648039849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0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6"/>
    </row>
    <row r="17" spans="1:65">
      <c r="A17" s="29"/>
      <c r="B17" s="19"/>
      <c r="C17" s="9">
        <v>12</v>
      </c>
      <c r="D17" s="213">
        <v>25.877288521251216</v>
      </c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0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6"/>
    </row>
    <row r="18" spans="1:65">
      <c r="A18" s="29"/>
      <c r="B18" s="19"/>
      <c r="C18" s="9">
        <v>13</v>
      </c>
      <c r="D18" s="213">
        <v>24.383111563176804</v>
      </c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0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6"/>
    </row>
    <row r="19" spans="1:65">
      <c r="A19" s="29"/>
      <c r="B19" s="19"/>
      <c r="C19" s="9">
        <v>14</v>
      </c>
      <c r="D19" s="213">
        <v>30.149497204829864</v>
      </c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0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6"/>
    </row>
    <row r="20" spans="1:65">
      <c r="A20" s="29"/>
      <c r="B20" s="19"/>
      <c r="C20" s="9">
        <v>15</v>
      </c>
      <c r="D20" s="213">
        <v>23.090267314966297</v>
      </c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0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6"/>
    </row>
    <row r="21" spans="1:65">
      <c r="A21" s="29"/>
      <c r="B21" s="19"/>
      <c r="C21" s="9">
        <v>16</v>
      </c>
      <c r="D21" s="213">
        <v>24.8372334958115</v>
      </c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0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6"/>
    </row>
    <row r="22" spans="1:65">
      <c r="A22" s="29"/>
      <c r="B22" s="19"/>
      <c r="C22" s="9">
        <v>17</v>
      </c>
      <c r="D22" s="213">
        <v>23.501994480479617</v>
      </c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0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6"/>
    </row>
    <row r="23" spans="1:65">
      <c r="A23" s="29"/>
      <c r="B23" s="19"/>
      <c r="C23" s="9">
        <v>18</v>
      </c>
      <c r="D23" s="213">
        <v>24.286549357173026</v>
      </c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0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6"/>
    </row>
    <row r="24" spans="1:65">
      <c r="A24" s="29"/>
      <c r="B24" s="19"/>
      <c r="C24" s="9">
        <v>19</v>
      </c>
      <c r="D24" s="213">
        <v>24.956820009285195</v>
      </c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0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6"/>
    </row>
    <row r="25" spans="1:65">
      <c r="A25" s="29"/>
      <c r="B25" s="19"/>
      <c r="C25" s="9">
        <v>20</v>
      </c>
      <c r="D25" s="213">
        <v>24.064148980984537</v>
      </c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0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6"/>
    </row>
    <row r="26" spans="1:65">
      <c r="A26" s="29"/>
      <c r="B26" s="20" t="s">
        <v>267</v>
      </c>
      <c r="C26" s="12"/>
      <c r="D26" s="217">
        <v>25.288264863460331</v>
      </c>
      <c r="E26" s="217">
        <v>21.166666666666668</v>
      </c>
      <c r="F26" s="217">
        <v>20</v>
      </c>
      <c r="G26" s="217">
        <v>22.166666666666668</v>
      </c>
      <c r="H26" s="217">
        <v>22.166666666666668</v>
      </c>
      <c r="I26" s="217">
        <v>22.326666666666664</v>
      </c>
      <c r="J26" s="217">
        <v>22.5</v>
      </c>
      <c r="K26" s="217">
        <v>21.833333333333332</v>
      </c>
      <c r="L26" s="217">
        <v>24.039999999999996</v>
      </c>
      <c r="M26" s="217">
        <v>22.5</v>
      </c>
      <c r="N26" s="217">
        <v>21.5</v>
      </c>
      <c r="O26" s="217">
        <v>21.833333333333332</v>
      </c>
      <c r="P26" s="217">
        <v>22.166666666666668</v>
      </c>
      <c r="Q26" s="217">
        <v>22.5</v>
      </c>
      <c r="R26" s="217">
        <v>22.5</v>
      </c>
      <c r="S26" s="217">
        <v>20</v>
      </c>
      <c r="T26" s="217">
        <v>20.164844788760316</v>
      </c>
      <c r="U26" s="217">
        <v>16.666666666666668</v>
      </c>
      <c r="V26" s="217">
        <v>20</v>
      </c>
      <c r="W26" s="210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6"/>
    </row>
    <row r="27" spans="1:65">
      <c r="A27" s="29"/>
      <c r="B27" s="3" t="s">
        <v>268</v>
      </c>
      <c r="C27" s="28"/>
      <c r="D27" s="214">
        <v>24.61017252949415</v>
      </c>
      <c r="E27" s="214">
        <v>21</v>
      </c>
      <c r="F27" s="214">
        <v>20</v>
      </c>
      <c r="G27" s="214">
        <v>22</v>
      </c>
      <c r="H27" s="214">
        <v>22</v>
      </c>
      <c r="I27" s="214">
        <v>22.310000000000002</v>
      </c>
      <c r="J27" s="214">
        <v>22.5</v>
      </c>
      <c r="K27" s="214">
        <v>22</v>
      </c>
      <c r="L27" s="214">
        <v>24.27</v>
      </c>
      <c r="M27" s="214">
        <v>22</v>
      </c>
      <c r="N27" s="214">
        <v>21.5</v>
      </c>
      <c r="O27" s="214">
        <v>22</v>
      </c>
      <c r="P27" s="214">
        <v>22</v>
      </c>
      <c r="Q27" s="214">
        <v>22.5</v>
      </c>
      <c r="R27" s="214">
        <v>22.5</v>
      </c>
      <c r="S27" s="214">
        <v>20</v>
      </c>
      <c r="T27" s="214">
        <v>19.959486806047963</v>
      </c>
      <c r="U27" s="214">
        <v>16.5</v>
      </c>
      <c r="V27" s="214">
        <v>20</v>
      </c>
      <c r="W27" s="210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6"/>
    </row>
    <row r="28" spans="1:65">
      <c r="A28" s="29"/>
      <c r="B28" s="3" t="s">
        <v>269</v>
      </c>
      <c r="C28" s="28"/>
      <c r="D28" s="23">
        <v>2.6631721874690149</v>
      </c>
      <c r="E28" s="23">
        <v>0.752772652709081</v>
      </c>
      <c r="F28" s="23">
        <v>0.6324555320336781</v>
      </c>
      <c r="G28" s="23">
        <v>0.40824829046386302</v>
      </c>
      <c r="H28" s="23">
        <v>0.98319208025017435</v>
      </c>
      <c r="I28" s="23">
        <v>5.6095157247900332E-2</v>
      </c>
      <c r="J28" s="23">
        <v>0.54772255750516607</v>
      </c>
      <c r="K28" s="23">
        <v>0.75277265270907945</v>
      </c>
      <c r="L28" s="23">
        <v>0.84522186436461821</v>
      </c>
      <c r="M28" s="23">
        <v>0.83666002653407556</v>
      </c>
      <c r="N28" s="23">
        <v>0.54772255750516607</v>
      </c>
      <c r="O28" s="23">
        <v>0.752772652709081</v>
      </c>
      <c r="P28" s="23">
        <v>0.40824829046386302</v>
      </c>
      <c r="Q28" s="23">
        <v>0.54772255750516607</v>
      </c>
      <c r="R28" s="23">
        <v>0.54772255750516607</v>
      </c>
      <c r="S28" s="23">
        <v>0</v>
      </c>
      <c r="T28" s="23">
        <v>0.71935086978325147</v>
      </c>
      <c r="U28" s="23">
        <v>0.81649658092772603</v>
      </c>
      <c r="V28" s="23">
        <v>0</v>
      </c>
      <c r="W28" s="14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53"/>
    </row>
    <row r="29" spans="1:65">
      <c r="A29" s="29"/>
      <c r="B29" s="3" t="s">
        <v>86</v>
      </c>
      <c r="C29" s="28"/>
      <c r="D29" s="13">
        <v>0.1053125709434142</v>
      </c>
      <c r="E29" s="13">
        <v>3.5564062332712483E-2</v>
      </c>
      <c r="F29" s="13">
        <v>3.1622776601683902E-2</v>
      </c>
      <c r="G29" s="13">
        <v>1.8417216111151713E-2</v>
      </c>
      <c r="H29" s="13">
        <v>4.4354529936098092E-2</v>
      </c>
      <c r="I29" s="13">
        <v>2.5124734509361156E-3</v>
      </c>
      <c r="J29" s="13">
        <v>2.4343224778007381E-2</v>
      </c>
      <c r="K29" s="13">
        <v>3.447813676530135E-2</v>
      </c>
      <c r="L29" s="13">
        <v>3.5158979382887617E-2</v>
      </c>
      <c r="M29" s="13">
        <v>3.718489006818114E-2</v>
      </c>
      <c r="N29" s="13">
        <v>2.5475467790937956E-2</v>
      </c>
      <c r="O29" s="13">
        <v>3.4478136765301419E-2</v>
      </c>
      <c r="P29" s="13">
        <v>1.8417216111151713E-2</v>
      </c>
      <c r="Q29" s="13">
        <v>2.4343224778007381E-2</v>
      </c>
      <c r="R29" s="13">
        <v>2.4343224778007381E-2</v>
      </c>
      <c r="S29" s="13">
        <v>0</v>
      </c>
      <c r="T29" s="13">
        <v>3.56735138464448E-2</v>
      </c>
      <c r="U29" s="13">
        <v>4.8989794855663557E-2</v>
      </c>
      <c r="V29" s="13">
        <v>0</v>
      </c>
      <c r="W29" s="14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270</v>
      </c>
      <c r="C30" s="28"/>
      <c r="D30" s="13">
        <v>0.15218653134945836</v>
      </c>
      <c r="E30" s="13">
        <v>-3.5602150698142543E-2</v>
      </c>
      <c r="F30" s="13">
        <v>-8.8757937667536368E-2</v>
      </c>
      <c r="G30" s="13">
        <v>9.9599524184805777E-3</v>
      </c>
      <c r="H30" s="13">
        <v>9.9599524184805777E-3</v>
      </c>
      <c r="I30" s="13">
        <v>1.7249888917140188E-2</v>
      </c>
      <c r="J30" s="13">
        <v>2.5147320124021544E-2</v>
      </c>
      <c r="K30" s="13">
        <v>-5.2274152870606105E-3</v>
      </c>
      <c r="L30" s="13">
        <v>9.5312958923621016E-2</v>
      </c>
      <c r="M30" s="13">
        <v>2.5147320124021544E-2</v>
      </c>
      <c r="N30" s="13">
        <v>-2.0414782992601577E-2</v>
      </c>
      <c r="O30" s="13">
        <v>-5.2274152870606105E-3</v>
      </c>
      <c r="P30" s="13">
        <v>9.9599524184805777E-3</v>
      </c>
      <c r="Q30" s="13">
        <v>2.5147320124021544E-2</v>
      </c>
      <c r="R30" s="13">
        <v>2.5147320124021544E-2</v>
      </c>
      <c r="S30" s="13">
        <v>-8.8757937667536368E-2</v>
      </c>
      <c r="T30" s="13">
        <v>-8.1247262403800868E-2</v>
      </c>
      <c r="U30" s="13">
        <v>-0.24063161472294692</v>
      </c>
      <c r="V30" s="13">
        <v>-8.8757937667536368E-2</v>
      </c>
      <c r="W30" s="14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271</v>
      </c>
      <c r="C31" s="46"/>
      <c r="D31" s="44" t="s">
        <v>272</v>
      </c>
      <c r="E31" s="44">
        <v>1.1200000000000001</v>
      </c>
      <c r="F31" s="44">
        <v>2.7</v>
      </c>
      <c r="G31" s="44">
        <v>0.22</v>
      </c>
      <c r="H31" s="44">
        <v>0.22</v>
      </c>
      <c r="I31" s="44">
        <v>0.44</v>
      </c>
      <c r="J31" s="44">
        <v>0.67</v>
      </c>
      <c r="K31" s="44">
        <v>0.22</v>
      </c>
      <c r="L31" s="44">
        <v>2.75</v>
      </c>
      <c r="M31" s="44">
        <v>0.67</v>
      </c>
      <c r="N31" s="44">
        <v>0.67</v>
      </c>
      <c r="O31" s="44">
        <v>0.22</v>
      </c>
      <c r="P31" s="44">
        <v>0.22</v>
      </c>
      <c r="Q31" s="44">
        <v>0.67</v>
      </c>
      <c r="R31" s="44">
        <v>0.67</v>
      </c>
      <c r="S31" s="44">
        <v>2.7</v>
      </c>
      <c r="T31" s="44">
        <v>2.4700000000000002</v>
      </c>
      <c r="U31" s="44">
        <v>7.19</v>
      </c>
      <c r="V31" s="44">
        <v>2.7</v>
      </c>
      <c r="W31" s="14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BM32" s="53"/>
    </row>
    <row r="33" spans="1:65" ht="15">
      <c r="B33" s="8" t="s">
        <v>481</v>
      </c>
      <c r="BM33" s="27" t="s">
        <v>274</v>
      </c>
    </row>
    <row r="34" spans="1:65" ht="15">
      <c r="A34" s="24" t="s">
        <v>215</v>
      </c>
      <c r="B34" s="18" t="s">
        <v>118</v>
      </c>
      <c r="C34" s="15" t="s">
        <v>119</v>
      </c>
      <c r="D34" s="16" t="s">
        <v>240</v>
      </c>
      <c r="E34" s="14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241</v>
      </c>
      <c r="C35" s="9" t="s">
        <v>241</v>
      </c>
      <c r="D35" s="145" t="s">
        <v>247</v>
      </c>
      <c r="E35" s="14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262</v>
      </c>
      <c r="E36" s="14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122</v>
      </c>
      <c r="E37" s="14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08">
        <v>57.834899999999998</v>
      </c>
      <c r="E38" s="210"/>
      <c r="F38" s="211"/>
      <c r="G38" s="211"/>
      <c r="H38" s="211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1</v>
      </c>
    </row>
    <row r="39" spans="1:65">
      <c r="A39" s="29"/>
      <c r="B39" s="19">
        <v>1</v>
      </c>
      <c r="C39" s="9">
        <v>2</v>
      </c>
      <c r="D39" s="214">
        <v>58.127899999999997</v>
      </c>
      <c r="E39" s="210"/>
      <c r="F39" s="211"/>
      <c r="G39" s="211"/>
      <c r="H39" s="211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2">
        <v>1</v>
      </c>
    </row>
    <row r="40" spans="1:65">
      <c r="A40" s="29"/>
      <c r="B40" s="19">
        <v>1</v>
      </c>
      <c r="C40" s="9">
        <v>3</v>
      </c>
      <c r="D40" s="214">
        <v>57.477899999999998</v>
      </c>
      <c r="E40" s="210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2">
        <v>16</v>
      </c>
    </row>
    <row r="41" spans="1:65">
      <c r="A41" s="29"/>
      <c r="B41" s="19">
        <v>1</v>
      </c>
      <c r="C41" s="9">
        <v>4</v>
      </c>
      <c r="D41" s="214">
        <v>57.273899999999998</v>
      </c>
      <c r="E41" s="210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2">
        <v>57.670566666666701</v>
      </c>
    </row>
    <row r="42" spans="1:65">
      <c r="A42" s="29"/>
      <c r="B42" s="19">
        <v>1</v>
      </c>
      <c r="C42" s="9">
        <v>5</v>
      </c>
      <c r="D42" s="214">
        <v>57.7149</v>
      </c>
      <c r="E42" s="210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7</v>
      </c>
    </row>
    <row r="43" spans="1:65">
      <c r="A43" s="29"/>
      <c r="B43" s="19">
        <v>1</v>
      </c>
      <c r="C43" s="9">
        <v>6</v>
      </c>
      <c r="D43" s="214">
        <v>57.593899999999998</v>
      </c>
      <c r="E43" s="210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6"/>
    </row>
    <row r="44" spans="1:65">
      <c r="A44" s="29"/>
      <c r="B44" s="20" t="s">
        <v>267</v>
      </c>
      <c r="C44" s="12"/>
      <c r="D44" s="217">
        <v>57.670566666666666</v>
      </c>
      <c r="E44" s="210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6"/>
    </row>
    <row r="45" spans="1:65">
      <c r="A45" s="29"/>
      <c r="B45" s="3" t="s">
        <v>268</v>
      </c>
      <c r="C45" s="28"/>
      <c r="D45" s="214">
        <v>57.654399999999995</v>
      </c>
      <c r="E45" s="210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6"/>
    </row>
    <row r="46" spans="1:65">
      <c r="A46" s="29"/>
      <c r="B46" s="3" t="s">
        <v>269</v>
      </c>
      <c r="C46" s="28"/>
      <c r="D46" s="214">
        <v>0.29613082694421822</v>
      </c>
      <c r="E46" s="210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6"/>
    </row>
    <row r="47" spans="1:65">
      <c r="A47" s="29"/>
      <c r="B47" s="3" t="s">
        <v>86</v>
      </c>
      <c r="C47" s="28"/>
      <c r="D47" s="13">
        <v>5.1348693806988468E-3</v>
      </c>
      <c r="E47" s="14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270</v>
      </c>
      <c r="C48" s="28"/>
      <c r="D48" s="13">
        <v>-6.6613381477509392E-16</v>
      </c>
      <c r="E48" s="147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271</v>
      </c>
      <c r="C49" s="46"/>
      <c r="D49" s="44" t="s">
        <v>272</v>
      </c>
      <c r="E49" s="147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BM50" s="53"/>
    </row>
    <row r="51" spans="1:65" ht="15">
      <c r="B51" s="8" t="s">
        <v>482</v>
      </c>
      <c r="BM51" s="27" t="s">
        <v>66</v>
      </c>
    </row>
    <row r="52" spans="1:65" ht="15">
      <c r="A52" s="24" t="s">
        <v>130</v>
      </c>
      <c r="B52" s="18" t="s">
        <v>118</v>
      </c>
      <c r="C52" s="15" t="s">
        <v>119</v>
      </c>
      <c r="D52" s="16" t="s">
        <v>240</v>
      </c>
      <c r="E52" s="17" t="s">
        <v>240</v>
      </c>
      <c r="F52" s="17" t="s">
        <v>240</v>
      </c>
      <c r="G52" s="17" t="s">
        <v>240</v>
      </c>
      <c r="H52" s="17" t="s">
        <v>240</v>
      </c>
      <c r="I52" s="17" t="s">
        <v>240</v>
      </c>
      <c r="J52" s="17" t="s">
        <v>240</v>
      </c>
      <c r="K52" s="17" t="s">
        <v>240</v>
      </c>
      <c r="L52" s="17" t="s">
        <v>240</v>
      </c>
      <c r="M52" s="17" t="s">
        <v>240</v>
      </c>
      <c r="N52" s="17" t="s">
        <v>240</v>
      </c>
      <c r="O52" s="17" t="s">
        <v>240</v>
      </c>
      <c r="P52" s="17" t="s">
        <v>240</v>
      </c>
      <c r="Q52" s="17" t="s">
        <v>240</v>
      </c>
      <c r="R52" s="17" t="s">
        <v>240</v>
      </c>
      <c r="S52" s="17" t="s">
        <v>240</v>
      </c>
      <c r="T52" s="17" t="s">
        <v>240</v>
      </c>
      <c r="U52" s="17" t="s">
        <v>240</v>
      </c>
      <c r="V52" s="147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241</v>
      </c>
      <c r="C53" s="9" t="s">
        <v>241</v>
      </c>
      <c r="D53" s="145" t="s">
        <v>243</v>
      </c>
      <c r="E53" s="146" t="s">
        <v>244</v>
      </c>
      <c r="F53" s="146" t="s">
        <v>245</v>
      </c>
      <c r="G53" s="146" t="s">
        <v>246</v>
      </c>
      <c r="H53" s="146" t="s">
        <v>247</v>
      </c>
      <c r="I53" s="146" t="s">
        <v>248</v>
      </c>
      <c r="J53" s="146" t="s">
        <v>249</v>
      </c>
      <c r="K53" s="146" t="s">
        <v>250</v>
      </c>
      <c r="L53" s="146" t="s">
        <v>251</v>
      </c>
      <c r="M53" s="146" t="s">
        <v>252</v>
      </c>
      <c r="N53" s="146" t="s">
        <v>253</v>
      </c>
      <c r="O53" s="146" t="s">
        <v>254</v>
      </c>
      <c r="P53" s="146" t="s">
        <v>255</v>
      </c>
      <c r="Q53" s="146" t="s">
        <v>256</v>
      </c>
      <c r="R53" s="146" t="s">
        <v>257</v>
      </c>
      <c r="S53" s="146" t="s">
        <v>258</v>
      </c>
      <c r="T53" s="146" t="s">
        <v>259</v>
      </c>
      <c r="U53" s="146" t="s">
        <v>260</v>
      </c>
      <c r="V53" s="147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261</v>
      </c>
      <c r="E54" s="11" t="s">
        <v>262</v>
      </c>
      <c r="F54" s="11" t="s">
        <v>261</v>
      </c>
      <c r="G54" s="11" t="s">
        <v>262</v>
      </c>
      <c r="H54" s="11" t="s">
        <v>261</v>
      </c>
      <c r="I54" s="11" t="s">
        <v>261</v>
      </c>
      <c r="J54" s="11" t="s">
        <v>262</v>
      </c>
      <c r="K54" s="11" t="s">
        <v>262</v>
      </c>
      <c r="L54" s="11" t="s">
        <v>262</v>
      </c>
      <c r="M54" s="11" t="s">
        <v>263</v>
      </c>
      <c r="N54" s="11" t="s">
        <v>261</v>
      </c>
      <c r="O54" s="11" t="s">
        <v>262</v>
      </c>
      <c r="P54" s="11" t="s">
        <v>262</v>
      </c>
      <c r="Q54" s="11" t="s">
        <v>262</v>
      </c>
      <c r="R54" s="11" t="s">
        <v>262</v>
      </c>
      <c r="S54" s="11" t="s">
        <v>262</v>
      </c>
      <c r="T54" s="11" t="s">
        <v>262</v>
      </c>
      <c r="U54" s="11" t="s">
        <v>263</v>
      </c>
      <c r="V54" s="147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122</v>
      </c>
      <c r="E55" s="25" t="s">
        <v>122</v>
      </c>
      <c r="F55" s="25" t="s">
        <v>123</v>
      </c>
      <c r="G55" s="25" t="s">
        <v>122</v>
      </c>
      <c r="H55" s="25" t="s">
        <v>122</v>
      </c>
      <c r="I55" s="25" t="s">
        <v>265</v>
      </c>
      <c r="J55" s="25" t="s">
        <v>122</v>
      </c>
      <c r="K55" s="25" t="s">
        <v>122</v>
      </c>
      <c r="L55" s="25" t="s">
        <v>122</v>
      </c>
      <c r="M55" s="25" t="s">
        <v>266</v>
      </c>
      <c r="N55" s="25" t="s">
        <v>122</v>
      </c>
      <c r="O55" s="25" t="s">
        <v>122</v>
      </c>
      <c r="P55" s="25" t="s">
        <v>122</v>
      </c>
      <c r="Q55" s="25" t="s">
        <v>122</v>
      </c>
      <c r="R55" s="25" t="s">
        <v>122</v>
      </c>
      <c r="S55" s="25" t="s">
        <v>122</v>
      </c>
      <c r="T55" s="25" t="s">
        <v>266</v>
      </c>
      <c r="U55" s="25" t="s">
        <v>122</v>
      </c>
      <c r="V55" s="147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08">
        <v>47.2</v>
      </c>
      <c r="E56" s="208">
        <v>46</v>
      </c>
      <c r="F56" s="208">
        <v>47</v>
      </c>
      <c r="G56" s="208">
        <v>47</v>
      </c>
      <c r="H56" s="208">
        <v>48.85</v>
      </c>
      <c r="I56" s="208">
        <v>49</v>
      </c>
      <c r="J56" s="208">
        <v>45</v>
      </c>
      <c r="K56" s="208">
        <v>48</v>
      </c>
      <c r="L56" s="208">
        <v>47</v>
      </c>
      <c r="M56" s="208">
        <v>46</v>
      </c>
      <c r="N56" s="208">
        <v>48.4</v>
      </c>
      <c r="O56" s="208">
        <v>48</v>
      </c>
      <c r="P56" s="208">
        <v>46</v>
      </c>
      <c r="Q56" s="208">
        <v>49</v>
      </c>
      <c r="R56" s="208">
        <v>50.000000000000007</v>
      </c>
      <c r="S56" s="208">
        <v>45.430288907892802</v>
      </c>
      <c r="T56" s="208">
        <v>46</v>
      </c>
      <c r="U56" s="208">
        <v>45</v>
      </c>
      <c r="V56" s="210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2">
        <v>1</v>
      </c>
    </row>
    <row r="57" spans="1:65">
      <c r="A57" s="29"/>
      <c r="B57" s="19">
        <v>1</v>
      </c>
      <c r="C57" s="9">
        <v>2</v>
      </c>
      <c r="D57" s="214">
        <v>45.4</v>
      </c>
      <c r="E57" s="214">
        <v>47</v>
      </c>
      <c r="F57" s="214">
        <v>47.8</v>
      </c>
      <c r="G57" s="214">
        <v>47</v>
      </c>
      <c r="H57" s="214">
        <v>48.71</v>
      </c>
      <c r="I57" s="214">
        <v>49</v>
      </c>
      <c r="J57" s="214">
        <v>46</v>
      </c>
      <c r="K57" s="214">
        <v>46</v>
      </c>
      <c r="L57" s="214">
        <v>48</v>
      </c>
      <c r="M57" s="214">
        <v>44</v>
      </c>
      <c r="N57" s="214">
        <v>47.6</v>
      </c>
      <c r="O57" s="214">
        <v>48</v>
      </c>
      <c r="P57" s="214">
        <v>47</v>
      </c>
      <c r="Q57" s="214">
        <v>47</v>
      </c>
      <c r="R57" s="214">
        <v>50.000000000000007</v>
      </c>
      <c r="S57" s="214">
        <v>46.077281887860799</v>
      </c>
      <c r="T57" s="214">
        <v>45</v>
      </c>
      <c r="U57" s="214">
        <v>46</v>
      </c>
      <c r="V57" s="210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2" t="e">
        <v>#N/A</v>
      </c>
    </row>
    <row r="58" spans="1:65">
      <c r="A58" s="29"/>
      <c r="B58" s="19">
        <v>1</v>
      </c>
      <c r="C58" s="9">
        <v>3</v>
      </c>
      <c r="D58" s="214">
        <v>47.1</v>
      </c>
      <c r="E58" s="214">
        <v>46</v>
      </c>
      <c r="F58" s="214">
        <v>48.2</v>
      </c>
      <c r="G58" s="214">
        <v>47</v>
      </c>
      <c r="H58" s="214">
        <v>48.844999999999999</v>
      </c>
      <c r="I58" s="214">
        <v>50</v>
      </c>
      <c r="J58" s="214">
        <v>48</v>
      </c>
      <c r="K58" s="214">
        <v>47</v>
      </c>
      <c r="L58" s="214">
        <v>48</v>
      </c>
      <c r="M58" s="214">
        <v>44</v>
      </c>
      <c r="N58" s="214">
        <v>47</v>
      </c>
      <c r="O58" s="214">
        <v>49</v>
      </c>
      <c r="P58" s="214">
        <v>46</v>
      </c>
      <c r="Q58" s="214">
        <v>49</v>
      </c>
      <c r="R58" s="214">
        <v>50.000000000000007</v>
      </c>
      <c r="S58" s="214">
        <v>45.266004369733551</v>
      </c>
      <c r="T58" s="214">
        <v>46</v>
      </c>
      <c r="U58" s="214">
        <v>45</v>
      </c>
      <c r="V58" s="210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2">
        <v>16</v>
      </c>
    </row>
    <row r="59" spans="1:65">
      <c r="A59" s="29"/>
      <c r="B59" s="19">
        <v>1</v>
      </c>
      <c r="C59" s="9">
        <v>4</v>
      </c>
      <c r="D59" s="214">
        <v>45.5</v>
      </c>
      <c r="E59" s="214">
        <v>46</v>
      </c>
      <c r="F59" s="214">
        <v>48.2</v>
      </c>
      <c r="G59" s="214">
        <v>46</v>
      </c>
      <c r="H59" s="214">
        <v>48.81</v>
      </c>
      <c r="I59" s="214">
        <v>49</v>
      </c>
      <c r="J59" s="214">
        <v>48</v>
      </c>
      <c r="K59" s="214">
        <v>48</v>
      </c>
      <c r="L59" s="214">
        <v>47</v>
      </c>
      <c r="M59" s="214">
        <v>46</v>
      </c>
      <c r="N59" s="214">
        <v>48.6</v>
      </c>
      <c r="O59" s="214">
        <v>47</v>
      </c>
      <c r="P59" s="214">
        <v>47</v>
      </c>
      <c r="Q59" s="214">
        <v>48</v>
      </c>
      <c r="R59" s="214">
        <v>50.000000000000007</v>
      </c>
      <c r="S59" s="214">
        <v>46.965485179937311</v>
      </c>
      <c r="T59" s="214">
        <v>47</v>
      </c>
      <c r="U59" s="214">
        <v>45</v>
      </c>
      <c r="V59" s="210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2">
        <v>47.161444317495231</v>
      </c>
    </row>
    <row r="60" spans="1:65">
      <c r="A60" s="29"/>
      <c r="B60" s="19">
        <v>1</v>
      </c>
      <c r="C60" s="9">
        <v>5</v>
      </c>
      <c r="D60" s="214">
        <v>46.5</v>
      </c>
      <c r="E60" s="214">
        <v>45</v>
      </c>
      <c r="F60" s="214">
        <v>48.2</v>
      </c>
      <c r="G60" s="214">
        <v>45</v>
      </c>
      <c r="H60" s="214">
        <v>48.914999999999999</v>
      </c>
      <c r="I60" s="214">
        <v>50</v>
      </c>
      <c r="J60" s="214">
        <v>48</v>
      </c>
      <c r="K60" s="214">
        <v>47</v>
      </c>
      <c r="L60" s="214">
        <v>48</v>
      </c>
      <c r="M60" s="214">
        <v>45</v>
      </c>
      <c r="N60" s="214">
        <v>47.4</v>
      </c>
      <c r="O60" s="214">
        <v>49</v>
      </c>
      <c r="P60" s="214">
        <v>47</v>
      </c>
      <c r="Q60" s="214">
        <v>48</v>
      </c>
      <c r="R60" s="214">
        <v>50.000000000000007</v>
      </c>
      <c r="S60" s="214">
        <v>47.166734797521663</v>
      </c>
      <c r="T60" s="214">
        <v>45</v>
      </c>
      <c r="U60" s="214">
        <v>44</v>
      </c>
      <c r="V60" s="210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8</v>
      </c>
    </row>
    <row r="61" spans="1:65">
      <c r="A61" s="29"/>
      <c r="B61" s="19">
        <v>1</v>
      </c>
      <c r="C61" s="9">
        <v>6</v>
      </c>
      <c r="D61" s="214">
        <v>46.7</v>
      </c>
      <c r="E61" s="214">
        <v>45</v>
      </c>
      <c r="F61" s="214">
        <v>48.1</v>
      </c>
      <c r="G61" s="214">
        <v>44</v>
      </c>
      <c r="H61" s="214">
        <v>49.024999999999999</v>
      </c>
      <c r="I61" s="214">
        <v>49</v>
      </c>
      <c r="J61" s="214">
        <v>45</v>
      </c>
      <c r="K61" s="214">
        <v>46</v>
      </c>
      <c r="L61" s="214">
        <v>47</v>
      </c>
      <c r="M61" s="214">
        <v>47</v>
      </c>
      <c r="N61" s="214">
        <v>47.8</v>
      </c>
      <c r="O61" s="214">
        <v>48</v>
      </c>
      <c r="P61" s="214">
        <v>46</v>
      </c>
      <c r="Q61" s="214">
        <v>48</v>
      </c>
      <c r="R61" s="214">
        <v>50.000000000000007</v>
      </c>
      <c r="S61" s="214">
        <v>47.675191146538609</v>
      </c>
      <c r="T61" s="214">
        <v>47</v>
      </c>
      <c r="U61" s="214">
        <v>45</v>
      </c>
      <c r="V61" s="210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6"/>
    </row>
    <row r="62" spans="1:65">
      <c r="A62" s="29"/>
      <c r="B62" s="20" t="s">
        <v>267</v>
      </c>
      <c r="C62" s="12"/>
      <c r="D62" s="217">
        <v>46.4</v>
      </c>
      <c r="E62" s="217">
        <v>45.833333333333336</v>
      </c>
      <c r="F62" s="217">
        <v>47.916666666666664</v>
      </c>
      <c r="G62" s="217">
        <v>46</v>
      </c>
      <c r="H62" s="217">
        <v>48.85916666666666</v>
      </c>
      <c r="I62" s="217">
        <v>49.333333333333336</v>
      </c>
      <c r="J62" s="217">
        <v>46.666666666666664</v>
      </c>
      <c r="K62" s="217">
        <v>47</v>
      </c>
      <c r="L62" s="217">
        <v>47.5</v>
      </c>
      <c r="M62" s="217">
        <v>45.333333333333336</v>
      </c>
      <c r="N62" s="217">
        <v>47.800000000000004</v>
      </c>
      <c r="O62" s="217">
        <v>48.166666666666664</v>
      </c>
      <c r="P62" s="217">
        <v>46.5</v>
      </c>
      <c r="Q62" s="217">
        <v>48.166666666666664</v>
      </c>
      <c r="R62" s="217">
        <v>50.000000000000007</v>
      </c>
      <c r="S62" s="217">
        <v>46.430164381580788</v>
      </c>
      <c r="T62" s="217">
        <v>46</v>
      </c>
      <c r="U62" s="217">
        <v>45</v>
      </c>
      <c r="V62" s="210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6"/>
    </row>
    <row r="63" spans="1:65">
      <c r="A63" s="29"/>
      <c r="B63" s="3" t="s">
        <v>268</v>
      </c>
      <c r="C63" s="28"/>
      <c r="D63" s="214">
        <v>46.6</v>
      </c>
      <c r="E63" s="214">
        <v>46</v>
      </c>
      <c r="F63" s="214">
        <v>48.150000000000006</v>
      </c>
      <c r="G63" s="214">
        <v>46.5</v>
      </c>
      <c r="H63" s="214">
        <v>48.847499999999997</v>
      </c>
      <c r="I63" s="214">
        <v>49</v>
      </c>
      <c r="J63" s="214">
        <v>47</v>
      </c>
      <c r="K63" s="214">
        <v>47</v>
      </c>
      <c r="L63" s="214">
        <v>47.5</v>
      </c>
      <c r="M63" s="214">
        <v>45.5</v>
      </c>
      <c r="N63" s="214">
        <v>47.7</v>
      </c>
      <c r="O63" s="214">
        <v>48</v>
      </c>
      <c r="P63" s="214">
        <v>46.5</v>
      </c>
      <c r="Q63" s="214">
        <v>48</v>
      </c>
      <c r="R63" s="214">
        <v>50.000000000000007</v>
      </c>
      <c r="S63" s="214">
        <v>46.521383533899055</v>
      </c>
      <c r="T63" s="214">
        <v>46</v>
      </c>
      <c r="U63" s="214">
        <v>45</v>
      </c>
      <c r="V63" s="210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6"/>
    </row>
    <row r="64" spans="1:65">
      <c r="A64" s="29"/>
      <c r="B64" s="3" t="s">
        <v>269</v>
      </c>
      <c r="C64" s="28"/>
      <c r="D64" s="214">
        <v>0.77974354758471842</v>
      </c>
      <c r="E64" s="214">
        <v>0.752772652709081</v>
      </c>
      <c r="F64" s="214">
        <v>0.47504385762439655</v>
      </c>
      <c r="G64" s="214">
        <v>1.2649110640673518</v>
      </c>
      <c r="H64" s="214">
        <v>0.10542374811524421</v>
      </c>
      <c r="I64" s="214">
        <v>0.51639777949432231</v>
      </c>
      <c r="J64" s="214">
        <v>1.505545305418162</v>
      </c>
      <c r="K64" s="214">
        <v>0.89442719099991586</v>
      </c>
      <c r="L64" s="214">
        <v>0.54772255750516607</v>
      </c>
      <c r="M64" s="214">
        <v>1.2110601416389966</v>
      </c>
      <c r="N64" s="214">
        <v>0.6066300355241242</v>
      </c>
      <c r="O64" s="214">
        <v>0.752772652709081</v>
      </c>
      <c r="P64" s="214">
        <v>0.54772255750516607</v>
      </c>
      <c r="Q64" s="214">
        <v>0.752772652709081</v>
      </c>
      <c r="R64" s="214">
        <v>0</v>
      </c>
      <c r="S64" s="214">
        <v>0.98577294857331998</v>
      </c>
      <c r="T64" s="214">
        <v>0.89442719099991586</v>
      </c>
      <c r="U64" s="214">
        <v>0.63245553203367588</v>
      </c>
      <c r="V64" s="210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6"/>
    </row>
    <row r="65" spans="1:65">
      <c r="A65" s="29"/>
      <c r="B65" s="3" t="s">
        <v>86</v>
      </c>
      <c r="C65" s="28"/>
      <c r="D65" s="13">
        <v>1.6804817835877554E-2</v>
      </c>
      <c r="E65" s="13">
        <v>1.6424130604561767E-2</v>
      </c>
      <c r="F65" s="13">
        <v>9.9139587678134938E-3</v>
      </c>
      <c r="G65" s="13">
        <v>2.749806661015982E-2</v>
      </c>
      <c r="H65" s="13">
        <v>2.1577066353685435E-3</v>
      </c>
      <c r="I65" s="13">
        <v>1.0467522557317343E-2</v>
      </c>
      <c r="J65" s="13">
        <v>3.2261685116103472E-2</v>
      </c>
      <c r="K65" s="13">
        <v>1.9030365765955657E-2</v>
      </c>
      <c r="L65" s="13">
        <v>1.1531001210635074E-2</v>
      </c>
      <c r="M65" s="13">
        <v>2.671456194791904E-2</v>
      </c>
      <c r="N65" s="13">
        <v>1.2691004927282932E-2</v>
      </c>
      <c r="O65" s="13">
        <v>1.5628497980119331E-2</v>
      </c>
      <c r="P65" s="13">
        <v>1.1778979731293894E-2</v>
      </c>
      <c r="Q65" s="13">
        <v>1.5628497980119331E-2</v>
      </c>
      <c r="R65" s="13">
        <v>0</v>
      </c>
      <c r="S65" s="13">
        <v>2.1231304297608385E-2</v>
      </c>
      <c r="T65" s="13">
        <v>1.9444069369563388E-2</v>
      </c>
      <c r="U65" s="13">
        <v>1.4054567378526131E-2</v>
      </c>
      <c r="V65" s="147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270</v>
      </c>
      <c r="C66" s="28"/>
      <c r="D66" s="13">
        <v>-1.6145483424322649E-2</v>
      </c>
      <c r="E66" s="13">
        <v>-2.8160948066410563E-2</v>
      </c>
      <c r="F66" s="13">
        <v>1.6013554294207033E-2</v>
      </c>
      <c r="G66" s="13">
        <v>-2.4626987877561124E-2</v>
      </c>
      <c r="H66" s="13">
        <v>3.5998099162150465E-2</v>
      </c>
      <c r="I66" s="13">
        <v>4.6052215899427207E-2</v>
      </c>
      <c r="J66" s="13">
        <v>-1.0491147122163591E-2</v>
      </c>
      <c r="K66" s="13">
        <v>-3.4232267444647135E-3</v>
      </c>
      <c r="L66" s="13">
        <v>7.1786538220834917E-3</v>
      </c>
      <c r="M66" s="13">
        <v>-3.8762828632958768E-2</v>
      </c>
      <c r="N66" s="13">
        <v>1.3539782162012681E-2</v>
      </c>
      <c r="O66" s="13">
        <v>2.1314494577481247E-2</v>
      </c>
      <c r="P66" s="13">
        <v>-1.4025107311012919E-2</v>
      </c>
      <c r="Q66" s="13">
        <v>2.1314494577481247E-2</v>
      </c>
      <c r="R66" s="13">
        <v>6.0188056654824962E-2</v>
      </c>
      <c r="S66" s="13">
        <v>-1.5505885082556015E-2</v>
      </c>
      <c r="T66" s="13">
        <v>-2.4626987877561124E-2</v>
      </c>
      <c r="U66" s="13">
        <v>-4.5830749010657645E-2</v>
      </c>
      <c r="V66" s="147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271</v>
      </c>
      <c r="C67" s="46"/>
      <c r="D67" s="44">
        <v>0.3</v>
      </c>
      <c r="E67" s="44">
        <v>0.69</v>
      </c>
      <c r="F67" s="44">
        <v>0.74</v>
      </c>
      <c r="G67" s="44">
        <v>0.56999999999999995</v>
      </c>
      <c r="H67" s="44">
        <v>1.39</v>
      </c>
      <c r="I67" s="44">
        <v>1.71</v>
      </c>
      <c r="J67" s="44">
        <v>0.11</v>
      </c>
      <c r="K67" s="44">
        <v>0.11</v>
      </c>
      <c r="L67" s="44">
        <v>0.46</v>
      </c>
      <c r="M67" s="44">
        <v>1.03</v>
      </c>
      <c r="N67" s="44">
        <v>0.66</v>
      </c>
      <c r="O67" s="44">
        <v>0.91</v>
      </c>
      <c r="P67" s="44">
        <v>0.23</v>
      </c>
      <c r="Q67" s="44">
        <v>0.91</v>
      </c>
      <c r="R67" s="44">
        <v>2.17</v>
      </c>
      <c r="S67" s="44">
        <v>0.28000000000000003</v>
      </c>
      <c r="T67" s="44">
        <v>0.56999999999999995</v>
      </c>
      <c r="U67" s="44">
        <v>1.26</v>
      </c>
      <c r="V67" s="147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BM68" s="53"/>
    </row>
    <row r="69" spans="1:65" ht="15">
      <c r="B69" s="8" t="s">
        <v>483</v>
      </c>
      <c r="BM69" s="27" t="s">
        <v>66</v>
      </c>
    </row>
    <row r="70" spans="1:65" ht="15">
      <c r="A70" s="24" t="s">
        <v>131</v>
      </c>
      <c r="B70" s="18" t="s">
        <v>118</v>
      </c>
      <c r="C70" s="15" t="s">
        <v>119</v>
      </c>
      <c r="D70" s="16" t="s">
        <v>240</v>
      </c>
      <c r="E70" s="17" t="s">
        <v>240</v>
      </c>
      <c r="F70" s="17" t="s">
        <v>240</v>
      </c>
      <c r="G70" s="17" t="s">
        <v>240</v>
      </c>
      <c r="H70" s="17" t="s">
        <v>240</v>
      </c>
      <c r="I70" s="17" t="s">
        <v>240</v>
      </c>
      <c r="J70" s="17" t="s">
        <v>240</v>
      </c>
      <c r="K70" s="17" t="s">
        <v>240</v>
      </c>
      <c r="L70" s="17" t="s">
        <v>240</v>
      </c>
      <c r="M70" s="17" t="s">
        <v>240</v>
      </c>
      <c r="N70" s="17" t="s">
        <v>240</v>
      </c>
      <c r="O70" s="17" t="s">
        <v>240</v>
      </c>
      <c r="P70" s="17" t="s">
        <v>240</v>
      </c>
      <c r="Q70" s="17" t="s">
        <v>240</v>
      </c>
      <c r="R70" s="17" t="s">
        <v>240</v>
      </c>
      <c r="S70" s="17" t="s">
        <v>240</v>
      </c>
      <c r="T70" s="17" t="s">
        <v>240</v>
      </c>
      <c r="U70" s="17" t="s">
        <v>240</v>
      </c>
      <c r="V70" s="147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241</v>
      </c>
      <c r="C71" s="9" t="s">
        <v>241</v>
      </c>
      <c r="D71" s="145" t="s">
        <v>243</v>
      </c>
      <c r="E71" s="146" t="s">
        <v>244</v>
      </c>
      <c r="F71" s="146" t="s">
        <v>245</v>
      </c>
      <c r="G71" s="146" t="s">
        <v>246</v>
      </c>
      <c r="H71" s="146" t="s">
        <v>247</v>
      </c>
      <c r="I71" s="146" t="s">
        <v>248</v>
      </c>
      <c r="J71" s="146" t="s">
        <v>249</v>
      </c>
      <c r="K71" s="146" t="s">
        <v>250</v>
      </c>
      <c r="L71" s="146" t="s">
        <v>251</v>
      </c>
      <c r="M71" s="146" t="s">
        <v>252</v>
      </c>
      <c r="N71" s="146" t="s">
        <v>253</v>
      </c>
      <c r="O71" s="146" t="s">
        <v>254</v>
      </c>
      <c r="P71" s="146" t="s">
        <v>255</v>
      </c>
      <c r="Q71" s="146" t="s">
        <v>256</v>
      </c>
      <c r="R71" s="146" t="s">
        <v>257</v>
      </c>
      <c r="S71" s="146" t="s">
        <v>258</v>
      </c>
      <c r="T71" s="146" t="s">
        <v>259</v>
      </c>
      <c r="U71" s="146" t="s">
        <v>260</v>
      </c>
      <c r="V71" s="147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261</v>
      </c>
      <c r="E72" s="11" t="s">
        <v>262</v>
      </c>
      <c r="F72" s="11" t="s">
        <v>261</v>
      </c>
      <c r="G72" s="11" t="s">
        <v>262</v>
      </c>
      <c r="H72" s="11" t="s">
        <v>262</v>
      </c>
      <c r="I72" s="11" t="s">
        <v>261</v>
      </c>
      <c r="J72" s="11" t="s">
        <v>262</v>
      </c>
      <c r="K72" s="11" t="s">
        <v>262</v>
      </c>
      <c r="L72" s="11" t="s">
        <v>262</v>
      </c>
      <c r="M72" s="11" t="s">
        <v>263</v>
      </c>
      <c r="N72" s="11" t="s">
        <v>261</v>
      </c>
      <c r="O72" s="11" t="s">
        <v>262</v>
      </c>
      <c r="P72" s="11" t="s">
        <v>262</v>
      </c>
      <c r="Q72" s="11" t="s">
        <v>262</v>
      </c>
      <c r="R72" s="11" t="s">
        <v>262</v>
      </c>
      <c r="S72" s="11" t="s">
        <v>262</v>
      </c>
      <c r="T72" s="11" t="s">
        <v>262</v>
      </c>
      <c r="U72" s="11" t="s">
        <v>263</v>
      </c>
      <c r="V72" s="147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/>
      <c r="C73" s="9"/>
      <c r="D73" s="25" t="s">
        <v>122</v>
      </c>
      <c r="E73" s="25" t="s">
        <v>122</v>
      </c>
      <c r="F73" s="25" t="s">
        <v>123</v>
      </c>
      <c r="G73" s="25" t="s">
        <v>122</v>
      </c>
      <c r="H73" s="25" t="s">
        <v>122</v>
      </c>
      <c r="I73" s="25" t="s">
        <v>265</v>
      </c>
      <c r="J73" s="25" t="s">
        <v>122</v>
      </c>
      <c r="K73" s="25" t="s">
        <v>122</v>
      </c>
      <c r="L73" s="25" t="s">
        <v>122</v>
      </c>
      <c r="M73" s="25" t="s">
        <v>266</v>
      </c>
      <c r="N73" s="25" t="s">
        <v>122</v>
      </c>
      <c r="O73" s="25" t="s">
        <v>122</v>
      </c>
      <c r="P73" s="25" t="s">
        <v>122</v>
      </c>
      <c r="Q73" s="25" t="s">
        <v>122</v>
      </c>
      <c r="R73" s="25" t="s">
        <v>122</v>
      </c>
      <c r="S73" s="25" t="s">
        <v>122</v>
      </c>
      <c r="T73" s="25" t="s">
        <v>266</v>
      </c>
      <c r="U73" s="25" t="s">
        <v>122</v>
      </c>
      <c r="V73" s="147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1</v>
      </c>
    </row>
    <row r="74" spans="1:65">
      <c r="A74" s="29"/>
      <c r="B74" s="18">
        <v>1</v>
      </c>
      <c r="C74" s="14">
        <v>1</v>
      </c>
      <c r="D74" s="208">
        <v>51.8</v>
      </c>
      <c r="E74" s="208">
        <v>49</v>
      </c>
      <c r="F74" s="208">
        <v>50.7</v>
      </c>
      <c r="G74" s="208">
        <v>50.999999999999993</v>
      </c>
      <c r="H74" s="208">
        <v>48.981999999999999</v>
      </c>
      <c r="I74" s="208">
        <v>51</v>
      </c>
      <c r="J74" s="208">
        <v>48</v>
      </c>
      <c r="K74" s="209">
        <v>62.999999999999993</v>
      </c>
      <c r="L74" s="208">
        <v>46</v>
      </c>
      <c r="M74" s="208">
        <v>49</v>
      </c>
      <c r="N74" s="208">
        <v>52.9</v>
      </c>
      <c r="O74" s="208">
        <v>51.999999999999993</v>
      </c>
      <c r="P74" s="218">
        <v>55</v>
      </c>
      <c r="Q74" s="208">
        <v>50</v>
      </c>
      <c r="R74" s="208">
        <v>50.000000000000007</v>
      </c>
      <c r="S74" s="208">
        <v>51.037974622045461</v>
      </c>
      <c r="T74" s="209" t="s">
        <v>110</v>
      </c>
      <c r="U74" s="208">
        <v>51</v>
      </c>
      <c r="V74" s="210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2">
        <v>1</v>
      </c>
    </row>
    <row r="75" spans="1:65">
      <c r="A75" s="29"/>
      <c r="B75" s="19">
        <v>1</v>
      </c>
      <c r="C75" s="9">
        <v>2</v>
      </c>
      <c r="D75" s="214">
        <v>52.5</v>
      </c>
      <c r="E75" s="214">
        <v>50.999999999999993</v>
      </c>
      <c r="F75" s="214">
        <v>51.4</v>
      </c>
      <c r="G75" s="214">
        <v>49</v>
      </c>
      <c r="H75" s="214">
        <v>49.028500000000001</v>
      </c>
      <c r="I75" s="214">
        <v>52</v>
      </c>
      <c r="J75" s="214">
        <v>49</v>
      </c>
      <c r="K75" s="215">
        <v>51</v>
      </c>
      <c r="L75" s="214">
        <v>48</v>
      </c>
      <c r="M75" s="214">
        <v>49</v>
      </c>
      <c r="N75" s="214">
        <v>51</v>
      </c>
      <c r="O75" s="214">
        <v>54</v>
      </c>
      <c r="P75" s="214">
        <v>51</v>
      </c>
      <c r="Q75" s="214">
        <v>50</v>
      </c>
      <c r="R75" s="214">
        <v>50.000000000000007</v>
      </c>
      <c r="S75" s="214">
        <v>51.735374897170423</v>
      </c>
      <c r="T75" s="215" t="s">
        <v>110</v>
      </c>
      <c r="U75" s="214">
        <v>51</v>
      </c>
      <c r="V75" s="210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2" t="e">
        <v>#N/A</v>
      </c>
    </row>
    <row r="76" spans="1:65">
      <c r="A76" s="29"/>
      <c r="B76" s="19">
        <v>1</v>
      </c>
      <c r="C76" s="9">
        <v>3</v>
      </c>
      <c r="D76" s="214">
        <v>51.8</v>
      </c>
      <c r="E76" s="214">
        <v>50.999999999999993</v>
      </c>
      <c r="F76" s="214">
        <v>51.5</v>
      </c>
      <c r="G76" s="214">
        <v>51.999999999999993</v>
      </c>
      <c r="H76" s="214">
        <v>48.478999999999999</v>
      </c>
      <c r="I76" s="214">
        <v>52</v>
      </c>
      <c r="J76" s="214">
        <v>49</v>
      </c>
      <c r="K76" s="215">
        <v>53</v>
      </c>
      <c r="L76" s="214">
        <v>48</v>
      </c>
      <c r="M76" s="214">
        <v>49</v>
      </c>
      <c r="N76" s="214">
        <v>51.1</v>
      </c>
      <c r="O76" s="214">
        <v>51.999999999999993</v>
      </c>
      <c r="P76" s="214">
        <v>51</v>
      </c>
      <c r="Q76" s="214">
        <v>50</v>
      </c>
      <c r="R76" s="214">
        <v>50.000000000000007</v>
      </c>
      <c r="S76" s="214">
        <v>49.728223491268196</v>
      </c>
      <c r="T76" s="215" t="s">
        <v>110</v>
      </c>
      <c r="U76" s="214">
        <v>49</v>
      </c>
      <c r="V76" s="210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2">
        <v>16</v>
      </c>
    </row>
    <row r="77" spans="1:65">
      <c r="A77" s="29"/>
      <c r="B77" s="19">
        <v>1</v>
      </c>
      <c r="C77" s="9">
        <v>4</v>
      </c>
      <c r="D77" s="214">
        <v>51.7</v>
      </c>
      <c r="E77" s="214">
        <v>53</v>
      </c>
      <c r="F77" s="214">
        <v>50.8</v>
      </c>
      <c r="G77" s="214">
        <v>49</v>
      </c>
      <c r="H77" s="214">
        <v>48.481999999999999</v>
      </c>
      <c r="I77" s="214">
        <v>51</v>
      </c>
      <c r="J77" s="214">
        <v>50.999999999999993</v>
      </c>
      <c r="K77" s="215">
        <v>56</v>
      </c>
      <c r="L77" s="214">
        <v>47</v>
      </c>
      <c r="M77" s="214">
        <v>49</v>
      </c>
      <c r="N77" s="214">
        <v>53.7</v>
      </c>
      <c r="O77" s="214">
        <v>50.999999999999993</v>
      </c>
      <c r="P77" s="214">
        <v>51</v>
      </c>
      <c r="Q77" s="214">
        <v>50</v>
      </c>
      <c r="R77" s="214">
        <v>50.000000000000007</v>
      </c>
      <c r="S77" s="214">
        <v>50.984257833408293</v>
      </c>
      <c r="T77" s="215" t="s">
        <v>110</v>
      </c>
      <c r="U77" s="214">
        <v>51</v>
      </c>
      <c r="V77" s="210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2">
        <v>50.443826538769983</v>
      </c>
    </row>
    <row r="78" spans="1:65">
      <c r="A78" s="29"/>
      <c r="B78" s="19">
        <v>1</v>
      </c>
      <c r="C78" s="9">
        <v>5</v>
      </c>
      <c r="D78" s="214">
        <v>52.2</v>
      </c>
      <c r="E78" s="214">
        <v>48</v>
      </c>
      <c r="F78" s="214">
        <v>52.6</v>
      </c>
      <c r="G78" s="214">
        <v>49</v>
      </c>
      <c r="H78" s="214">
        <v>48.57</v>
      </c>
      <c r="I78" s="214">
        <v>51</v>
      </c>
      <c r="J78" s="214">
        <v>50.000000000000007</v>
      </c>
      <c r="K78" s="215">
        <v>58</v>
      </c>
      <c r="L78" s="214">
        <v>47</v>
      </c>
      <c r="M78" s="214">
        <v>49</v>
      </c>
      <c r="N78" s="214">
        <v>52.3</v>
      </c>
      <c r="O78" s="214">
        <v>51.999999999999993</v>
      </c>
      <c r="P78" s="214">
        <v>51</v>
      </c>
      <c r="Q78" s="214">
        <v>50</v>
      </c>
      <c r="R78" s="214">
        <v>50.000000000000007</v>
      </c>
      <c r="S78" s="214">
        <v>51.663979390456582</v>
      </c>
      <c r="T78" s="215" t="s">
        <v>110</v>
      </c>
      <c r="U78" s="214">
        <v>51</v>
      </c>
      <c r="V78" s="210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2">
        <v>9</v>
      </c>
    </row>
    <row r="79" spans="1:65">
      <c r="A79" s="29"/>
      <c r="B79" s="19">
        <v>1</v>
      </c>
      <c r="C79" s="9">
        <v>6</v>
      </c>
      <c r="D79" s="214">
        <v>51.9</v>
      </c>
      <c r="E79" s="214">
        <v>50.000000000000007</v>
      </c>
      <c r="F79" s="214">
        <v>51.7</v>
      </c>
      <c r="G79" s="214">
        <v>48</v>
      </c>
      <c r="H79" s="214">
        <v>48.576000000000001</v>
      </c>
      <c r="I79" s="214">
        <v>52</v>
      </c>
      <c r="J79" s="214">
        <v>50.000000000000007</v>
      </c>
      <c r="K79" s="215">
        <v>46</v>
      </c>
      <c r="L79" s="214">
        <v>48</v>
      </c>
      <c r="M79" s="214">
        <v>49</v>
      </c>
      <c r="N79" s="214">
        <v>51.9</v>
      </c>
      <c r="O79" s="214">
        <v>51.999999999999993</v>
      </c>
      <c r="P79" s="214">
        <v>54</v>
      </c>
      <c r="Q79" s="214">
        <v>50</v>
      </c>
      <c r="R79" s="214">
        <v>50.000000000000007</v>
      </c>
      <c r="S79" s="214">
        <v>52.240037487569289</v>
      </c>
      <c r="T79" s="215" t="s">
        <v>110</v>
      </c>
      <c r="U79" s="214">
        <v>50</v>
      </c>
      <c r="V79" s="210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6"/>
    </row>
    <row r="80" spans="1:65">
      <c r="A80" s="29"/>
      <c r="B80" s="20" t="s">
        <v>267</v>
      </c>
      <c r="C80" s="12"/>
      <c r="D80" s="217">
        <v>51.983333333333327</v>
      </c>
      <c r="E80" s="217">
        <v>50.333333333333336</v>
      </c>
      <c r="F80" s="217">
        <v>51.449999999999996</v>
      </c>
      <c r="G80" s="217">
        <v>49.666666666666664</v>
      </c>
      <c r="H80" s="217">
        <v>48.686250000000001</v>
      </c>
      <c r="I80" s="217">
        <v>51.5</v>
      </c>
      <c r="J80" s="217">
        <v>49.5</v>
      </c>
      <c r="K80" s="217">
        <v>54.5</v>
      </c>
      <c r="L80" s="217">
        <v>47.333333333333336</v>
      </c>
      <c r="M80" s="217">
        <v>49</v>
      </c>
      <c r="N80" s="217">
        <v>52.15</v>
      </c>
      <c r="O80" s="217">
        <v>52.166666666666664</v>
      </c>
      <c r="P80" s="217">
        <v>52.166666666666664</v>
      </c>
      <c r="Q80" s="217">
        <v>50</v>
      </c>
      <c r="R80" s="217">
        <v>50.000000000000007</v>
      </c>
      <c r="S80" s="217">
        <v>51.231641286986381</v>
      </c>
      <c r="T80" s="217" t="s">
        <v>652</v>
      </c>
      <c r="U80" s="217">
        <v>50.5</v>
      </c>
      <c r="V80" s="210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6"/>
    </row>
    <row r="81" spans="1:65">
      <c r="A81" s="29"/>
      <c r="B81" s="3" t="s">
        <v>268</v>
      </c>
      <c r="C81" s="28"/>
      <c r="D81" s="214">
        <v>51.849999999999994</v>
      </c>
      <c r="E81" s="214">
        <v>50.5</v>
      </c>
      <c r="F81" s="214">
        <v>51.45</v>
      </c>
      <c r="G81" s="214">
        <v>49</v>
      </c>
      <c r="H81" s="214">
        <v>48.573</v>
      </c>
      <c r="I81" s="214">
        <v>51.5</v>
      </c>
      <c r="J81" s="214">
        <v>49.5</v>
      </c>
      <c r="K81" s="214">
        <v>54.5</v>
      </c>
      <c r="L81" s="214">
        <v>47.5</v>
      </c>
      <c r="M81" s="214">
        <v>49</v>
      </c>
      <c r="N81" s="214">
        <v>52.099999999999994</v>
      </c>
      <c r="O81" s="214">
        <v>51.999999999999993</v>
      </c>
      <c r="P81" s="214">
        <v>51</v>
      </c>
      <c r="Q81" s="214">
        <v>50</v>
      </c>
      <c r="R81" s="214">
        <v>50.000000000000007</v>
      </c>
      <c r="S81" s="214">
        <v>51.350977006251021</v>
      </c>
      <c r="T81" s="214" t="s">
        <v>652</v>
      </c>
      <c r="U81" s="214">
        <v>51</v>
      </c>
      <c r="V81" s="210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6"/>
    </row>
    <row r="82" spans="1:65">
      <c r="A82" s="29"/>
      <c r="B82" s="3" t="s">
        <v>269</v>
      </c>
      <c r="C82" s="28"/>
      <c r="D82" s="214">
        <v>0.30605010483034806</v>
      </c>
      <c r="E82" s="214">
        <v>1.7511900715418249</v>
      </c>
      <c r="F82" s="214">
        <v>0.68920243760451172</v>
      </c>
      <c r="G82" s="214">
        <v>1.5055453054181585</v>
      </c>
      <c r="H82" s="214">
        <v>0.25097524778352176</v>
      </c>
      <c r="I82" s="214">
        <v>0.54772255750516607</v>
      </c>
      <c r="J82" s="214">
        <v>1.0488088481701507</v>
      </c>
      <c r="K82" s="214">
        <v>5.890670590009254</v>
      </c>
      <c r="L82" s="214">
        <v>0.81649658092772603</v>
      </c>
      <c r="M82" s="214">
        <v>0</v>
      </c>
      <c r="N82" s="214">
        <v>1.0464224768228179</v>
      </c>
      <c r="O82" s="214">
        <v>0.98319208025017768</v>
      </c>
      <c r="P82" s="214">
        <v>1.8348478592697179</v>
      </c>
      <c r="Q82" s="214">
        <v>0</v>
      </c>
      <c r="R82" s="214">
        <v>0</v>
      </c>
      <c r="S82" s="214">
        <v>0.87367008667883228</v>
      </c>
      <c r="T82" s="214" t="s">
        <v>652</v>
      </c>
      <c r="U82" s="214">
        <v>0.83666002653407556</v>
      </c>
      <c r="V82" s="210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6"/>
    </row>
    <row r="83" spans="1:65">
      <c r="A83" s="29"/>
      <c r="B83" s="3" t="s">
        <v>86</v>
      </c>
      <c r="C83" s="28"/>
      <c r="D83" s="13">
        <v>5.8874659473616177E-3</v>
      </c>
      <c r="E83" s="13">
        <v>3.4791855725996523E-2</v>
      </c>
      <c r="F83" s="13">
        <v>1.3395577018552221E-2</v>
      </c>
      <c r="G83" s="13">
        <v>3.0312992726540103E-2</v>
      </c>
      <c r="H83" s="13">
        <v>5.1549513011070218E-3</v>
      </c>
      <c r="I83" s="13">
        <v>1.063538946611973E-2</v>
      </c>
      <c r="J83" s="13">
        <v>2.1188057538790925E-2</v>
      </c>
      <c r="K83" s="13">
        <v>0.10808569889925236</v>
      </c>
      <c r="L83" s="13">
        <v>1.724992776607872E-2</v>
      </c>
      <c r="M83" s="13">
        <v>0</v>
      </c>
      <c r="N83" s="13">
        <v>2.0065627551731885E-2</v>
      </c>
      <c r="O83" s="13">
        <v>1.8847132528757402E-2</v>
      </c>
      <c r="P83" s="13">
        <v>3.5172802414116001E-2</v>
      </c>
      <c r="Q83" s="13">
        <v>0</v>
      </c>
      <c r="R83" s="13">
        <v>0</v>
      </c>
      <c r="S83" s="13">
        <v>1.7053330026745753E-2</v>
      </c>
      <c r="T83" s="13" t="s">
        <v>652</v>
      </c>
      <c r="U83" s="13">
        <v>1.6567525277902485E-2</v>
      </c>
      <c r="V83" s="147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270</v>
      </c>
      <c r="C84" s="28"/>
      <c r="D84" s="13">
        <v>3.0519230998071079E-2</v>
      </c>
      <c r="E84" s="13">
        <v>-2.1904207713450141E-3</v>
      </c>
      <c r="F84" s="13">
        <v>1.9946414264522261E-2</v>
      </c>
      <c r="G84" s="13">
        <v>-1.5406441688280981E-2</v>
      </c>
      <c r="H84" s="13">
        <v>-3.4842252449249655E-2</v>
      </c>
      <c r="I84" s="13">
        <v>2.0937615833292567E-2</v>
      </c>
      <c r="J84" s="13">
        <v>-1.8710446917514889E-2</v>
      </c>
      <c r="K84" s="13">
        <v>8.0409709959503806E-2</v>
      </c>
      <c r="L84" s="13">
        <v>-6.1662514897556253E-2</v>
      </c>
      <c r="M84" s="13">
        <v>-2.8622462605216725E-2</v>
      </c>
      <c r="N84" s="13">
        <v>3.3823236227304987E-2</v>
      </c>
      <c r="O84" s="13">
        <v>3.4153636750228422E-2</v>
      </c>
      <c r="P84" s="13">
        <v>3.4153636750228422E-2</v>
      </c>
      <c r="Q84" s="13">
        <v>-8.7984312298129419E-3</v>
      </c>
      <c r="R84" s="13">
        <v>-8.7984312298128309E-3</v>
      </c>
      <c r="S84" s="13">
        <v>1.5617664286647681E-2</v>
      </c>
      <c r="T84" s="13" t="s">
        <v>652</v>
      </c>
      <c r="U84" s="13">
        <v>1.1135844578888943E-3</v>
      </c>
      <c r="V84" s="147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271</v>
      </c>
      <c r="C85" s="46"/>
      <c r="D85" s="44">
        <v>1</v>
      </c>
      <c r="E85" s="44">
        <v>0.11</v>
      </c>
      <c r="F85" s="44">
        <v>0.64</v>
      </c>
      <c r="G85" s="44">
        <v>0.56000000000000005</v>
      </c>
      <c r="H85" s="44">
        <v>1.22</v>
      </c>
      <c r="I85" s="44">
        <v>0.67</v>
      </c>
      <c r="J85" s="44">
        <v>0.67</v>
      </c>
      <c r="K85" s="44">
        <v>2.7</v>
      </c>
      <c r="L85" s="44">
        <v>2.14</v>
      </c>
      <c r="M85" s="44">
        <v>1.01</v>
      </c>
      <c r="N85" s="44">
        <v>1.1100000000000001</v>
      </c>
      <c r="O85" s="44">
        <v>1.1200000000000001</v>
      </c>
      <c r="P85" s="44">
        <v>1.1200000000000001</v>
      </c>
      <c r="Q85" s="44">
        <v>0.34</v>
      </c>
      <c r="R85" s="44">
        <v>0.34</v>
      </c>
      <c r="S85" s="44">
        <v>0.49</v>
      </c>
      <c r="T85" s="44" t="s">
        <v>272</v>
      </c>
      <c r="U85" s="44">
        <v>0</v>
      </c>
      <c r="V85" s="147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 t="s">
        <v>273</v>
      </c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BM86" s="53"/>
    </row>
    <row r="87" spans="1:65">
      <c r="BM87" s="53"/>
    </row>
    <row r="88" spans="1:65" ht="15">
      <c r="B88" s="8" t="s">
        <v>484</v>
      </c>
      <c r="BM88" s="27" t="s">
        <v>274</v>
      </c>
    </row>
    <row r="89" spans="1:65" ht="15">
      <c r="A89" s="24" t="s">
        <v>216</v>
      </c>
      <c r="B89" s="18" t="s">
        <v>118</v>
      </c>
      <c r="C89" s="15" t="s">
        <v>119</v>
      </c>
      <c r="D89" s="16" t="s">
        <v>240</v>
      </c>
      <c r="E89" s="14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9" t="s">
        <v>241</v>
      </c>
      <c r="C90" s="9" t="s">
        <v>241</v>
      </c>
      <c r="D90" s="145" t="s">
        <v>247</v>
      </c>
      <c r="E90" s="14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 t="s">
        <v>82</v>
      </c>
    </row>
    <row r="91" spans="1:65">
      <c r="A91" s="29"/>
      <c r="B91" s="19"/>
      <c r="C91" s="9"/>
      <c r="D91" s="10" t="s">
        <v>262</v>
      </c>
      <c r="E91" s="14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0</v>
      </c>
    </row>
    <row r="92" spans="1:65">
      <c r="A92" s="29"/>
      <c r="B92" s="19"/>
      <c r="C92" s="9"/>
      <c r="D92" s="25" t="s">
        <v>122</v>
      </c>
      <c r="E92" s="14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0</v>
      </c>
    </row>
    <row r="93" spans="1:65">
      <c r="A93" s="29"/>
      <c r="B93" s="18">
        <v>1</v>
      </c>
      <c r="C93" s="14">
        <v>1</v>
      </c>
      <c r="D93" s="219">
        <v>162.096</v>
      </c>
      <c r="E93" s="220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221"/>
      <c r="AM93" s="221"/>
      <c r="AN93" s="221"/>
      <c r="AO93" s="221"/>
      <c r="AP93" s="221"/>
      <c r="AQ93" s="221"/>
      <c r="AR93" s="221"/>
      <c r="AS93" s="221"/>
      <c r="AT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G93" s="221"/>
      <c r="BH93" s="221"/>
      <c r="BI93" s="221"/>
      <c r="BJ93" s="221"/>
      <c r="BK93" s="221"/>
      <c r="BL93" s="221"/>
      <c r="BM93" s="222">
        <v>1</v>
      </c>
    </row>
    <row r="94" spans="1:65">
      <c r="A94" s="29"/>
      <c r="B94" s="19">
        <v>1</v>
      </c>
      <c r="C94" s="9">
        <v>2</v>
      </c>
      <c r="D94" s="223">
        <v>162.036</v>
      </c>
      <c r="E94" s="220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1"/>
      <c r="AO94" s="221"/>
      <c r="AP94" s="221"/>
      <c r="AQ94" s="221"/>
      <c r="AR94" s="221"/>
      <c r="AS94" s="221"/>
      <c r="AT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G94" s="221"/>
      <c r="BH94" s="221"/>
      <c r="BI94" s="221"/>
      <c r="BJ94" s="221"/>
      <c r="BK94" s="221"/>
      <c r="BL94" s="221"/>
      <c r="BM94" s="222">
        <v>1</v>
      </c>
    </row>
    <row r="95" spans="1:65">
      <c r="A95" s="29"/>
      <c r="B95" s="19">
        <v>1</v>
      </c>
      <c r="C95" s="9">
        <v>3</v>
      </c>
      <c r="D95" s="223">
        <v>160.65600000000001</v>
      </c>
      <c r="E95" s="220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221"/>
      <c r="AM95" s="221"/>
      <c r="AN95" s="221"/>
      <c r="AO95" s="221"/>
      <c r="AP95" s="221"/>
      <c r="AQ95" s="221"/>
      <c r="AR95" s="221"/>
      <c r="AS95" s="221"/>
      <c r="AT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G95" s="221"/>
      <c r="BH95" s="221"/>
      <c r="BI95" s="221"/>
      <c r="BJ95" s="221"/>
      <c r="BK95" s="221"/>
      <c r="BL95" s="221"/>
      <c r="BM95" s="222">
        <v>16</v>
      </c>
    </row>
    <row r="96" spans="1:65">
      <c r="A96" s="29"/>
      <c r="B96" s="19">
        <v>1</v>
      </c>
      <c r="C96" s="9">
        <v>4</v>
      </c>
      <c r="D96" s="223">
        <v>162.24600000000001</v>
      </c>
      <c r="E96" s="220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  <c r="AJ96" s="221"/>
      <c r="AK96" s="221"/>
      <c r="AL96" s="221"/>
      <c r="AM96" s="221"/>
      <c r="AN96" s="221"/>
      <c r="AO96" s="221"/>
      <c r="AP96" s="221"/>
      <c r="AQ96" s="221"/>
      <c r="AR96" s="221"/>
      <c r="AS96" s="221"/>
      <c r="AT96" s="221"/>
      <c r="AU96" s="221"/>
      <c r="AV96" s="221"/>
      <c r="AW96" s="221"/>
      <c r="AX96" s="221"/>
      <c r="AY96" s="221"/>
      <c r="AZ96" s="221"/>
      <c r="BA96" s="221"/>
      <c r="BB96" s="221"/>
      <c r="BC96" s="221"/>
      <c r="BD96" s="221"/>
      <c r="BE96" s="221"/>
      <c r="BF96" s="221"/>
      <c r="BG96" s="221"/>
      <c r="BH96" s="221"/>
      <c r="BI96" s="221"/>
      <c r="BJ96" s="221"/>
      <c r="BK96" s="221"/>
      <c r="BL96" s="221"/>
      <c r="BM96" s="222">
        <v>162.154333333333</v>
      </c>
    </row>
    <row r="97" spans="1:65">
      <c r="A97" s="29"/>
      <c r="B97" s="19">
        <v>1</v>
      </c>
      <c r="C97" s="9">
        <v>5</v>
      </c>
      <c r="D97" s="223">
        <v>163.036</v>
      </c>
      <c r="E97" s="220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221"/>
      <c r="AM97" s="221"/>
      <c r="AN97" s="221"/>
      <c r="AO97" s="221"/>
      <c r="AP97" s="221"/>
      <c r="AQ97" s="221"/>
      <c r="AR97" s="221"/>
      <c r="AS97" s="221"/>
      <c r="AT97" s="221"/>
      <c r="AU97" s="221"/>
      <c r="AV97" s="221"/>
      <c r="AW97" s="221"/>
      <c r="AX97" s="221"/>
      <c r="AY97" s="221"/>
      <c r="AZ97" s="221"/>
      <c r="BA97" s="221"/>
      <c r="BB97" s="221"/>
      <c r="BC97" s="221"/>
      <c r="BD97" s="221"/>
      <c r="BE97" s="221"/>
      <c r="BF97" s="221"/>
      <c r="BG97" s="221"/>
      <c r="BH97" s="221"/>
      <c r="BI97" s="221"/>
      <c r="BJ97" s="221"/>
      <c r="BK97" s="221"/>
      <c r="BL97" s="221"/>
      <c r="BM97" s="222">
        <v>7</v>
      </c>
    </row>
    <row r="98" spans="1:65">
      <c r="A98" s="29"/>
      <c r="B98" s="19">
        <v>1</v>
      </c>
      <c r="C98" s="9">
        <v>6</v>
      </c>
      <c r="D98" s="223">
        <v>162.85599999999999</v>
      </c>
      <c r="E98" s="220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  <c r="AJ98" s="221"/>
      <c r="AK98" s="221"/>
      <c r="AL98" s="221"/>
      <c r="AM98" s="221"/>
      <c r="AN98" s="221"/>
      <c r="AO98" s="221"/>
      <c r="AP98" s="221"/>
      <c r="AQ98" s="221"/>
      <c r="AR98" s="221"/>
      <c r="AS98" s="221"/>
      <c r="AT98" s="221"/>
      <c r="AU98" s="221"/>
      <c r="AV98" s="221"/>
      <c r="AW98" s="221"/>
      <c r="AX98" s="221"/>
      <c r="AY98" s="221"/>
      <c r="AZ98" s="221"/>
      <c r="BA98" s="221"/>
      <c r="BB98" s="221"/>
      <c r="BC98" s="221"/>
      <c r="BD98" s="221"/>
      <c r="BE98" s="221"/>
      <c r="BF98" s="221"/>
      <c r="BG98" s="221"/>
      <c r="BH98" s="221"/>
      <c r="BI98" s="221"/>
      <c r="BJ98" s="221"/>
      <c r="BK98" s="221"/>
      <c r="BL98" s="221"/>
      <c r="BM98" s="224"/>
    </row>
    <row r="99" spans="1:65">
      <c r="A99" s="29"/>
      <c r="B99" s="20" t="s">
        <v>267</v>
      </c>
      <c r="C99" s="12"/>
      <c r="D99" s="225">
        <v>162.15433333333331</v>
      </c>
      <c r="E99" s="220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221"/>
      <c r="AM99" s="221"/>
      <c r="AN99" s="221"/>
      <c r="AO99" s="221"/>
      <c r="AP99" s="221"/>
      <c r="AQ99" s="221"/>
      <c r="AR99" s="221"/>
      <c r="AS99" s="221"/>
      <c r="AT99" s="221"/>
      <c r="AU99" s="221"/>
      <c r="AV99" s="221"/>
      <c r="AW99" s="221"/>
      <c r="AX99" s="221"/>
      <c r="AY99" s="221"/>
      <c r="AZ99" s="221"/>
      <c r="BA99" s="221"/>
      <c r="BB99" s="221"/>
      <c r="BC99" s="221"/>
      <c r="BD99" s="221"/>
      <c r="BE99" s="221"/>
      <c r="BF99" s="221"/>
      <c r="BG99" s="221"/>
      <c r="BH99" s="221"/>
      <c r="BI99" s="221"/>
      <c r="BJ99" s="221"/>
      <c r="BK99" s="221"/>
      <c r="BL99" s="221"/>
      <c r="BM99" s="224"/>
    </row>
    <row r="100" spans="1:65">
      <c r="A100" s="29"/>
      <c r="B100" s="3" t="s">
        <v>268</v>
      </c>
      <c r="C100" s="28"/>
      <c r="D100" s="223">
        <v>162.17099999999999</v>
      </c>
      <c r="E100" s="220"/>
      <c r="F100" s="221"/>
      <c r="G100" s="221"/>
      <c r="H100" s="221"/>
      <c r="I100" s="221"/>
      <c r="J100" s="221"/>
      <c r="K100" s="221"/>
      <c r="L100" s="221"/>
      <c r="M100" s="221"/>
      <c r="N100" s="221"/>
      <c r="O100" s="221"/>
      <c r="P100" s="221"/>
      <c r="Q100" s="221"/>
      <c r="R100" s="221"/>
      <c r="S100" s="221"/>
      <c r="T100" s="221"/>
      <c r="U100" s="221"/>
      <c r="V100" s="221"/>
      <c r="W100" s="221"/>
      <c r="X100" s="221"/>
      <c r="Y100" s="221"/>
      <c r="Z100" s="221"/>
      <c r="AA100" s="221"/>
      <c r="AB100" s="221"/>
      <c r="AC100" s="221"/>
      <c r="AD100" s="221"/>
      <c r="AE100" s="221"/>
      <c r="AF100" s="221"/>
      <c r="AG100" s="221"/>
      <c r="AH100" s="221"/>
      <c r="AI100" s="221"/>
      <c r="AJ100" s="221"/>
      <c r="AK100" s="221"/>
      <c r="AL100" s="221"/>
      <c r="AM100" s="221"/>
      <c r="AN100" s="221"/>
      <c r="AO100" s="221"/>
      <c r="AP100" s="221"/>
      <c r="AQ100" s="221"/>
      <c r="AR100" s="221"/>
      <c r="AS100" s="221"/>
      <c r="AT100" s="221"/>
      <c r="AU100" s="221"/>
      <c r="AV100" s="221"/>
      <c r="AW100" s="221"/>
      <c r="AX100" s="221"/>
      <c r="AY100" s="221"/>
      <c r="AZ100" s="221"/>
      <c r="BA100" s="221"/>
      <c r="BB100" s="221"/>
      <c r="BC100" s="221"/>
      <c r="BD100" s="221"/>
      <c r="BE100" s="221"/>
      <c r="BF100" s="221"/>
      <c r="BG100" s="221"/>
      <c r="BH100" s="221"/>
      <c r="BI100" s="221"/>
      <c r="BJ100" s="221"/>
      <c r="BK100" s="221"/>
      <c r="BL100" s="221"/>
      <c r="BM100" s="224"/>
    </row>
    <row r="101" spans="1:65">
      <c r="A101" s="29"/>
      <c r="B101" s="3" t="s">
        <v>269</v>
      </c>
      <c r="C101" s="28"/>
      <c r="D101" s="223">
        <v>0.84148479883279081</v>
      </c>
      <c r="E101" s="220"/>
      <c r="F101" s="221"/>
      <c r="G101" s="221"/>
      <c r="H101" s="221"/>
      <c r="I101" s="221"/>
      <c r="J101" s="221"/>
      <c r="K101" s="221"/>
      <c r="L101" s="221"/>
      <c r="M101" s="221"/>
      <c r="N101" s="221"/>
      <c r="O101" s="221"/>
      <c r="P101" s="221"/>
      <c r="Q101" s="221"/>
      <c r="R101" s="221"/>
      <c r="S101" s="221"/>
      <c r="T101" s="221"/>
      <c r="U101" s="221"/>
      <c r="V101" s="221"/>
      <c r="W101" s="221"/>
      <c r="X101" s="221"/>
      <c r="Y101" s="221"/>
      <c r="Z101" s="221"/>
      <c r="AA101" s="221"/>
      <c r="AB101" s="221"/>
      <c r="AC101" s="221"/>
      <c r="AD101" s="221"/>
      <c r="AE101" s="221"/>
      <c r="AF101" s="221"/>
      <c r="AG101" s="221"/>
      <c r="AH101" s="221"/>
      <c r="AI101" s="221"/>
      <c r="AJ101" s="221"/>
      <c r="AK101" s="221"/>
      <c r="AL101" s="221"/>
      <c r="AM101" s="221"/>
      <c r="AN101" s="221"/>
      <c r="AO101" s="221"/>
      <c r="AP101" s="221"/>
      <c r="AQ101" s="221"/>
      <c r="AR101" s="221"/>
      <c r="AS101" s="221"/>
      <c r="AT101" s="221"/>
      <c r="AU101" s="221"/>
      <c r="AV101" s="221"/>
      <c r="AW101" s="221"/>
      <c r="AX101" s="221"/>
      <c r="AY101" s="221"/>
      <c r="AZ101" s="221"/>
      <c r="BA101" s="221"/>
      <c r="BB101" s="221"/>
      <c r="BC101" s="221"/>
      <c r="BD101" s="221"/>
      <c r="BE101" s="221"/>
      <c r="BF101" s="221"/>
      <c r="BG101" s="221"/>
      <c r="BH101" s="221"/>
      <c r="BI101" s="221"/>
      <c r="BJ101" s="221"/>
      <c r="BK101" s="221"/>
      <c r="BL101" s="221"/>
      <c r="BM101" s="224"/>
    </row>
    <row r="102" spans="1:65">
      <c r="A102" s="29"/>
      <c r="B102" s="3" t="s">
        <v>86</v>
      </c>
      <c r="C102" s="28"/>
      <c r="D102" s="13">
        <v>5.189406792496804E-3</v>
      </c>
      <c r="E102" s="14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3" t="s">
        <v>270</v>
      </c>
      <c r="C103" s="28"/>
      <c r="D103" s="13">
        <v>1.9984014443252818E-15</v>
      </c>
      <c r="E103" s="14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9"/>
      <c r="B104" s="45" t="s">
        <v>271</v>
      </c>
      <c r="C104" s="46"/>
      <c r="D104" s="44" t="s">
        <v>272</v>
      </c>
      <c r="E104" s="14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B105" s="30"/>
      <c r="C105" s="20"/>
      <c r="D105" s="20"/>
      <c r="BM105" s="53"/>
    </row>
    <row r="106" spans="1:65" ht="15">
      <c r="B106" s="8" t="s">
        <v>485</v>
      </c>
      <c r="BM106" s="27" t="s">
        <v>274</v>
      </c>
    </row>
    <row r="107" spans="1:65" ht="15">
      <c r="A107" s="24" t="s">
        <v>113</v>
      </c>
      <c r="B107" s="18" t="s">
        <v>118</v>
      </c>
      <c r="C107" s="15" t="s">
        <v>119</v>
      </c>
      <c r="D107" s="16" t="s">
        <v>240</v>
      </c>
      <c r="E107" s="14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1</v>
      </c>
    </row>
    <row r="108" spans="1:65">
      <c r="A108" s="29"/>
      <c r="B108" s="19" t="s">
        <v>241</v>
      </c>
      <c r="C108" s="9" t="s">
        <v>241</v>
      </c>
      <c r="D108" s="145" t="s">
        <v>247</v>
      </c>
      <c r="E108" s="14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 t="s">
        <v>82</v>
      </c>
    </row>
    <row r="109" spans="1:65">
      <c r="A109" s="29"/>
      <c r="B109" s="19"/>
      <c r="C109" s="9"/>
      <c r="D109" s="10" t="s">
        <v>262</v>
      </c>
      <c r="E109" s="14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0</v>
      </c>
    </row>
    <row r="110" spans="1:65">
      <c r="A110" s="29"/>
      <c r="B110" s="19"/>
      <c r="C110" s="9"/>
      <c r="D110" s="25" t="s">
        <v>122</v>
      </c>
      <c r="E110" s="14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0</v>
      </c>
    </row>
    <row r="111" spans="1:65">
      <c r="A111" s="29"/>
      <c r="B111" s="18">
        <v>1</v>
      </c>
      <c r="C111" s="14">
        <v>1</v>
      </c>
      <c r="D111" s="219">
        <v>337.62200000000001</v>
      </c>
      <c r="E111" s="220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1"/>
      <c r="AU111" s="221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1"/>
      <c r="BF111" s="221"/>
      <c r="BG111" s="221"/>
      <c r="BH111" s="221"/>
      <c r="BI111" s="221"/>
      <c r="BJ111" s="221"/>
      <c r="BK111" s="221"/>
      <c r="BL111" s="221"/>
      <c r="BM111" s="222">
        <v>1</v>
      </c>
    </row>
    <row r="112" spans="1:65">
      <c r="A112" s="29"/>
      <c r="B112" s="19">
        <v>1</v>
      </c>
      <c r="C112" s="9">
        <v>2</v>
      </c>
      <c r="D112" s="223">
        <v>335.60199999999998</v>
      </c>
      <c r="E112" s="220"/>
      <c r="F112" s="221"/>
      <c r="G112" s="221"/>
      <c r="H112" s="221"/>
      <c r="I112" s="221"/>
      <c r="J112" s="221"/>
      <c r="K112" s="221"/>
      <c r="L112" s="221"/>
      <c r="M112" s="221"/>
      <c r="N112" s="221"/>
      <c r="O112" s="221"/>
      <c r="P112" s="221"/>
      <c r="Q112" s="221"/>
      <c r="R112" s="221"/>
      <c r="S112" s="221"/>
      <c r="T112" s="221"/>
      <c r="U112" s="221"/>
      <c r="V112" s="221"/>
      <c r="W112" s="221"/>
      <c r="X112" s="221"/>
      <c r="Y112" s="221"/>
      <c r="Z112" s="221"/>
      <c r="AA112" s="221"/>
      <c r="AB112" s="221"/>
      <c r="AC112" s="221"/>
      <c r="AD112" s="221"/>
      <c r="AE112" s="221"/>
      <c r="AF112" s="221"/>
      <c r="AG112" s="221"/>
      <c r="AH112" s="221"/>
      <c r="AI112" s="221"/>
      <c r="AJ112" s="221"/>
      <c r="AK112" s="221"/>
      <c r="AL112" s="221"/>
      <c r="AM112" s="221"/>
      <c r="AN112" s="221"/>
      <c r="AO112" s="221"/>
      <c r="AP112" s="221"/>
      <c r="AQ112" s="221"/>
      <c r="AR112" s="221"/>
      <c r="AS112" s="221"/>
      <c r="AT112" s="221"/>
      <c r="AU112" s="221"/>
      <c r="AV112" s="221"/>
      <c r="AW112" s="221"/>
      <c r="AX112" s="221"/>
      <c r="AY112" s="221"/>
      <c r="AZ112" s="221"/>
      <c r="BA112" s="221"/>
      <c r="BB112" s="221"/>
      <c r="BC112" s="221"/>
      <c r="BD112" s="221"/>
      <c r="BE112" s="221"/>
      <c r="BF112" s="221"/>
      <c r="BG112" s="221"/>
      <c r="BH112" s="221"/>
      <c r="BI112" s="221"/>
      <c r="BJ112" s="221"/>
      <c r="BK112" s="221"/>
      <c r="BL112" s="221"/>
      <c r="BM112" s="222">
        <v>1</v>
      </c>
    </row>
    <row r="113" spans="1:65">
      <c r="A113" s="29"/>
      <c r="B113" s="19">
        <v>1</v>
      </c>
      <c r="C113" s="9">
        <v>3</v>
      </c>
      <c r="D113" s="223">
        <v>334.49200000000002</v>
      </c>
      <c r="E113" s="220"/>
      <c r="F113" s="221"/>
      <c r="G113" s="221"/>
      <c r="H113" s="221"/>
      <c r="I113" s="221"/>
      <c r="J113" s="221"/>
      <c r="K113" s="221"/>
      <c r="L113" s="221"/>
      <c r="M113" s="221"/>
      <c r="N113" s="221"/>
      <c r="O113" s="221"/>
      <c r="P113" s="221"/>
      <c r="Q113" s="221"/>
      <c r="R113" s="221"/>
      <c r="S113" s="221"/>
      <c r="T113" s="221"/>
      <c r="U113" s="221"/>
      <c r="V113" s="221"/>
      <c r="W113" s="221"/>
      <c r="X113" s="221"/>
      <c r="Y113" s="221"/>
      <c r="Z113" s="221"/>
      <c r="AA113" s="221"/>
      <c r="AB113" s="221"/>
      <c r="AC113" s="221"/>
      <c r="AD113" s="221"/>
      <c r="AE113" s="221"/>
      <c r="AF113" s="221"/>
      <c r="AG113" s="221"/>
      <c r="AH113" s="221"/>
      <c r="AI113" s="221"/>
      <c r="AJ113" s="221"/>
      <c r="AK113" s="221"/>
      <c r="AL113" s="221"/>
      <c r="AM113" s="221"/>
      <c r="AN113" s="221"/>
      <c r="AO113" s="221"/>
      <c r="AP113" s="221"/>
      <c r="AQ113" s="221"/>
      <c r="AR113" s="221"/>
      <c r="AS113" s="221"/>
      <c r="AT113" s="221"/>
      <c r="AU113" s="221"/>
      <c r="AV113" s="221"/>
      <c r="AW113" s="221"/>
      <c r="AX113" s="221"/>
      <c r="AY113" s="221"/>
      <c r="AZ113" s="221"/>
      <c r="BA113" s="221"/>
      <c r="BB113" s="221"/>
      <c r="BC113" s="221"/>
      <c r="BD113" s="221"/>
      <c r="BE113" s="221"/>
      <c r="BF113" s="221"/>
      <c r="BG113" s="221"/>
      <c r="BH113" s="221"/>
      <c r="BI113" s="221"/>
      <c r="BJ113" s="221"/>
      <c r="BK113" s="221"/>
      <c r="BL113" s="221"/>
      <c r="BM113" s="222">
        <v>16</v>
      </c>
    </row>
    <row r="114" spans="1:65">
      <c r="A114" s="29"/>
      <c r="B114" s="19">
        <v>1</v>
      </c>
      <c r="C114" s="9">
        <v>4</v>
      </c>
      <c r="D114" s="223">
        <v>335.81200000000001</v>
      </c>
      <c r="E114" s="220"/>
      <c r="F114" s="221"/>
      <c r="G114" s="221"/>
      <c r="H114" s="221"/>
      <c r="I114" s="221"/>
      <c r="J114" s="221"/>
      <c r="K114" s="221"/>
      <c r="L114" s="221"/>
      <c r="M114" s="221"/>
      <c r="N114" s="221"/>
      <c r="O114" s="221"/>
      <c r="P114" s="221"/>
      <c r="Q114" s="221"/>
      <c r="R114" s="221"/>
      <c r="S114" s="221"/>
      <c r="T114" s="221"/>
      <c r="U114" s="221"/>
      <c r="V114" s="221"/>
      <c r="W114" s="221"/>
      <c r="X114" s="221"/>
      <c r="Y114" s="221"/>
      <c r="Z114" s="221"/>
      <c r="AA114" s="221"/>
      <c r="AB114" s="221"/>
      <c r="AC114" s="221"/>
      <c r="AD114" s="221"/>
      <c r="AE114" s="221"/>
      <c r="AF114" s="221"/>
      <c r="AG114" s="221"/>
      <c r="AH114" s="221"/>
      <c r="AI114" s="221"/>
      <c r="AJ114" s="221"/>
      <c r="AK114" s="221"/>
      <c r="AL114" s="221"/>
      <c r="AM114" s="221"/>
      <c r="AN114" s="221"/>
      <c r="AO114" s="221"/>
      <c r="AP114" s="221"/>
      <c r="AQ114" s="221"/>
      <c r="AR114" s="221"/>
      <c r="AS114" s="221"/>
      <c r="AT114" s="221"/>
      <c r="AU114" s="221"/>
      <c r="AV114" s="221"/>
      <c r="AW114" s="221"/>
      <c r="AX114" s="221"/>
      <c r="AY114" s="221"/>
      <c r="AZ114" s="221"/>
      <c r="BA114" s="221"/>
      <c r="BB114" s="221"/>
      <c r="BC114" s="221"/>
      <c r="BD114" s="221"/>
      <c r="BE114" s="221"/>
      <c r="BF114" s="221"/>
      <c r="BG114" s="221"/>
      <c r="BH114" s="221"/>
      <c r="BI114" s="221"/>
      <c r="BJ114" s="221"/>
      <c r="BK114" s="221"/>
      <c r="BL114" s="221"/>
      <c r="BM114" s="222">
        <v>336.09699999999998</v>
      </c>
    </row>
    <row r="115" spans="1:65">
      <c r="A115" s="29"/>
      <c r="B115" s="19">
        <v>1</v>
      </c>
      <c r="C115" s="9">
        <v>5</v>
      </c>
      <c r="D115" s="223">
        <v>338.04199999999997</v>
      </c>
      <c r="E115" s="220"/>
      <c r="F115" s="221"/>
      <c r="G115" s="221"/>
      <c r="H115" s="221"/>
      <c r="I115" s="221"/>
      <c r="J115" s="221"/>
      <c r="K115" s="221"/>
      <c r="L115" s="221"/>
      <c r="M115" s="221"/>
      <c r="N115" s="221"/>
      <c r="O115" s="221"/>
      <c r="P115" s="221"/>
      <c r="Q115" s="221"/>
      <c r="R115" s="221"/>
      <c r="S115" s="221"/>
      <c r="T115" s="221"/>
      <c r="U115" s="221"/>
      <c r="V115" s="221"/>
      <c r="W115" s="221"/>
      <c r="X115" s="221"/>
      <c r="Y115" s="221"/>
      <c r="Z115" s="221"/>
      <c r="AA115" s="221"/>
      <c r="AB115" s="221"/>
      <c r="AC115" s="221"/>
      <c r="AD115" s="221"/>
      <c r="AE115" s="221"/>
      <c r="AF115" s="221"/>
      <c r="AG115" s="221"/>
      <c r="AH115" s="221"/>
      <c r="AI115" s="221"/>
      <c r="AJ115" s="221"/>
      <c r="AK115" s="221"/>
      <c r="AL115" s="221"/>
      <c r="AM115" s="221"/>
      <c r="AN115" s="221"/>
      <c r="AO115" s="221"/>
      <c r="AP115" s="221"/>
      <c r="AQ115" s="221"/>
      <c r="AR115" s="221"/>
      <c r="AS115" s="221"/>
      <c r="AT115" s="221"/>
      <c r="AU115" s="221"/>
      <c r="AV115" s="221"/>
      <c r="AW115" s="221"/>
      <c r="AX115" s="221"/>
      <c r="AY115" s="221"/>
      <c r="AZ115" s="221"/>
      <c r="BA115" s="221"/>
      <c r="BB115" s="221"/>
      <c r="BC115" s="221"/>
      <c r="BD115" s="221"/>
      <c r="BE115" s="221"/>
      <c r="BF115" s="221"/>
      <c r="BG115" s="221"/>
      <c r="BH115" s="221"/>
      <c r="BI115" s="221"/>
      <c r="BJ115" s="221"/>
      <c r="BK115" s="221"/>
      <c r="BL115" s="221"/>
      <c r="BM115" s="222">
        <v>7</v>
      </c>
    </row>
    <row r="116" spans="1:65">
      <c r="A116" s="29"/>
      <c r="B116" s="19">
        <v>1</v>
      </c>
      <c r="C116" s="9">
        <v>6</v>
      </c>
      <c r="D116" s="223">
        <v>335.012</v>
      </c>
      <c r="E116" s="220"/>
      <c r="F116" s="221"/>
      <c r="G116" s="221"/>
      <c r="H116" s="221"/>
      <c r="I116" s="221"/>
      <c r="J116" s="221"/>
      <c r="K116" s="221"/>
      <c r="L116" s="221"/>
      <c r="M116" s="221"/>
      <c r="N116" s="221"/>
      <c r="O116" s="221"/>
      <c r="P116" s="221"/>
      <c r="Q116" s="221"/>
      <c r="R116" s="221"/>
      <c r="S116" s="221"/>
      <c r="T116" s="221"/>
      <c r="U116" s="221"/>
      <c r="V116" s="221"/>
      <c r="W116" s="221"/>
      <c r="X116" s="221"/>
      <c r="Y116" s="221"/>
      <c r="Z116" s="221"/>
      <c r="AA116" s="221"/>
      <c r="AB116" s="221"/>
      <c r="AC116" s="221"/>
      <c r="AD116" s="221"/>
      <c r="AE116" s="221"/>
      <c r="AF116" s="221"/>
      <c r="AG116" s="221"/>
      <c r="AH116" s="221"/>
      <c r="AI116" s="221"/>
      <c r="AJ116" s="221"/>
      <c r="AK116" s="221"/>
      <c r="AL116" s="221"/>
      <c r="AM116" s="221"/>
      <c r="AN116" s="221"/>
      <c r="AO116" s="221"/>
      <c r="AP116" s="221"/>
      <c r="AQ116" s="221"/>
      <c r="AR116" s="221"/>
      <c r="AS116" s="221"/>
      <c r="AT116" s="221"/>
      <c r="AU116" s="221"/>
      <c r="AV116" s="221"/>
      <c r="AW116" s="221"/>
      <c r="AX116" s="221"/>
      <c r="AY116" s="221"/>
      <c r="AZ116" s="221"/>
      <c r="BA116" s="221"/>
      <c r="BB116" s="221"/>
      <c r="BC116" s="221"/>
      <c r="BD116" s="221"/>
      <c r="BE116" s="221"/>
      <c r="BF116" s="221"/>
      <c r="BG116" s="221"/>
      <c r="BH116" s="221"/>
      <c r="BI116" s="221"/>
      <c r="BJ116" s="221"/>
      <c r="BK116" s="221"/>
      <c r="BL116" s="221"/>
      <c r="BM116" s="224"/>
    </row>
    <row r="117" spans="1:65">
      <c r="A117" s="29"/>
      <c r="B117" s="20" t="s">
        <v>267</v>
      </c>
      <c r="C117" s="12"/>
      <c r="D117" s="225">
        <v>336.09699999999992</v>
      </c>
      <c r="E117" s="220"/>
      <c r="F117" s="221"/>
      <c r="G117" s="221"/>
      <c r="H117" s="221"/>
      <c r="I117" s="221"/>
      <c r="J117" s="221"/>
      <c r="K117" s="221"/>
      <c r="L117" s="221"/>
      <c r="M117" s="221"/>
      <c r="N117" s="221"/>
      <c r="O117" s="221"/>
      <c r="P117" s="221"/>
      <c r="Q117" s="221"/>
      <c r="R117" s="221"/>
      <c r="S117" s="221"/>
      <c r="T117" s="221"/>
      <c r="U117" s="221"/>
      <c r="V117" s="221"/>
      <c r="W117" s="221"/>
      <c r="X117" s="221"/>
      <c r="Y117" s="221"/>
      <c r="Z117" s="221"/>
      <c r="AA117" s="221"/>
      <c r="AB117" s="221"/>
      <c r="AC117" s="221"/>
      <c r="AD117" s="221"/>
      <c r="AE117" s="221"/>
      <c r="AF117" s="221"/>
      <c r="AG117" s="221"/>
      <c r="AH117" s="221"/>
      <c r="AI117" s="221"/>
      <c r="AJ117" s="221"/>
      <c r="AK117" s="221"/>
      <c r="AL117" s="221"/>
      <c r="AM117" s="221"/>
      <c r="AN117" s="221"/>
      <c r="AO117" s="221"/>
      <c r="AP117" s="221"/>
      <c r="AQ117" s="221"/>
      <c r="AR117" s="221"/>
      <c r="AS117" s="221"/>
      <c r="AT117" s="221"/>
      <c r="AU117" s="221"/>
      <c r="AV117" s="221"/>
      <c r="AW117" s="221"/>
      <c r="AX117" s="221"/>
      <c r="AY117" s="221"/>
      <c r="AZ117" s="221"/>
      <c r="BA117" s="221"/>
      <c r="BB117" s="221"/>
      <c r="BC117" s="221"/>
      <c r="BD117" s="221"/>
      <c r="BE117" s="221"/>
      <c r="BF117" s="221"/>
      <c r="BG117" s="221"/>
      <c r="BH117" s="221"/>
      <c r="BI117" s="221"/>
      <c r="BJ117" s="221"/>
      <c r="BK117" s="221"/>
      <c r="BL117" s="221"/>
      <c r="BM117" s="224"/>
    </row>
    <row r="118" spans="1:65">
      <c r="A118" s="29"/>
      <c r="B118" s="3" t="s">
        <v>268</v>
      </c>
      <c r="C118" s="28"/>
      <c r="D118" s="223">
        <v>335.70699999999999</v>
      </c>
      <c r="E118" s="220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  <c r="R118" s="221"/>
      <c r="S118" s="221"/>
      <c r="T118" s="221"/>
      <c r="U118" s="221"/>
      <c r="V118" s="221"/>
      <c r="W118" s="221"/>
      <c r="X118" s="221"/>
      <c r="Y118" s="221"/>
      <c r="Z118" s="221"/>
      <c r="AA118" s="221"/>
      <c r="AB118" s="221"/>
      <c r="AC118" s="221"/>
      <c r="AD118" s="221"/>
      <c r="AE118" s="221"/>
      <c r="AF118" s="221"/>
      <c r="AG118" s="221"/>
      <c r="AH118" s="221"/>
      <c r="AI118" s="221"/>
      <c r="AJ118" s="221"/>
      <c r="AK118" s="221"/>
      <c r="AL118" s="221"/>
      <c r="AM118" s="221"/>
      <c r="AN118" s="221"/>
      <c r="AO118" s="221"/>
      <c r="AP118" s="221"/>
      <c r="AQ118" s="221"/>
      <c r="AR118" s="221"/>
      <c r="AS118" s="221"/>
      <c r="AT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G118" s="221"/>
      <c r="BH118" s="221"/>
      <c r="BI118" s="221"/>
      <c r="BJ118" s="221"/>
      <c r="BK118" s="221"/>
      <c r="BL118" s="221"/>
      <c r="BM118" s="224"/>
    </row>
    <row r="119" spans="1:65">
      <c r="A119" s="29"/>
      <c r="B119" s="3" t="s">
        <v>269</v>
      </c>
      <c r="C119" s="28"/>
      <c r="D119" s="223">
        <v>1.4274557786495452</v>
      </c>
      <c r="E119" s="220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  <c r="R119" s="221"/>
      <c r="S119" s="221"/>
      <c r="T119" s="221"/>
      <c r="U119" s="221"/>
      <c r="V119" s="221"/>
      <c r="W119" s="221"/>
      <c r="X119" s="221"/>
      <c r="Y119" s="221"/>
      <c r="Z119" s="221"/>
      <c r="AA119" s="221"/>
      <c r="AB119" s="221"/>
      <c r="AC119" s="221"/>
      <c r="AD119" s="221"/>
      <c r="AE119" s="221"/>
      <c r="AF119" s="221"/>
      <c r="AG119" s="221"/>
      <c r="AH119" s="221"/>
      <c r="AI119" s="221"/>
      <c r="AJ119" s="221"/>
      <c r="AK119" s="221"/>
      <c r="AL119" s="221"/>
      <c r="AM119" s="221"/>
      <c r="AN119" s="221"/>
      <c r="AO119" s="221"/>
      <c r="AP119" s="221"/>
      <c r="AQ119" s="221"/>
      <c r="AR119" s="221"/>
      <c r="AS119" s="221"/>
      <c r="AT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G119" s="221"/>
      <c r="BH119" s="221"/>
      <c r="BI119" s="221"/>
      <c r="BJ119" s="221"/>
      <c r="BK119" s="221"/>
      <c r="BL119" s="221"/>
      <c r="BM119" s="224"/>
    </row>
    <row r="120" spans="1:65">
      <c r="A120" s="29"/>
      <c r="B120" s="3" t="s">
        <v>86</v>
      </c>
      <c r="C120" s="28"/>
      <c r="D120" s="13">
        <v>4.2471541806369754E-3</v>
      </c>
      <c r="E120" s="14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3" t="s">
        <v>270</v>
      </c>
      <c r="C121" s="28"/>
      <c r="D121" s="13">
        <v>-2.2204460492503131E-16</v>
      </c>
      <c r="E121" s="14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9"/>
      <c r="B122" s="45" t="s">
        <v>271</v>
      </c>
      <c r="C122" s="46"/>
      <c r="D122" s="44" t="s">
        <v>272</v>
      </c>
      <c r="E122" s="14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B123" s="30"/>
      <c r="C123" s="20"/>
      <c r="D123" s="20"/>
      <c r="BM123" s="53"/>
    </row>
    <row r="124" spans="1:65">
      <c r="BM124" s="53"/>
    </row>
    <row r="125" spans="1:65">
      <c r="BM125" s="53"/>
    </row>
    <row r="126" spans="1:65">
      <c r="BM126" s="53"/>
    </row>
    <row r="127" spans="1:65">
      <c r="BM127" s="53"/>
    </row>
    <row r="128" spans="1:65">
      <c r="BM128" s="53"/>
    </row>
    <row r="129" spans="65:65">
      <c r="BM129" s="53"/>
    </row>
    <row r="130" spans="65:65">
      <c r="BM130" s="53"/>
    </row>
    <row r="131" spans="65:65">
      <c r="BM131" s="53"/>
    </row>
    <row r="132" spans="65:65">
      <c r="BM132" s="53"/>
    </row>
    <row r="133" spans="65:65">
      <c r="BM133" s="53"/>
    </row>
    <row r="134" spans="65:65">
      <c r="BM134" s="53"/>
    </row>
    <row r="135" spans="65:65">
      <c r="BM135" s="53"/>
    </row>
    <row r="136" spans="65:65">
      <c r="BM136" s="53"/>
    </row>
    <row r="137" spans="65:65">
      <c r="BM137" s="53"/>
    </row>
    <row r="138" spans="65:65">
      <c r="BM138" s="53"/>
    </row>
    <row r="139" spans="65:65">
      <c r="BM139" s="53"/>
    </row>
    <row r="140" spans="65:65">
      <c r="BM140" s="53"/>
    </row>
    <row r="141" spans="65:65">
      <c r="BM141" s="53"/>
    </row>
    <row r="142" spans="65:65">
      <c r="BM142" s="53"/>
    </row>
    <row r="143" spans="65:65">
      <c r="BM143" s="53"/>
    </row>
    <row r="144" spans="65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4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</sheetData>
  <dataConsolidate/>
  <conditionalFormatting sqref="B6:C25 E6:V25 B38:D43 B56:U61 B74:U79 B93:D98 B111:D116">
    <cfRule type="expression" dxfId="20" priority="18">
      <formula>AND($B6&lt;&gt;$B5,NOT(ISBLANK(INDIRECT(Anlyt_LabRefThisCol))))</formula>
    </cfRule>
  </conditionalFormatting>
  <conditionalFormatting sqref="C2:V31 C34:D49 C52:U67 C70:U85 C89:D104 C107:D122">
    <cfRule type="expression" dxfId="19" priority="16" stopIfTrue="1">
      <formula>AND(ISBLANK(INDIRECT(Anlyt_LabRefLastCol)),ISBLANK(INDIRECT(Anlyt_LabRefThisCol)))</formula>
    </cfRule>
    <cfRule type="expression" dxfId="18" priority="1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CA74-87BA-405E-AE56-96CD5D7568EB}">
  <sheetPr codeName="Sheet12"/>
  <dimension ref="A1:BN2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9" width="11.28515625" style="2" bestFit="1" customWidth="1"/>
    <col min="10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486</v>
      </c>
      <c r="BM1" s="27" t="s">
        <v>274</v>
      </c>
    </row>
    <row r="2" spans="1:66" ht="15">
      <c r="A2" s="24" t="s">
        <v>98</v>
      </c>
      <c r="B2" s="18" t="s">
        <v>118</v>
      </c>
      <c r="C2" s="15" t="s">
        <v>119</v>
      </c>
      <c r="D2" s="14" t="s">
        <v>240</v>
      </c>
      <c r="E2" s="16" t="s">
        <v>240</v>
      </c>
      <c r="F2" s="17" t="s">
        <v>240</v>
      </c>
      <c r="G2" s="17" t="s">
        <v>240</v>
      </c>
      <c r="H2" s="17" t="s">
        <v>240</v>
      </c>
      <c r="I2" s="17" t="s">
        <v>240</v>
      </c>
      <c r="J2" s="14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4" t="s">
        <v>242</v>
      </c>
      <c r="E3" s="145" t="s">
        <v>243</v>
      </c>
      <c r="F3" s="146" t="s">
        <v>245</v>
      </c>
      <c r="G3" s="146" t="s">
        <v>248</v>
      </c>
      <c r="H3" s="146" t="s">
        <v>258</v>
      </c>
      <c r="I3" s="146" t="s">
        <v>275</v>
      </c>
      <c r="J3" s="14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82</v>
      </c>
    </row>
    <row r="4" spans="1:66">
      <c r="A4" s="29"/>
      <c r="B4" s="19"/>
      <c r="C4" s="9"/>
      <c r="D4" s="9" t="s">
        <v>120</v>
      </c>
      <c r="E4" s="10" t="s">
        <v>276</v>
      </c>
      <c r="F4" s="11" t="s">
        <v>277</v>
      </c>
      <c r="G4" s="11" t="s">
        <v>278</v>
      </c>
      <c r="H4" s="11" t="s">
        <v>278</v>
      </c>
      <c r="I4" s="11" t="s">
        <v>279</v>
      </c>
      <c r="J4" s="14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6" t="s">
        <v>264</v>
      </c>
      <c r="E5" s="25" t="s">
        <v>280</v>
      </c>
      <c r="F5" s="25" t="s">
        <v>123</v>
      </c>
      <c r="G5" s="25" t="s">
        <v>280</v>
      </c>
      <c r="H5" s="25" t="s">
        <v>281</v>
      </c>
      <c r="I5" s="25" t="s">
        <v>282</v>
      </c>
      <c r="J5" s="147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07">
        <v>27.286673093994615</v>
      </c>
      <c r="E6" s="208">
        <v>25.5</v>
      </c>
      <c r="F6" s="208">
        <v>21</v>
      </c>
      <c r="G6" s="208">
        <v>22</v>
      </c>
      <c r="H6" s="208">
        <v>15.329226754947092</v>
      </c>
      <c r="I6" s="209">
        <v>29.999999999999996</v>
      </c>
      <c r="J6" s="210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2">
        <v>1</v>
      </c>
    </row>
    <row r="7" spans="1:66">
      <c r="A7" s="29"/>
      <c r="B7" s="19">
        <v>1</v>
      </c>
      <c r="C7" s="9">
        <v>2</v>
      </c>
      <c r="D7" s="213">
        <v>23.18540198488137</v>
      </c>
      <c r="E7" s="214">
        <v>24.1</v>
      </c>
      <c r="F7" s="214">
        <v>23</v>
      </c>
      <c r="G7" s="214">
        <v>24</v>
      </c>
      <c r="H7" s="214">
        <v>15.742571436453803</v>
      </c>
      <c r="I7" s="215">
        <v>40</v>
      </c>
      <c r="J7" s="210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2">
        <v>3</v>
      </c>
    </row>
    <row r="8" spans="1:66">
      <c r="A8" s="29"/>
      <c r="B8" s="19">
        <v>1</v>
      </c>
      <c r="C8" s="9">
        <v>3</v>
      </c>
      <c r="D8" s="213">
        <v>20.837784614795073</v>
      </c>
      <c r="E8" s="214">
        <v>25.9</v>
      </c>
      <c r="F8" s="214">
        <v>20</v>
      </c>
      <c r="G8" s="214">
        <v>24</v>
      </c>
      <c r="H8" s="214">
        <v>16.185771479043236</v>
      </c>
      <c r="I8" s="215">
        <v>29.999999999999996</v>
      </c>
      <c r="J8" s="210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1"/>
      <c r="BI8" s="211"/>
      <c r="BJ8" s="211"/>
      <c r="BK8" s="211"/>
      <c r="BL8" s="211"/>
      <c r="BM8" s="212">
        <v>16</v>
      </c>
    </row>
    <row r="9" spans="1:66">
      <c r="A9" s="29"/>
      <c r="B9" s="19">
        <v>1</v>
      </c>
      <c r="C9" s="9">
        <v>4</v>
      </c>
      <c r="D9" s="213">
        <v>27.321513065289903</v>
      </c>
      <c r="E9" s="214">
        <v>23.9</v>
      </c>
      <c r="F9" s="214">
        <v>20</v>
      </c>
      <c r="G9" s="214">
        <v>24</v>
      </c>
      <c r="H9" s="214">
        <v>14.054801744408721</v>
      </c>
      <c r="I9" s="215">
        <v>40</v>
      </c>
      <c r="J9" s="210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2">
        <v>21.4574293195077</v>
      </c>
      <c r="BN9" s="27"/>
    </row>
    <row r="10" spans="1:66">
      <c r="A10" s="29"/>
      <c r="B10" s="19">
        <v>1</v>
      </c>
      <c r="C10" s="9">
        <v>5</v>
      </c>
      <c r="D10" s="213">
        <v>28.89682358491519</v>
      </c>
      <c r="E10" s="214">
        <v>26.7</v>
      </c>
      <c r="F10" s="214">
        <v>20</v>
      </c>
      <c r="G10" s="214">
        <v>25</v>
      </c>
      <c r="H10" s="214">
        <v>16.783024733251299</v>
      </c>
      <c r="I10" s="215">
        <v>29.999999999999996</v>
      </c>
      <c r="J10" s="210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11"/>
      <c r="AF10" s="211"/>
      <c r="AG10" s="211"/>
      <c r="AH10" s="211"/>
      <c r="AI10" s="211"/>
      <c r="AJ10" s="211"/>
      <c r="AK10" s="211"/>
      <c r="AL10" s="211"/>
      <c r="AM10" s="211"/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2">
        <v>9</v>
      </c>
    </row>
    <row r="11" spans="1:66">
      <c r="A11" s="29"/>
      <c r="B11" s="19">
        <v>1</v>
      </c>
      <c r="C11" s="9">
        <v>6</v>
      </c>
      <c r="D11" s="213">
        <v>28.820411190978469</v>
      </c>
      <c r="E11" s="214">
        <v>26.8</v>
      </c>
      <c r="F11" s="214">
        <v>23</v>
      </c>
      <c r="G11" s="214">
        <v>23</v>
      </c>
      <c r="H11" s="214">
        <v>14.982907520080055</v>
      </c>
      <c r="I11" s="215">
        <v>40</v>
      </c>
      <c r="J11" s="210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6"/>
    </row>
    <row r="12" spans="1:66">
      <c r="A12" s="29"/>
      <c r="B12" s="19"/>
      <c r="C12" s="9">
        <v>7</v>
      </c>
      <c r="D12" s="213">
        <v>29.758815607834567</v>
      </c>
      <c r="E12" s="214"/>
      <c r="F12" s="214"/>
      <c r="G12" s="214"/>
      <c r="H12" s="214"/>
      <c r="I12" s="214"/>
      <c r="J12" s="210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1"/>
      <c r="AC12" s="211"/>
      <c r="AD12" s="211"/>
      <c r="AE12" s="211"/>
      <c r="AF12" s="211"/>
      <c r="AG12" s="211"/>
      <c r="AH12" s="211"/>
      <c r="AI12" s="211"/>
      <c r="AJ12" s="211"/>
      <c r="AK12" s="211"/>
      <c r="AL12" s="211"/>
      <c r="AM12" s="211"/>
      <c r="AN12" s="211"/>
      <c r="AO12" s="211"/>
      <c r="AP12" s="211"/>
      <c r="AQ12" s="211"/>
      <c r="AR12" s="211"/>
      <c r="AS12" s="211"/>
      <c r="AT12" s="211"/>
      <c r="AU12" s="211"/>
      <c r="AV12" s="211"/>
      <c r="AW12" s="211"/>
      <c r="AX12" s="211"/>
      <c r="AY12" s="211"/>
      <c r="AZ12" s="211"/>
      <c r="BA12" s="211"/>
      <c r="BB12" s="211"/>
      <c r="BC12" s="211"/>
      <c r="BD12" s="211"/>
      <c r="BE12" s="211"/>
      <c r="BF12" s="211"/>
      <c r="BG12" s="211"/>
      <c r="BH12" s="211"/>
      <c r="BI12" s="211"/>
      <c r="BJ12" s="211"/>
      <c r="BK12" s="211"/>
      <c r="BL12" s="211"/>
      <c r="BM12" s="216"/>
    </row>
    <row r="13" spans="1:66">
      <c r="A13" s="29"/>
      <c r="B13" s="19"/>
      <c r="C13" s="9">
        <v>8</v>
      </c>
      <c r="D13" s="213">
        <v>25.386594204310303</v>
      </c>
      <c r="E13" s="214"/>
      <c r="F13" s="214"/>
      <c r="G13" s="214"/>
      <c r="H13" s="214"/>
      <c r="I13" s="214"/>
      <c r="J13" s="210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6"/>
    </row>
    <row r="14" spans="1:66">
      <c r="A14" s="29"/>
      <c r="B14" s="19"/>
      <c r="C14" s="9">
        <v>9</v>
      </c>
      <c r="D14" s="213">
        <v>21.046564016485707</v>
      </c>
      <c r="E14" s="214"/>
      <c r="F14" s="214"/>
      <c r="G14" s="214"/>
      <c r="H14" s="214"/>
      <c r="I14" s="214"/>
      <c r="J14" s="210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1"/>
      <c r="AI14" s="211"/>
      <c r="AJ14" s="211"/>
      <c r="AK14" s="211"/>
      <c r="AL14" s="211"/>
      <c r="AM14" s="211"/>
      <c r="AN14" s="211"/>
      <c r="AO14" s="21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6"/>
    </row>
    <row r="15" spans="1:66">
      <c r="A15" s="29"/>
      <c r="B15" s="19"/>
      <c r="C15" s="9">
        <v>10</v>
      </c>
      <c r="D15" s="213">
        <v>24.320545329723462</v>
      </c>
      <c r="E15" s="214"/>
      <c r="F15" s="214"/>
      <c r="G15" s="214"/>
      <c r="H15" s="214"/>
      <c r="I15" s="214"/>
      <c r="J15" s="210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6"/>
    </row>
    <row r="16" spans="1:66">
      <c r="A16" s="29"/>
      <c r="B16" s="19"/>
      <c r="C16" s="9">
        <v>11</v>
      </c>
      <c r="D16" s="213">
        <v>23.757259648039849</v>
      </c>
      <c r="E16" s="214"/>
      <c r="F16" s="214"/>
      <c r="G16" s="214"/>
      <c r="H16" s="214"/>
      <c r="I16" s="214"/>
      <c r="J16" s="210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6"/>
    </row>
    <row r="17" spans="1:65">
      <c r="A17" s="29"/>
      <c r="B17" s="19"/>
      <c r="C17" s="9">
        <v>12</v>
      </c>
      <c r="D17" s="213">
        <v>25.877288521251216</v>
      </c>
      <c r="E17" s="214"/>
      <c r="F17" s="214"/>
      <c r="G17" s="214"/>
      <c r="H17" s="214"/>
      <c r="I17" s="214"/>
      <c r="J17" s="210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6"/>
    </row>
    <row r="18" spans="1:65">
      <c r="A18" s="29"/>
      <c r="B18" s="19"/>
      <c r="C18" s="9">
        <v>13</v>
      </c>
      <c r="D18" s="213">
        <v>24.383111563176804</v>
      </c>
      <c r="E18" s="214"/>
      <c r="F18" s="214"/>
      <c r="G18" s="214"/>
      <c r="H18" s="214"/>
      <c r="I18" s="214"/>
      <c r="J18" s="210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6"/>
    </row>
    <row r="19" spans="1:65">
      <c r="A19" s="29"/>
      <c r="B19" s="19"/>
      <c r="C19" s="9">
        <v>14</v>
      </c>
      <c r="D19" s="213">
        <v>30.149497204829864</v>
      </c>
      <c r="E19" s="214"/>
      <c r="F19" s="214"/>
      <c r="G19" s="214"/>
      <c r="H19" s="214"/>
      <c r="I19" s="214"/>
      <c r="J19" s="210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6"/>
    </row>
    <row r="20" spans="1:65">
      <c r="A20" s="29"/>
      <c r="B20" s="19"/>
      <c r="C20" s="9">
        <v>15</v>
      </c>
      <c r="D20" s="213">
        <v>23.090267314966297</v>
      </c>
      <c r="E20" s="214"/>
      <c r="F20" s="214"/>
      <c r="G20" s="214"/>
      <c r="H20" s="214"/>
      <c r="I20" s="214"/>
      <c r="J20" s="210"/>
      <c r="K20" s="211"/>
      <c r="L20" s="211"/>
      <c r="M20" s="211"/>
      <c r="N20" s="211"/>
      <c r="O20" s="211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  <c r="AG20" s="211"/>
      <c r="AH20" s="211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6"/>
    </row>
    <row r="21" spans="1:65">
      <c r="A21" s="29"/>
      <c r="B21" s="19"/>
      <c r="C21" s="9">
        <v>16</v>
      </c>
      <c r="D21" s="213">
        <v>24.8372334958115</v>
      </c>
      <c r="E21" s="214"/>
      <c r="F21" s="214"/>
      <c r="G21" s="214"/>
      <c r="H21" s="214"/>
      <c r="I21" s="214"/>
      <c r="J21" s="210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6"/>
    </row>
    <row r="22" spans="1:65">
      <c r="A22" s="29"/>
      <c r="B22" s="19"/>
      <c r="C22" s="9">
        <v>17</v>
      </c>
      <c r="D22" s="213">
        <v>23.501994480479617</v>
      </c>
      <c r="E22" s="214"/>
      <c r="F22" s="214"/>
      <c r="G22" s="214"/>
      <c r="H22" s="214"/>
      <c r="I22" s="214"/>
      <c r="J22" s="210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6"/>
    </row>
    <row r="23" spans="1:65">
      <c r="A23" s="29"/>
      <c r="B23" s="19"/>
      <c r="C23" s="9">
        <v>18</v>
      </c>
      <c r="D23" s="213">
        <v>24.286549357173026</v>
      </c>
      <c r="E23" s="214"/>
      <c r="F23" s="214"/>
      <c r="G23" s="214"/>
      <c r="H23" s="214"/>
      <c r="I23" s="214"/>
      <c r="J23" s="210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O23" s="211"/>
      <c r="AP23" s="211"/>
      <c r="AQ23" s="211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6"/>
    </row>
    <row r="24" spans="1:65">
      <c r="A24" s="29"/>
      <c r="B24" s="19"/>
      <c r="C24" s="9">
        <v>19</v>
      </c>
      <c r="D24" s="213">
        <v>24.956820009285195</v>
      </c>
      <c r="E24" s="214"/>
      <c r="F24" s="214"/>
      <c r="G24" s="214"/>
      <c r="H24" s="214"/>
      <c r="I24" s="214"/>
      <c r="J24" s="210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6"/>
    </row>
    <row r="25" spans="1:65">
      <c r="A25" s="29"/>
      <c r="B25" s="19"/>
      <c r="C25" s="9">
        <v>20</v>
      </c>
      <c r="D25" s="213">
        <v>24.064148980984537</v>
      </c>
      <c r="E25" s="214"/>
      <c r="F25" s="214"/>
      <c r="G25" s="214"/>
      <c r="H25" s="214"/>
      <c r="I25" s="214"/>
      <c r="J25" s="210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6"/>
    </row>
    <row r="26" spans="1:65">
      <c r="A26" s="29"/>
      <c r="B26" s="20" t="s">
        <v>267</v>
      </c>
      <c r="C26" s="12"/>
      <c r="D26" s="217">
        <v>25.288264863460331</v>
      </c>
      <c r="E26" s="217">
        <v>25.483333333333334</v>
      </c>
      <c r="F26" s="217">
        <v>21.166666666666668</v>
      </c>
      <c r="G26" s="217">
        <v>23.666666666666668</v>
      </c>
      <c r="H26" s="217">
        <v>15.513050611364031</v>
      </c>
      <c r="I26" s="217">
        <v>35</v>
      </c>
      <c r="J26" s="210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1"/>
      <c r="AY26" s="211"/>
      <c r="AZ26" s="211"/>
      <c r="BA26" s="211"/>
      <c r="BB26" s="211"/>
      <c r="BC26" s="211"/>
      <c r="BD26" s="211"/>
      <c r="BE26" s="211"/>
      <c r="BF26" s="211"/>
      <c r="BG26" s="211"/>
      <c r="BH26" s="211"/>
      <c r="BI26" s="211"/>
      <c r="BJ26" s="211"/>
      <c r="BK26" s="211"/>
      <c r="BL26" s="211"/>
      <c r="BM26" s="216"/>
    </row>
    <row r="27" spans="1:65">
      <c r="A27" s="29"/>
      <c r="B27" s="3" t="s">
        <v>268</v>
      </c>
      <c r="C27" s="28"/>
      <c r="D27" s="214">
        <v>24.61017252949415</v>
      </c>
      <c r="E27" s="214">
        <v>25.7</v>
      </c>
      <c r="F27" s="214">
        <v>20.5</v>
      </c>
      <c r="G27" s="214">
        <v>24</v>
      </c>
      <c r="H27" s="214">
        <v>15.535899095700447</v>
      </c>
      <c r="I27" s="214">
        <v>35</v>
      </c>
      <c r="J27" s="210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11"/>
      <c r="AF27" s="211"/>
      <c r="AG27" s="211"/>
      <c r="AH27" s="211"/>
      <c r="AI27" s="211"/>
      <c r="AJ27" s="211"/>
      <c r="AK27" s="211"/>
      <c r="AL27" s="211"/>
      <c r="AM27" s="211"/>
      <c r="AN27" s="211"/>
      <c r="AO27" s="211"/>
      <c r="AP27" s="211"/>
      <c r="AQ27" s="211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6"/>
    </row>
    <row r="28" spans="1:65">
      <c r="A28" s="29"/>
      <c r="B28" s="3" t="s">
        <v>269</v>
      </c>
      <c r="C28" s="28"/>
      <c r="D28" s="214">
        <v>2.6631721874690149</v>
      </c>
      <c r="E28" s="214">
        <v>1.2496666222103663</v>
      </c>
      <c r="F28" s="214">
        <v>1.4719601443879746</v>
      </c>
      <c r="G28" s="214">
        <v>1.0327955589886446</v>
      </c>
      <c r="H28" s="214">
        <v>0.95492409233664866</v>
      </c>
      <c r="I28" s="214">
        <v>5.4772255750516612</v>
      </c>
      <c r="J28" s="210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6"/>
    </row>
    <row r="29" spans="1:65">
      <c r="A29" s="29"/>
      <c r="B29" s="3" t="s">
        <v>86</v>
      </c>
      <c r="C29" s="28"/>
      <c r="D29" s="13">
        <v>0.1053125709434142</v>
      </c>
      <c r="E29" s="13">
        <v>4.9038585567444067E-2</v>
      </c>
      <c r="F29" s="13">
        <v>6.954142414431376E-2</v>
      </c>
      <c r="G29" s="13">
        <v>4.3639248971351179E-2</v>
      </c>
      <c r="H29" s="13">
        <v>6.1556177199417007E-2</v>
      </c>
      <c r="I29" s="13">
        <v>0.15649215928719032</v>
      </c>
      <c r="J29" s="147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3" t="s">
        <v>270</v>
      </c>
      <c r="C30" s="28"/>
      <c r="D30" s="13">
        <v>0.17853189619829646</v>
      </c>
      <c r="E30" s="13">
        <v>0.18762284865902101</v>
      </c>
      <c r="F30" s="13">
        <v>-1.355067508374308E-2</v>
      </c>
      <c r="G30" s="13">
        <v>0.10295908770164153</v>
      </c>
      <c r="H30" s="13">
        <v>-0.27703126127692401</v>
      </c>
      <c r="I30" s="13">
        <v>0.63113667899538539</v>
      </c>
      <c r="J30" s="147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45" t="s">
        <v>271</v>
      </c>
      <c r="C31" s="46"/>
      <c r="D31" s="44" t="s">
        <v>272</v>
      </c>
      <c r="E31" s="44">
        <v>0.49</v>
      </c>
      <c r="F31" s="44">
        <v>0.67</v>
      </c>
      <c r="G31" s="44">
        <v>0</v>
      </c>
      <c r="H31" s="44">
        <v>2.2000000000000002</v>
      </c>
      <c r="I31" s="44">
        <v>3.06</v>
      </c>
      <c r="J31" s="147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B32" s="30"/>
      <c r="C32" s="20"/>
      <c r="D32" s="20"/>
      <c r="E32" s="20"/>
      <c r="F32" s="20"/>
      <c r="G32" s="20"/>
      <c r="H32" s="20"/>
      <c r="I32" s="20"/>
      <c r="BM32" s="53"/>
    </row>
    <row r="33" spans="1:65" ht="15">
      <c r="B33" s="8" t="s">
        <v>487</v>
      </c>
      <c r="BM33" s="27" t="s">
        <v>274</v>
      </c>
    </row>
    <row r="34" spans="1:65" ht="15">
      <c r="A34" s="24" t="s">
        <v>215</v>
      </c>
      <c r="B34" s="18" t="s">
        <v>118</v>
      </c>
      <c r="C34" s="15" t="s">
        <v>119</v>
      </c>
      <c r="D34" s="16" t="s">
        <v>240</v>
      </c>
      <c r="E34" s="17" t="s">
        <v>240</v>
      </c>
      <c r="F34" s="17" t="s">
        <v>240</v>
      </c>
      <c r="G34" s="17" t="s">
        <v>240</v>
      </c>
      <c r="H34" s="17" t="s">
        <v>240</v>
      </c>
      <c r="I34" s="17" t="s">
        <v>240</v>
      </c>
      <c r="J34" s="147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 t="s">
        <v>241</v>
      </c>
      <c r="C35" s="9" t="s">
        <v>241</v>
      </c>
      <c r="D35" s="145" t="s">
        <v>243</v>
      </c>
      <c r="E35" s="146" t="s">
        <v>245</v>
      </c>
      <c r="F35" s="146" t="s">
        <v>248</v>
      </c>
      <c r="G35" s="146" t="s">
        <v>251</v>
      </c>
      <c r="H35" s="146" t="s">
        <v>258</v>
      </c>
      <c r="I35" s="146" t="s">
        <v>275</v>
      </c>
      <c r="J35" s="147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 t="s">
        <v>82</v>
      </c>
    </row>
    <row r="36" spans="1:65">
      <c r="A36" s="29"/>
      <c r="B36" s="19"/>
      <c r="C36" s="9"/>
      <c r="D36" s="10" t="s">
        <v>276</v>
      </c>
      <c r="E36" s="11" t="s">
        <v>277</v>
      </c>
      <c r="F36" s="11" t="s">
        <v>278</v>
      </c>
      <c r="G36" s="11" t="s">
        <v>277</v>
      </c>
      <c r="H36" s="11" t="s">
        <v>278</v>
      </c>
      <c r="I36" s="11" t="s">
        <v>279</v>
      </c>
      <c r="J36" s="147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</v>
      </c>
    </row>
    <row r="37" spans="1:65">
      <c r="A37" s="29"/>
      <c r="B37" s="19"/>
      <c r="C37" s="9"/>
      <c r="D37" s="25" t="s">
        <v>280</v>
      </c>
      <c r="E37" s="25" t="s">
        <v>123</v>
      </c>
      <c r="F37" s="25" t="s">
        <v>280</v>
      </c>
      <c r="G37" s="25" t="s">
        <v>122</v>
      </c>
      <c r="H37" s="25" t="s">
        <v>281</v>
      </c>
      <c r="I37" s="25" t="s">
        <v>282</v>
      </c>
      <c r="J37" s="14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1</v>
      </c>
    </row>
    <row r="38" spans="1:65">
      <c r="A38" s="29"/>
      <c r="B38" s="18">
        <v>1</v>
      </c>
      <c r="C38" s="14">
        <v>1</v>
      </c>
      <c r="D38" s="208">
        <v>9.6999999999999993</v>
      </c>
      <c r="E38" s="208">
        <v>11</v>
      </c>
      <c r="F38" s="209">
        <v>27</v>
      </c>
      <c r="G38" s="208">
        <v>9</v>
      </c>
      <c r="H38" s="209">
        <v>18.566633958466234</v>
      </c>
      <c r="I38" s="209" t="s">
        <v>220</v>
      </c>
      <c r="J38" s="210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2">
        <v>1</v>
      </c>
    </row>
    <row r="39" spans="1:65">
      <c r="A39" s="29"/>
      <c r="B39" s="19">
        <v>1</v>
      </c>
      <c r="C39" s="9">
        <v>2</v>
      </c>
      <c r="D39" s="214">
        <v>11.4</v>
      </c>
      <c r="E39" s="214">
        <v>11</v>
      </c>
      <c r="F39" s="215">
        <v>29</v>
      </c>
      <c r="G39" s="214">
        <v>10</v>
      </c>
      <c r="H39" s="215">
        <v>17.426057219389577</v>
      </c>
      <c r="I39" s="215" t="s">
        <v>220</v>
      </c>
      <c r="J39" s="210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2">
        <v>1</v>
      </c>
    </row>
    <row r="40" spans="1:65">
      <c r="A40" s="29"/>
      <c r="B40" s="19">
        <v>1</v>
      </c>
      <c r="C40" s="9">
        <v>3</v>
      </c>
      <c r="D40" s="214">
        <v>11.9</v>
      </c>
      <c r="E40" s="214">
        <v>10</v>
      </c>
      <c r="F40" s="215">
        <v>29.999999999999996</v>
      </c>
      <c r="G40" s="214">
        <v>8</v>
      </c>
      <c r="H40" s="215">
        <v>18.486097291703423</v>
      </c>
      <c r="I40" s="215" t="s">
        <v>220</v>
      </c>
      <c r="J40" s="210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2">
        <v>16</v>
      </c>
    </row>
    <row r="41" spans="1:65">
      <c r="A41" s="29"/>
      <c r="B41" s="19">
        <v>1</v>
      </c>
      <c r="C41" s="9">
        <v>4</v>
      </c>
      <c r="D41" s="214">
        <v>10.1</v>
      </c>
      <c r="E41" s="214">
        <v>10</v>
      </c>
      <c r="F41" s="215">
        <v>29.999999999999996</v>
      </c>
      <c r="G41" s="214">
        <v>10</v>
      </c>
      <c r="H41" s="215">
        <v>17.520888829392035</v>
      </c>
      <c r="I41" s="215" t="s">
        <v>220</v>
      </c>
      <c r="J41" s="210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2">
        <v>10.3555555555556</v>
      </c>
    </row>
    <row r="42" spans="1:65">
      <c r="A42" s="29"/>
      <c r="B42" s="19">
        <v>1</v>
      </c>
      <c r="C42" s="9">
        <v>5</v>
      </c>
      <c r="D42" s="214">
        <v>11.9</v>
      </c>
      <c r="E42" s="214">
        <v>11</v>
      </c>
      <c r="F42" s="215">
        <v>32</v>
      </c>
      <c r="G42" s="214">
        <v>11</v>
      </c>
      <c r="H42" s="215">
        <v>18.213298905926592</v>
      </c>
      <c r="I42" s="215" t="s">
        <v>220</v>
      </c>
      <c r="J42" s="210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2">
        <v>10</v>
      </c>
    </row>
    <row r="43" spans="1:65">
      <c r="A43" s="29"/>
      <c r="B43" s="19">
        <v>1</v>
      </c>
      <c r="C43" s="9">
        <v>6</v>
      </c>
      <c r="D43" s="214">
        <v>12.4</v>
      </c>
      <c r="E43" s="214">
        <v>9</v>
      </c>
      <c r="F43" s="215">
        <v>29</v>
      </c>
      <c r="G43" s="214">
        <v>9</v>
      </c>
      <c r="H43" s="215">
        <v>17.695891047148816</v>
      </c>
      <c r="I43" s="215" t="s">
        <v>220</v>
      </c>
      <c r="J43" s="210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6"/>
    </row>
    <row r="44" spans="1:65">
      <c r="A44" s="29"/>
      <c r="B44" s="20" t="s">
        <v>267</v>
      </c>
      <c r="C44" s="12"/>
      <c r="D44" s="217">
        <v>11.233333333333334</v>
      </c>
      <c r="E44" s="217">
        <v>10.333333333333334</v>
      </c>
      <c r="F44" s="217">
        <v>29.5</v>
      </c>
      <c r="G44" s="217">
        <v>9.5</v>
      </c>
      <c r="H44" s="217">
        <v>17.984811208671115</v>
      </c>
      <c r="I44" s="217" t="s">
        <v>652</v>
      </c>
      <c r="J44" s="210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6"/>
    </row>
    <row r="45" spans="1:65">
      <c r="A45" s="29"/>
      <c r="B45" s="3" t="s">
        <v>268</v>
      </c>
      <c r="C45" s="28"/>
      <c r="D45" s="214">
        <v>11.65</v>
      </c>
      <c r="E45" s="214">
        <v>10.5</v>
      </c>
      <c r="F45" s="214">
        <v>29.5</v>
      </c>
      <c r="G45" s="214">
        <v>9.5</v>
      </c>
      <c r="H45" s="214">
        <v>17.954594976537706</v>
      </c>
      <c r="I45" s="214" t="s">
        <v>652</v>
      </c>
      <c r="J45" s="210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6"/>
    </row>
    <row r="46" spans="1:65">
      <c r="A46" s="29"/>
      <c r="B46" s="3" t="s">
        <v>269</v>
      </c>
      <c r="C46" s="28"/>
      <c r="D46" s="214">
        <v>1.0875047892614853</v>
      </c>
      <c r="E46" s="214">
        <v>0.81649658092772603</v>
      </c>
      <c r="F46" s="214">
        <v>1.6431676725154978</v>
      </c>
      <c r="G46" s="214">
        <v>1.0488088481701516</v>
      </c>
      <c r="H46" s="214">
        <v>0.50058304631423645</v>
      </c>
      <c r="I46" s="214" t="s">
        <v>652</v>
      </c>
      <c r="J46" s="210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6"/>
    </row>
    <row r="47" spans="1:65">
      <c r="A47" s="29"/>
      <c r="B47" s="3" t="s">
        <v>86</v>
      </c>
      <c r="C47" s="28"/>
      <c r="D47" s="13">
        <v>9.6810515364523911E-2</v>
      </c>
      <c r="E47" s="13">
        <v>7.901579815429606E-2</v>
      </c>
      <c r="F47" s="13">
        <v>5.5700599068321956E-2</v>
      </c>
      <c r="G47" s="13">
        <v>0.11040093138633175</v>
      </c>
      <c r="H47" s="13">
        <v>2.783365588363183E-2</v>
      </c>
      <c r="I47" s="13" t="s">
        <v>652</v>
      </c>
      <c r="J47" s="14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3"/>
    </row>
    <row r="48" spans="1:65">
      <c r="A48" s="29"/>
      <c r="B48" s="3" t="s">
        <v>270</v>
      </c>
      <c r="C48" s="28"/>
      <c r="D48" s="13">
        <v>8.4763948497849517E-2</v>
      </c>
      <c r="E48" s="13">
        <v>-2.1459227467853781E-3</v>
      </c>
      <c r="F48" s="13">
        <v>1.8487124463519189</v>
      </c>
      <c r="G48" s="13">
        <v>-8.2618025751076907E-2</v>
      </c>
      <c r="H48" s="13">
        <v>0.73673069611630182</v>
      </c>
      <c r="I48" s="13" t="s">
        <v>652</v>
      </c>
      <c r="J48" s="147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3"/>
    </row>
    <row r="49" spans="1:65">
      <c r="A49" s="29"/>
      <c r="B49" s="45" t="s">
        <v>271</v>
      </c>
      <c r="C49" s="46"/>
      <c r="D49" s="44">
        <v>0.28999999999999998</v>
      </c>
      <c r="E49" s="44">
        <v>0.28999999999999998</v>
      </c>
      <c r="F49" s="44">
        <v>12.21</v>
      </c>
      <c r="G49" s="44">
        <v>0.84</v>
      </c>
      <c r="H49" s="44">
        <v>4.7</v>
      </c>
      <c r="I49" s="44">
        <v>0.51</v>
      </c>
      <c r="J49" s="147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3"/>
    </row>
    <row r="50" spans="1:65">
      <c r="B50" s="30"/>
      <c r="C50" s="20"/>
      <c r="D50" s="20"/>
      <c r="E50" s="20"/>
      <c r="F50" s="20"/>
      <c r="G50" s="20"/>
      <c r="H50" s="20"/>
      <c r="I50" s="20"/>
      <c r="BM50" s="53"/>
    </row>
    <row r="51" spans="1:65" ht="15">
      <c r="B51" s="8" t="s">
        <v>488</v>
      </c>
      <c r="BM51" s="27" t="s">
        <v>274</v>
      </c>
    </row>
    <row r="52" spans="1:65" ht="15">
      <c r="A52" s="24" t="s">
        <v>218</v>
      </c>
      <c r="B52" s="18" t="s">
        <v>118</v>
      </c>
      <c r="C52" s="15" t="s">
        <v>119</v>
      </c>
      <c r="D52" s="16" t="s">
        <v>240</v>
      </c>
      <c r="E52" s="17" t="s">
        <v>240</v>
      </c>
      <c r="F52" s="17" t="s">
        <v>240</v>
      </c>
      <c r="G52" s="17" t="s">
        <v>240</v>
      </c>
      <c r="H52" s="17" t="s">
        <v>240</v>
      </c>
      <c r="I52" s="147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</v>
      </c>
    </row>
    <row r="53" spans="1:65">
      <c r="A53" s="29"/>
      <c r="B53" s="19" t="s">
        <v>241</v>
      </c>
      <c r="C53" s="9" t="s">
        <v>241</v>
      </c>
      <c r="D53" s="145" t="s">
        <v>243</v>
      </c>
      <c r="E53" s="146" t="s">
        <v>245</v>
      </c>
      <c r="F53" s="146" t="s">
        <v>248</v>
      </c>
      <c r="G53" s="146" t="s">
        <v>251</v>
      </c>
      <c r="H53" s="146" t="s">
        <v>275</v>
      </c>
      <c r="I53" s="147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7" t="s">
        <v>82</v>
      </c>
    </row>
    <row r="54" spans="1:65">
      <c r="A54" s="29"/>
      <c r="B54" s="19"/>
      <c r="C54" s="9"/>
      <c r="D54" s="10" t="s">
        <v>276</v>
      </c>
      <c r="E54" s="11" t="s">
        <v>277</v>
      </c>
      <c r="F54" s="11" t="s">
        <v>278</v>
      </c>
      <c r="G54" s="11" t="s">
        <v>277</v>
      </c>
      <c r="H54" s="11" t="s">
        <v>279</v>
      </c>
      <c r="I54" s="147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7">
        <v>1</v>
      </c>
    </row>
    <row r="55" spans="1:65">
      <c r="A55" s="29"/>
      <c r="B55" s="19"/>
      <c r="C55" s="9"/>
      <c r="D55" s="25" t="s">
        <v>280</v>
      </c>
      <c r="E55" s="25" t="s">
        <v>123</v>
      </c>
      <c r="F55" s="25" t="s">
        <v>280</v>
      </c>
      <c r="G55" s="25" t="s">
        <v>122</v>
      </c>
      <c r="H55" s="25" t="s">
        <v>282</v>
      </c>
      <c r="I55" s="147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7">
        <v>1</v>
      </c>
    </row>
    <row r="56" spans="1:65">
      <c r="A56" s="29"/>
      <c r="B56" s="18">
        <v>1</v>
      </c>
      <c r="C56" s="14">
        <v>1</v>
      </c>
      <c r="D56" s="209" t="s">
        <v>109</v>
      </c>
      <c r="E56" s="208">
        <v>7</v>
      </c>
      <c r="F56" s="208">
        <v>33</v>
      </c>
      <c r="G56" s="208">
        <v>9</v>
      </c>
      <c r="H56" s="208">
        <v>20</v>
      </c>
      <c r="I56" s="210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1"/>
      <c r="AD56" s="211"/>
      <c r="AE56" s="211"/>
      <c r="AF56" s="211"/>
      <c r="AG56" s="211"/>
      <c r="AH56" s="211"/>
      <c r="AI56" s="211"/>
      <c r="AJ56" s="211"/>
      <c r="AK56" s="211"/>
      <c r="AL56" s="211"/>
      <c r="AM56" s="21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211"/>
      <c r="BH56" s="211"/>
      <c r="BI56" s="211"/>
      <c r="BJ56" s="211"/>
      <c r="BK56" s="211"/>
      <c r="BL56" s="211"/>
      <c r="BM56" s="212">
        <v>1</v>
      </c>
    </row>
    <row r="57" spans="1:65">
      <c r="A57" s="29"/>
      <c r="B57" s="19">
        <v>1</v>
      </c>
      <c r="C57" s="9">
        <v>2</v>
      </c>
      <c r="D57" s="215" t="s">
        <v>109</v>
      </c>
      <c r="E57" s="214">
        <v>6</v>
      </c>
      <c r="F57" s="214">
        <v>32</v>
      </c>
      <c r="G57" s="214">
        <v>11</v>
      </c>
      <c r="H57" s="214">
        <v>10</v>
      </c>
      <c r="I57" s="210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11"/>
      <c r="BH57" s="211"/>
      <c r="BI57" s="211"/>
      <c r="BJ57" s="211"/>
      <c r="BK57" s="211"/>
      <c r="BL57" s="211"/>
      <c r="BM57" s="212">
        <v>3</v>
      </c>
    </row>
    <row r="58" spans="1:65">
      <c r="A58" s="29"/>
      <c r="B58" s="19">
        <v>1</v>
      </c>
      <c r="C58" s="9">
        <v>3</v>
      </c>
      <c r="D58" s="215" t="s">
        <v>109</v>
      </c>
      <c r="E58" s="214">
        <v>7</v>
      </c>
      <c r="F58" s="214">
        <v>31</v>
      </c>
      <c r="G58" s="214">
        <v>10</v>
      </c>
      <c r="H58" s="214">
        <v>20</v>
      </c>
      <c r="I58" s="210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1"/>
      <c r="AD58" s="211"/>
      <c r="AE58" s="211"/>
      <c r="AF58" s="211"/>
      <c r="AG58" s="211"/>
      <c r="AH58" s="211"/>
      <c r="AI58" s="211"/>
      <c r="AJ58" s="211"/>
      <c r="AK58" s="211"/>
      <c r="AL58" s="211"/>
      <c r="AM58" s="21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11"/>
      <c r="BH58" s="211"/>
      <c r="BI58" s="211"/>
      <c r="BJ58" s="211"/>
      <c r="BK58" s="211"/>
      <c r="BL58" s="211"/>
      <c r="BM58" s="212">
        <v>16</v>
      </c>
    </row>
    <row r="59" spans="1:65">
      <c r="A59" s="29"/>
      <c r="B59" s="19">
        <v>1</v>
      </c>
      <c r="C59" s="9">
        <v>4</v>
      </c>
      <c r="D59" s="215" t="s">
        <v>109</v>
      </c>
      <c r="E59" s="214">
        <v>8</v>
      </c>
      <c r="F59" s="214">
        <v>31</v>
      </c>
      <c r="G59" s="214">
        <v>12</v>
      </c>
      <c r="H59" s="214">
        <v>20</v>
      </c>
      <c r="I59" s="210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211"/>
      <c r="AD59" s="211"/>
      <c r="AE59" s="211"/>
      <c r="AF59" s="211"/>
      <c r="AG59" s="211"/>
      <c r="AH59" s="211"/>
      <c r="AI59" s="211"/>
      <c r="AJ59" s="211"/>
      <c r="AK59" s="211"/>
      <c r="AL59" s="211"/>
      <c r="AM59" s="21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2">
        <v>17</v>
      </c>
    </row>
    <row r="60" spans="1:65">
      <c r="A60" s="29"/>
      <c r="B60" s="19">
        <v>1</v>
      </c>
      <c r="C60" s="9">
        <v>5</v>
      </c>
      <c r="D60" s="215" t="s">
        <v>109</v>
      </c>
      <c r="E60" s="214">
        <v>6</v>
      </c>
      <c r="F60" s="214">
        <v>28</v>
      </c>
      <c r="G60" s="214">
        <v>14.999999999999998</v>
      </c>
      <c r="H60" s="214">
        <v>20</v>
      </c>
      <c r="I60" s="210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2">
        <v>9</v>
      </c>
    </row>
    <row r="61" spans="1:65">
      <c r="A61" s="29"/>
      <c r="B61" s="19">
        <v>1</v>
      </c>
      <c r="C61" s="9">
        <v>6</v>
      </c>
      <c r="D61" s="215" t="s">
        <v>109</v>
      </c>
      <c r="E61" s="214">
        <v>7</v>
      </c>
      <c r="F61" s="214">
        <v>31</v>
      </c>
      <c r="G61" s="214">
        <v>14</v>
      </c>
      <c r="H61" s="214">
        <v>20</v>
      </c>
      <c r="I61" s="210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211"/>
      <c r="AD61" s="211"/>
      <c r="AE61" s="211"/>
      <c r="AF61" s="211"/>
      <c r="AG61" s="211"/>
      <c r="AH61" s="211"/>
      <c r="AI61" s="211"/>
      <c r="AJ61" s="211"/>
      <c r="AK61" s="211"/>
      <c r="AL61" s="211"/>
      <c r="AM61" s="21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11"/>
      <c r="BH61" s="211"/>
      <c r="BI61" s="211"/>
      <c r="BJ61" s="211"/>
      <c r="BK61" s="211"/>
      <c r="BL61" s="211"/>
      <c r="BM61" s="216"/>
    </row>
    <row r="62" spans="1:65">
      <c r="A62" s="29"/>
      <c r="B62" s="20" t="s">
        <v>267</v>
      </c>
      <c r="C62" s="12"/>
      <c r="D62" s="217" t="s">
        <v>652</v>
      </c>
      <c r="E62" s="217">
        <v>6.833333333333333</v>
      </c>
      <c r="F62" s="217">
        <v>31</v>
      </c>
      <c r="G62" s="217">
        <v>11.833333333333334</v>
      </c>
      <c r="H62" s="217">
        <v>18.333333333333332</v>
      </c>
      <c r="I62" s="210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1"/>
      <c r="BJ62" s="211"/>
      <c r="BK62" s="211"/>
      <c r="BL62" s="211"/>
      <c r="BM62" s="216"/>
    </row>
    <row r="63" spans="1:65">
      <c r="A63" s="29"/>
      <c r="B63" s="3" t="s">
        <v>268</v>
      </c>
      <c r="C63" s="28"/>
      <c r="D63" s="214" t="s">
        <v>652</v>
      </c>
      <c r="E63" s="214">
        <v>7</v>
      </c>
      <c r="F63" s="214">
        <v>31</v>
      </c>
      <c r="G63" s="214">
        <v>11.5</v>
      </c>
      <c r="H63" s="214">
        <v>20</v>
      </c>
      <c r="I63" s="210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1"/>
      <c r="AF63" s="211"/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11"/>
      <c r="BH63" s="211"/>
      <c r="BI63" s="211"/>
      <c r="BJ63" s="211"/>
      <c r="BK63" s="211"/>
      <c r="BL63" s="211"/>
      <c r="BM63" s="216"/>
    </row>
    <row r="64" spans="1:65">
      <c r="A64" s="29"/>
      <c r="B64" s="3" t="s">
        <v>269</v>
      </c>
      <c r="C64" s="28"/>
      <c r="D64" s="214" t="s">
        <v>652</v>
      </c>
      <c r="E64" s="214">
        <v>0.75277265270907845</v>
      </c>
      <c r="F64" s="214">
        <v>1.6733200530681511</v>
      </c>
      <c r="G64" s="214">
        <v>2.3166067138525421</v>
      </c>
      <c r="H64" s="214">
        <v>4.0824829046386277</v>
      </c>
      <c r="I64" s="210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6"/>
    </row>
    <row r="65" spans="1:65">
      <c r="A65" s="29"/>
      <c r="B65" s="3" t="s">
        <v>86</v>
      </c>
      <c r="C65" s="28"/>
      <c r="D65" s="13" t="s">
        <v>652</v>
      </c>
      <c r="E65" s="13">
        <v>0.1101618516159627</v>
      </c>
      <c r="F65" s="13">
        <v>5.3978066228004877E-2</v>
      </c>
      <c r="G65" s="13">
        <v>0.19576958145232751</v>
      </c>
      <c r="H65" s="13">
        <v>0.22268088570756153</v>
      </c>
      <c r="I65" s="147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9"/>
      <c r="B66" s="3" t="s">
        <v>270</v>
      </c>
      <c r="C66" s="28"/>
      <c r="D66" s="13" t="s">
        <v>652</v>
      </c>
      <c r="E66" s="13">
        <v>-0.59803921568627461</v>
      </c>
      <c r="F66" s="13">
        <v>0.82352941176470584</v>
      </c>
      <c r="G66" s="13">
        <v>-0.3039215686274509</v>
      </c>
      <c r="H66" s="13">
        <v>7.8431372549019551E-2</v>
      </c>
      <c r="I66" s="147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9"/>
      <c r="B67" s="45" t="s">
        <v>271</v>
      </c>
      <c r="C67" s="46"/>
      <c r="D67" s="44">
        <v>1.1200000000000001</v>
      </c>
      <c r="E67" s="44">
        <v>0.52</v>
      </c>
      <c r="F67" s="44">
        <v>1.99</v>
      </c>
      <c r="G67" s="44">
        <v>0</v>
      </c>
      <c r="H67" s="44">
        <v>0.67</v>
      </c>
      <c r="I67" s="147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B68" s="30"/>
      <c r="C68" s="20"/>
      <c r="D68" s="20"/>
      <c r="E68" s="20"/>
      <c r="F68" s="20"/>
      <c r="G68" s="20"/>
      <c r="H68" s="20"/>
      <c r="BM68" s="53"/>
    </row>
    <row r="69" spans="1:65" ht="15">
      <c r="B69" s="8" t="s">
        <v>489</v>
      </c>
      <c r="BM69" s="27" t="s">
        <v>66</v>
      </c>
    </row>
    <row r="70" spans="1:65" ht="15">
      <c r="A70" s="24" t="s">
        <v>130</v>
      </c>
      <c r="B70" s="18" t="s">
        <v>118</v>
      </c>
      <c r="C70" s="15" t="s">
        <v>119</v>
      </c>
      <c r="D70" s="16" t="s">
        <v>240</v>
      </c>
      <c r="E70" s="17" t="s">
        <v>240</v>
      </c>
      <c r="F70" s="17" t="s">
        <v>240</v>
      </c>
      <c r="G70" s="17" t="s">
        <v>240</v>
      </c>
      <c r="H70" s="17" t="s">
        <v>240</v>
      </c>
      <c r="I70" s="17" t="s">
        <v>240</v>
      </c>
      <c r="J70" s="147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27">
        <v>1</v>
      </c>
    </row>
    <row r="71" spans="1:65">
      <c r="A71" s="29"/>
      <c r="B71" s="19" t="s">
        <v>241</v>
      </c>
      <c r="C71" s="9" t="s">
        <v>241</v>
      </c>
      <c r="D71" s="145" t="s">
        <v>243</v>
      </c>
      <c r="E71" s="146" t="s">
        <v>245</v>
      </c>
      <c r="F71" s="146" t="s">
        <v>248</v>
      </c>
      <c r="G71" s="146" t="s">
        <v>251</v>
      </c>
      <c r="H71" s="146" t="s">
        <v>258</v>
      </c>
      <c r="I71" s="146" t="s">
        <v>275</v>
      </c>
      <c r="J71" s="147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27" t="s">
        <v>82</v>
      </c>
    </row>
    <row r="72" spans="1:65">
      <c r="A72" s="29"/>
      <c r="B72" s="19"/>
      <c r="C72" s="9"/>
      <c r="D72" s="10" t="s">
        <v>276</v>
      </c>
      <c r="E72" s="11" t="s">
        <v>277</v>
      </c>
      <c r="F72" s="11" t="s">
        <v>278</v>
      </c>
      <c r="G72" s="11" t="s">
        <v>277</v>
      </c>
      <c r="H72" s="11" t="s">
        <v>278</v>
      </c>
      <c r="I72" s="11" t="s">
        <v>279</v>
      </c>
      <c r="J72" s="147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/>
      <c r="C73" s="9"/>
      <c r="D73" s="25" t="s">
        <v>280</v>
      </c>
      <c r="E73" s="25" t="s">
        <v>123</v>
      </c>
      <c r="F73" s="25" t="s">
        <v>280</v>
      </c>
      <c r="G73" s="25" t="s">
        <v>122</v>
      </c>
      <c r="H73" s="25" t="s">
        <v>281</v>
      </c>
      <c r="I73" s="25" t="s">
        <v>282</v>
      </c>
      <c r="J73" s="147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>
        <v>1</v>
      </c>
    </row>
    <row r="74" spans="1:65">
      <c r="A74" s="29"/>
      <c r="B74" s="18">
        <v>1</v>
      </c>
      <c r="C74" s="14">
        <v>1</v>
      </c>
      <c r="D74" s="208">
        <v>38</v>
      </c>
      <c r="E74" s="208">
        <v>43</v>
      </c>
      <c r="F74" s="208">
        <v>46</v>
      </c>
      <c r="G74" s="208">
        <v>40</v>
      </c>
      <c r="H74" s="208">
        <v>51.177484101247117</v>
      </c>
      <c r="I74" s="209">
        <v>59.999999999999993</v>
      </c>
      <c r="J74" s="210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2">
        <v>1</v>
      </c>
    </row>
    <row r="75" spans="1:65">
      <c r="A75" s="29"/>
      <c r="B75" s="19">
        <v>1</v>
      </c>
      <c r="C75" s="9">
        <v>2</v>
      </c>
      <c r="D75" s="214">
        <v>40</v>
      </c>
      <c r="E75" s="214">
        <v>45</v>
      </c>
      <c r="F75" s="226">
        <v>50</v>
      </c>
      <c r="G75" s="214">
        <v>42</v>
      </c>
      <c r="H75" s="214">
        <v>45.464075461574126</v>
      </c>
      <c r="I75" s="215">
        <v>70</v>
      </c>
      <c r="J75" s="210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211"/>
      <c r="AD75" s="211"/>
      <c r="AE75" s="211"/>
      <c r="AF75" s="211"/>
      <c r="AG75" s="211"/>
      <c r="AH75" s="211"/>
      <c r="AI75" s="211"/>
      <c r="AJ75" s="211"/>
      <c r="AK75" s="211"/>
      <c r="AL75" s="211"/>
      <c r="AM75" s="21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2" t="e">
        <v>#N/A</v>
      </c>
    </row>
    <row r="76" spans="1:65">
      <c r="A76" s="29"/>
      <c r="B76" s="19">
        <v>1</v>
      </c>
      <c r="C76" s="9">
        <v>3</v>
      </c>
      <c r="D76" s="214">
        <v>45</v>
      </c>
      <c r="E76" s="214">
        <v>44</v>
      </c>
      <c r="F76" s="214">
        <v>45</v>
      </c>
      <c r="G76" s="214">
        <v>41</v>
      </c>
      <c r="H76" s="214">
        <v>49.626342552629339</v>
      </c>
      <c r="I76" s="215">
        <v>59.999999999999993</v>
      </c>
      <c r="J76" s="210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2">
        <v>16</v>
      </c>
    </row>
    <row r="77" spans="1:65">
      <c r="A77" s="29"/>
      <c r="B77" s="19">
        <v>1</v>
      </c>
      <c r="C77" s="9">
        <v>4</v>
      </c>
      <c r="D77" s="214">
        <v>40</v>
      </c>
      <c r="E77" s="214">
        <v>49</v>
      </c>
      <c r="F77" s="214">
        <v>45</v>
      </c>
      <c r="G77" s="214">
        <v>44</v>
      </c>
      <c r="H77" s="214">
        <v>46.114290752950005</v>
      </c>
      <c r="I77" s="215">
        <v>59.999999999999993</v>
      </c>
      <c r="J77" s="210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211"/>
      <c r="AD77" s="211"/>
      <c r="AE77" s="211"/>
      <c r="AF77" s="211"/>
      <c r="AG77" s="211"/>
      <c r="AH77" s="211"/>
      <c r="AI77" s="211"/>
      <c r="AJ77" s="211"/>
      <c r="AK77" s="211"/>
      <c r="AL77" s="211"/>
      <c r="AM77" s="21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11"/>
      <c r="BH77" s="211"/>
      <c r="BI77" s="211"/>
      <c r="BJ77" s="211"/>
      <c r="BK77" s="211"/>
      <c r="BL77" s="211"/>
      <c r="BM77" s="212">
        <v>44.346977207597419</v>
      </c>
    </row>
    <row r="78" spans="1:65">
      <c r="A78" s="29"/>
      <c r="B78" s="19">
        <v>1</v>
      </c>
      <c r="C78" s="9">
        <v>5</v>
      </c>
      <c r="D78" s="214">
        <v>44</v>
      </c>
      <c r="E78" s="214">
        <v>44</v>
      </c>
      <c r="F78" s="214">
        <v>45</v>
      </c>
      <c r="G78" s="214">
        <v>42</v>
      </c>
      <c r="H78" s="214">
        <v>47.86399894058998</v>
      </c>
      <c r="I78" s="215">
        <v>59.999999999999993</v>
      </c>
      <c r="J78" s="210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1"/>
      <c r="AI78" s="211"/>
      <c r="AJ78" s="211"/>
      <c r="AK78" s="211"/>
      <c r="AL78" s="211"/>
      <c r="AM78" s="21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11"/>
      <c r="BH78" s="211"/>
      <c r="BI78" s="211"/>
      <c r="BJ78" s="211"/>
      <c r="BK78" s="211"/>
      <c r="BL78" s="211"/>
      <c r="BM78" s="212">
        <v>11</v>
      </c>
    </row>
    <row r="79" spans="1:65">
      <c r="A79" s="29"/>
      <c r="B79" s="19">
        <v>1</v>
      </c>
      <c r="C79" s="9">
        <v>6</v>
      </c>
      <c r="D79" s="214">
        <v>43</v>
      </c>
      <c r="E79" s="214">
        <v>46</v>
      </c>
      <c r="F79" s="214">
        <v>45</v>
      </c>
      <c r="G79" s="214">
        <v>41</v>
      </c>
      <c r="H79" s="214">
        <v>47.96312441893231</v>
      </c>
      <c r="I79" s="215">
        <v>50.000000000000007</v>
      </c>
      <c r="J79" s="210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211"/>
      <c r="AD79" s="211"/>
      <c r="AE79" s="211"/>
      <c r="AF79" s="211"/>
      <c r="AG79" s="211"/>
      <c r="AH79" s="211"/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6"/>
    </row>
    <row r="80" spans="1:65">
      <c r="A80" s="29"/>
      <c r="B80" s="20" t="s">
        <v>267</v>
      </c>
      <c r="C80" s="12"/>
      <c r="D80" s="217">
        <v>41.666666666666664</v>
      </c>
      <c r="E80" s="217">
        <v>45.166666666666664</v>
      </c>
      <c r="F80" s="217">
        <v>46</v>
      </c>
      <c r="G80" s="217">
        <v>41.666666666666664</v>
      </c>
      <c r="H80" s="217">
        <v>48.034886037987143</v>
      </c>
      <c r="I80" s="217">
        <v>60</v>
      </c>
      <c r="J80" s="210"/>
      <c r="K80" s="211"/>
      <c r="L80" s="211"/>
      <c r="M80" s="211"/>
      <c r="N80" s="211"/>
      <c r="O80" s="211"/>
      <c r="P80" s="211"/>
      <c r="Q80" s="211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1"/>
      <c r="AD80" s="211"/>
      <c r="AE80" s="211"/>
      <c r="AF80" s="211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6"/>
    </row>
    <row r="81" spans="1:65">
      <c r="A81" s="29"/>
      <c r="B81" s="3" t="s">
        <v>268</v>
      </c>
      <c r="C81" s="28"/>
      <c r="D81" s="214">
        <v>41.5</v>
      </c>
      <c r="E81" s="214">
        <v>44.5</v>
      </c>
      <c r="F81" s="214">
        <v>45</v>
      </c>
      <c r="G81" s="214">
        <v>41.5</v>
      </c>
      <c r="H81" s="214">
        <v>47.913561679761145</v>
      </c>
      <c r="I81" s="214">
        <v>59.999999999999993</v>
      </c>
      <c r="J81" s="210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11"/>
      <c r="BH81" s="211"/>
      <c r="BI81" s="211"/>
      <c r="BJ81" s="211"/>
      <c r="BK81" s="211"/>
      <c r="BL81" s="211"/>
      <c r="BM81" s="216"/>
    </row>
    <row r="82" spans="1:65">
      <c r="A82" s="29"/>
      <c r="B82" s="3" t="s">
        <v>269</v>
      </c>
      <c r="C82" s="28"/>
      <c r="D82" s="214">
        <v>2.7325202042558927</v>
      </c>
      <c r="E82" s="214">
        <v>2.1369760566432809</v>
      </c>
      <c r="F82" s="214">
        <v>2</v>
      </c>
      <c r="G82" s="214">
        <v>1.3662601021279464</v>
      </c>
      <c r="H82" s="214">
        <v>2.1326397644202615</v>
      </c>
      <c r="I82" s="214">
        <v>6.3245553203367564</v>
      </c>
      <c r="J82" s="210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  <c r="BL82" s="211"/>
      <c r="BM82" s="216"/>
    </row>
    <row r="83" spans="1:65">
      <c r="A83" s="29"/>
      <c r="B83" s="3" t="s">
        <v>86</v>
      </c>
      <c r="C83" s="28"/>
      <c r="D83" s="13">
        <v>6.5580484902141425E-2</v>
      </c>
      <c r="E83" s="13">
        <v>4.7313123025312494E-2</v>
      </c>
      <c r="F83" s="13">
        <v>4.3478260869565216E-2</v>
      </c>
      <c r="G83" s="13">
        <v>3.2790242451070713E-2</v>
      </c>
      <c r="H83" s="13">
        <v>4.4397727158834492E-2</v>
      </c>
      <c r="I83" s="13">
        <v>0.10540925533894593</v>
      </c>
      <c r="J83" s="147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3"/>
    </row>
    <row r="84" spans="1:65">
      <c r="A84" s="29"/>
      <c r="B84" s="3" t="s">
        <v>270</v>
      </c>
      <c r="C84" s="28"/>
      <c r="D84" s="13">
        <v>-6.0439531839648564E-2</v>
      </c>
      <c r="E84" s="13">
        <v>1.8483547485820928E-2</v>
      </c>
      <c r="F84" s="13">
        <v>3.7274756849027924E-2</v>
      </c>
      <c r="G84" s="13">
        <v>-6.0439531839648564E-2</v>
      </c>
      <c r="H84" s="13">
        <v>8.3160320333127924E-2</v>
      </c>
      <c r="I84" s="13">
        <v>0.35296707415090611</v>
      </c>
      <c r="J84" s="147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9"/>
      <c r="B85" s="45" t="s">
        <v>271</v>
      </c>
      <c r="C85" s="46"/>
      <c r="D85" s="44">
        <v>0.83</v>
      </c>
      <c r="E85" s="44">
        <v>0.09</v>
      </c>
      <c r="F85" s="44">
        <v>0.09</v>
      </c>
      <c r="G85" s="44">
        <v>0.83</v>
      </c>
      <c r="H85" s="44">
        <v>0.52</v>
      </c>
      <c r="I85" s="44">
        <v>3.05</v>
      </c>
      <c r="J85" s="147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B86" s="30"/>
      <c r="C86" s="20"/>
      <c r="D86" s="20"/>
      <c r="E86" s="20"/>
      <c r="F86" s="20"/>
      <c r="G86" s="20"/>
      <c r="H86" s="20"/>
      <c r="I86" s="20"/>
      <c r="BM86" s="53"/>
    </row>
    <row r="87" spans="1:65" ht="15">
      <c r="B87" s="8" t="s">
        <v>490</v>
      </c>
      <c r="BM87" s="27" t="s">
        <v>66</v>
      </c>
    </row>
    <row r="88" spans="1:65" ht="15">
      <c r="A88" s="24" t="s">
        <v>131</v>
      </c>
      <c r="B88" s="18" t="s">
        <v>118</v>
      </c>
      <c r="C88" s="15" t="s">
        <v>119</v>
      </c>
      <c r="D88" s="16" t="s">
        <v>240</v>
      </c>
      <c r="E88" s="17" t="s">
        <v>240</v>
      </c>
      <c r="F88" s="17" t="s">
        <v>240</v>
      </c>
      <c r="G88" s="17" t="s">
        <v>240</v>
      </c>
      <c r="H88" s="17" t="s">
        <v>240</v>
      </c>
      <c r="I88" s="17" t="s">
        <v>240</v>
      </c>
      <c r="J88" s="147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 t="s">
        <v>241</v>
      </c>
      <c r="C89" s="9" t="s">
        <v>241</v>
      </c>
      <c r="D89" s="145" t="s">
        <v>243</v>
      </c>
      <c r="E89" s="146" t="s">
        <v>245</v>
      </c>
      <c r="F89" s="146" t="s">
        <v>248</v>
      </c>
      <c r="G89" s="146" t="s">
        <v>251</v>
      </c>
      <c r="H89" s="146" t="s">
        <v>258</v>
      </c>
      <c r="I89" s="146" t="s">
        <v>275</v>
      </c>
      <c r="J89" s="147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 t="s">
        <v>82</v>
      </c>
    </row>
    <row r="90" spans="1:65">
      <c r="A90" s="29"/>
      <c r="B90" s="19"/>
      <c r="C90" s="9"/>
      <c r="D90" s="10" t="s">
        <v>276</v>
      </c>
      <c r="E90" s="11" t="s">
        <v>277</v>
      </c>
      <c r="F90" s="11" t="s">
        <v>278</v>
      </c>
      <c r="G90" s="11" t="s">
        <v>277</v>
      </c>
      <c r="H90" s="11" t="s">
        <v>278</v>
      </c>
      <c r="I90" s="11" t="s">
        <v>279</v>
      </c>
      <c r="J90" s="147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/>
      <c r="C91" s="9"/>
      <c r="D91" s="25" t="s">
        <v>280</v>
      </c>
      <c r="E91" s="25" t="s">
        <v>123</v>
      </c>
      <c r="F91" s="25" t="s">
        <v>280</v>
      </c>
      <c r="G91" s="25" t="s">
        <v>122</v>
      </c>
      <c r="H91" s="25" t="s">
        <v>281</v>
      </c>
      <c r="I91" s="25" t="s">
        <v>282</v>
      </c>
      <c r="J91" s="147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</v>
      </c>
    </row>
    <row r="92" spans="1:65">
      <c r="A92" s="29"/>
      <c r="B92" s="18">
        <v>1</v>
      </c>
      <c r="C92" s="14">
        <v>1</v>
      </c>
      <c r="D92" s="208">
        <v>44</v>
      </c>
      <c r="E92" s="208">
        <v>44</v>
      </c>
      <c r="F92" s="208">
        <v>47</v>
      </c>
      <c r="G92" s="208">
        <v>45</v>
      </c>
      <c r="H92" s="218">
        <v>52.058579401498335</v>
      </c>
      <c r="I92" s="209">
        <v>20</v>
      </c>
      <c r="J92" s="210"/>
      <c r="K92" s="211"/>
      <c r="L92" s="211"/>
      <c r="M92" s="211"/>
      <c r="N92" s="211"/>
      <c r="O92" s="211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2">
        <v>1</v>
      </c>
    </row>
    <row r="93" spans="1:65">
      <c r="A93" s="29"/>
      <c r="B93" s="19">
        <v>1</v>
      </c>
      <c r="C93" s="9">
        <v>2</v>
      </c>
      <c r="D93" s="214">
        <v>42</v>
      </c>
      <c r="E93" s="214">
        <v>50</v>
      </c>
      <c r="F93" s="214">
        <v>47</v>
      </c>
      <c r="G93" s="214">
        <v>52</v>
      </c>
      <c r="H93" s="214">
        <v>49.028159251926304</v>
      </c>
      <c r="I93" s="215">
        <v>29.999999999999996</v>
      </c>
      <c r="J93" s="210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211"/>
      <c r="AD93" s="211"/>
      <c r="AE93" s="211"/>
      <c r="AF93" s="211"/>
      <c r="AG93" s="211"/>
      <c r="AH93" s="211"/>
      <c r="AI93" s="211"/>
      <c r="AJ93" s="211"/>
      <c r="AK93" s="211"/>
      <c r="AL93" s="211"/>
      <c r="AM93" s="21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11"/>
      <c r="BH93" s="211"/>
      <c r="BI93" s="211"/>
      <c r="BJ93" s="211"/>
      <c r="BK93" s="211"/>
      <c r="BL93" s="211"/>
      <c r="BM93" s="212" t="e">
        <v>#N/A</v>
      </c>
    </row>
    <row r="94" spans="1:65">
      <c r="A94" s="29"/>
      <c r="B94" s="19">
        <v>1</v>
      </c>
      <c r="C94" s="9">
        <v>3</v>
      </c>
      <c r="D94" s="214">
        <v>45</v>
      </c>
      <c r="E94" s="214">
        <v>47</v>
      </c>
      <c r="F94" s="214">
        <v>49</v>
      </c>
      <c r="G94" s="214">
        <v>37</v>
      </c>
      <c r="H94" s="214">
        <v>50.245563100806393</v>
      </c>
      <c r="I94" s="215">
        <v>29.999999999999996</v>
      </c>
      <c r="J94" s="210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211"/>
      <c r="AD94" s="211"/>
      <c r="AE94" s="211"/>
      <c r="AF94" s="211"/>
      <c r="AG94" s="211"/>
      <c r="AH94" s="211"/>
      <c r="AI94" s="211"/>
      <c r="AJ94" s="211"/>
      <c r="AK94" s="211"/>
      <c r="AL94" s="211"/>
      <c r="AM94" s="21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11"/>
      <c r="BH94" s="211"/>
      <c r="BI94" s="211"/>
      <c r="BJ94" s="211"/>
      <c r="BK94" s="211"/>
      <c r="BL94" s="211"/>
      <c r="BM94" s="212">
        <v>16</v>
      </c>
    </row>
    <row r="95" spans="1:65">
      <c r="A95" s="29"/>
      <c r="B95" s="19">
        <v>1</v>
      </c>
      <c r="C95" s="9">
        <v>4</v>
      </c>
      <c r="D95" s="214">
        <v>40</v>
      </c>
      <c r="E95" s="214">
        <v>51</v>
      </c>
      <c r="F95" s="214">
        <v>47</v>
      </c>
      <c r="G95" s="214">
        <v>50</v>
      </c>
      <c r="H95" s="214">
        <v>48.304253528024148</v>
      </c>
      <c r="I95" s="215">
        <v>29.999999999999996</v>
      </c>
      <c r="J95" s="210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1"/>
      <c r="AI95" s="211"/>
      <c r="AJ95" s="211"/>
      <c r="AK95" s="211"/>
      <c r="AL95" s="211"/>
      <c r="AM95" s="21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11"/>
      <c r="BH95" s="211"/>
      <c r="BI95" s="211"/>
      <c r="BJ95" s="211"/>
      <c r="BK95" s="211"/>
      <c r="BL95" s="211"/>
      <c r="BM95" s="212">
        <v>47.091125369888346</v>
      </c>
    </row>
    <row r="96" spans="1:65">
      <c r="A96" s="29"/>
      <c r="B96" s="19">
        <v>1</v>
      </c>
      <c r="C96" s="9">
        <v>5</v>
      </c>
      <c r="D96" s="214">
        <v>46</v>
      </c>
      <c r="E96" s="214">
        <v>50</v>
      </c>
      <c r="F96" s="214">
        <v>49</v>
      </c>
      <c r="G96" s="214">
        <v>50</v>
      </c>
      <c r="H96" s="214">
        <v>48.762378280467814</v>
      </c>
      <c r="I96" s="215">
        <v>20</v>
      </c>
      <c r="J96" s="210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211"/>
      <c r="X96" s="211"/>
      <c r="Y96" s="211"/>
      <c r="Z96" s="211"/>
      <c r="AA96" s="211"/>
      <c r="AB96" s="211"/>
      <c r="AC96" s="211"/>
      <c r="AD96" s="211"/>
      <c r="AE96" s="211"/>
      <c r="AF96" s="211"/>
      <c r="AG96" s="211"/>
      <c r="AH96" s="211"/>
      <c r="AI96" s="211"/>
      <c r="AJ96" s="211"/>
      <c r="AK96" s="211"/>
      <c r="AL96" s="211"/>
      <c r="AM96" s="21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11"/>
      <c r="BH96" s="211"/>
      <c r="BI96" s="211"/>
      <c r="BJ96" s="211"/>
      <c r="BK96" s="211"/>
      <c r="BL96" s="211"/>
      <c r="BM96" s="212">
        <v>12</v>
      </c>
    </row>
    <row r="97" spans="1:65">
      <c r="A97" s="29"/>
      <c r="B97" s="19">
        <v>1</v>
      </c>
      <c r="C97" s="9">
        <v>6</v>
      </c>
      <c r="D97" s="214">
        <v>43</v>
      </c>
      <c r="E97" s="214">
        <v>48</v>
      </c>
      <c r="F97" s="214">
        <v>48</v>
      </c>
      <c r="G97" s="214">
        <v>47</v>
      </c>
      <c r="H97" s="214">
        <v>49.271113419317231</v>
      </c>
      <c r="I97" s="215">
        <v>29.999999999999996</v>
      </c>
      <c r="J97" s="210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21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11"/>
      <c r="BH97" s="211"/>
      <c r="BI97" s="211"/>
      <c r="BJ97" s="211"/>
      <c r="BK97" s="211"/>
      <c r="BL97" s="211"/>
      <c r="BM97" s="216"/>
    </row>
    <row r="98" spans="1:65">
      <c r="A98" s="29"/>
      <c r="B98" s="20" t="s">
        <v>267</v>
      </c>
      <c r="C98" s="12"/>
      <c r="D98" s="217">
        <v>43.333333333333336</v>
      </c>
      <c r="E98" s="217">
        <v>48.333333333333336</v>
      </c>
      <c r="F98" s="217">
        <v>47.833333333333336</v>
      </c>
      <c r="G98" s="217">
        <v>46.833333333333336</v>
      </c>
      <c r="H98" s="217">
        <v>49.61167449700671</v>
      </c>
      <c r="I98" s="217">
        <v>26.666666666666668</v>
      </c>
      <c r="J98" s="210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11"/>
      <c r="BH98" s="211"/>
      <c r="BI98" s="211"/>
      <c r="BJ98" s="211"/>
      <c r="BK98" s="211"/>
      <c r="BL98" s="211"/>
      <c r="BM98" s="216"/>
    </row>
    <row r="99" spans="1:65">
      <c r="A99" s="29"/>
      <c r="B99" s="3" t="s">
        <v>268</v>
      </c>
      <c r="C99" s="28"/>
      <c r="D99" s="214">
        <v>43.5</v>
      </c>
      <c r="E99" s="214">
        <v>49</v>
      </c>
      <c r="F99" s="214">
        <v>47.5</v>
      </c>
      <c r="G99" s="214">
        <v>48.5</v>
      </c>
      <c r="H99" s="214">
        <v>49.149636335621764</v>
      </c>
      <c r="I99" s="214">
        <v>29.999999999999996</v>
      </c>
      <c r="J99" s="210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1"/>
      <c r="AI99" s="211"/>
      <c r="AJ99" s="211"/>
      <c r="AK99" s="211"/>
      <c r="AL99" s="211"/>
      <c r="AM99" s="21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11"/>
      <c r="BH99" s="211"/>
      <c r="BI99" s="211"/>
      <c r="BJ99" s="211"/>
      <c r="BK99" s="211"/>
      <c r="BL99" s="211"/>
      <c r="BM99" s="216"/>
    </row>
    <row r="100" spans="1:65">
      <c r="A100" s="29"/>
      <c r="B100" s="3" t="s">
        <v>269</v>
      </c>
      <c r="C100" s="28"/>
      <c r="D100" s="214">
        <v>2.1602468994692869</v>
      </c>
      <c r="E100" s="214">
        <v>2.5819888974716116</v>
      </c>
      <c r="F100" s="214">
        <v>0.98319208025017502</v>
      </c>
      <c r="G100" s="214">
        <v>5.4191020166321637</v>
      </c>
      <c r="H100" s="214">
        <v>1.3620781120106973</v>
      </c>
      <c r="I100" s="214">
        <v>5.1639777949431993</v>
      </c>
      <c r="J100" s="210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211"/>
      <c r="X100" s="211"/>
      <c r="Y100" s="211"/>
      <c r="Z100" s="211"/>
      <c r="AA100" s="211"/>
      <c r="AB100" s="211"/>
      <c r="AC100" s="211"/>
      <c r="AD100" s="211"/>
      <c r="AE100" s="211"/>
      <c r="AF100" s="211"/>
      <c r="AG100" s="211"/>
      <c r="AH100" s="211"/>
      <c r="AI100" s="211"/>
      <c r="AJ100" s="211"/>
      <c r="AK100" s="211"/>
      <c r="AL100" s="211"/>
      <c r="AM100" s="21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11"/>
      <c r="BH100" s="211"/>
      <c r="BI100" s="211"/>
      <c r="BJ100" s="211"/>
      <c r="BK100" s="211"/>
      <c r="BL100" s="211"/>
      <c r="BM100" s="216"/>
    </row>
    <row r="101" spans="1:65">
      <c r="A101" s="29"/>
      <c r="B101" s="3" t="s">
        <v>86</v>
      </c>
      <c r="C101" s="28"/>
      <c r="D101" s="13">
        <v>4.9851851526214311E-2</v>
      </c>
      <c r="E101" s="13">
        <v>5.3420459947688514E-2</v>
      </c>
      <c r="F101" s="13">
        <v>2.0554538263069858E-2</v>
      </c>
      <c r="G101" s="13">
        <v>0.115710363344459</v>
      </c>
      <c r="H101" s="13">
        <v>2.7454790144059285E-2</v>
      </c>
      <c r="I101" s="13">
        <v>0.19364916731036996</v>
      </c>
      <c r="J101" s="147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9"/>
      <c r="B102" s="3" t="s">
        <v>270</v>
      </c>
      <c r="C102" s="28"/>
      <c r="D102" s="13">
        <v>-7.9798306093527116E-2</v>
      </c>
      <c r="E102" s="13">
        <v>2.6378812434142862E-2</v>
      </c>
      <c r="F102" s="13">
        <v>1.5761100581375809E-2</v>
      </c>
      <c r="G102" s="13">
        <v>-5.4743231241581869E-3</v>
      </c>
      <c r="H102" s="13">
        <v>5.3524928684972384E-2</v>
      </c>
      <c r="I102" s="13">
        <v>-0.43372203451909364</v>
      </c>
      <c r="J102" s="147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9"/>
      <c r="B103" s="45" t="s">
        <v>271</v>
      </c>
      <c r="C103" s="46"/>
      <c r="D103" s="44">
        <v>1.65</v>
      </c>
      <c r="E103" s="44">
        <v>0.41</v>
      </c>
      <c r="F103" s="44">
        <v>0.21</v>
      </c>
      <c r="G103" s="44">
        <v>0.21</v>
      </c>
      <c r="H103" s="44">
        <v>0.94</v>
      </c>
      <c r="I103" s="44">
        <v>8.5</v>
      </c>
      <c r="J103" s="147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B104" s="30"/>
      <c r="C104" s="20"/>
      <c r="D104" s="20"/>
      <c r="E104" s="20"/>
      <c r="F104" s="20"/>
      <c r="G104" s="20"/>
      <c r="H104" s="20"/>
      <c r="I104" s="20"/>
      <c r="BM104" s="53"/>
    </row>
    <row r="105" spans="1:65" ht="15">
      <c r="B105" s="8" t="s">
        <v>491</v>
      </c>
      <c r="BM105" s="27" t="s">
        <v>274</v>
      </c>
    </row>
    <row r="106" spans="1:65" ht="15">
      <c r="A106" s="24" t="s">
        <v>216</v>
      </c>
      <c r="B106" s="18" t="s">
        <v>118</v>
      </c>
      <c r="C106" s="15" t="s">
        <v>119</v>
      </c>
      <c r="D106" s="16" t="s">
        <v>240</v>
      </c>
      <c r="E106" s="17" t="s">
        <v>240</v>
      </c>
      <c r="F106" s="17" t="s">
        <v>240</v>
      </c>
      <c r="G106" s="17" t="s">
        <v>240</v>
      </c>
      <c r="H106" s="17" t="s">
        <v>240</v>
      </c>
      <c r="I106" s="17" t="s">
        <v>240</v>
      </c>
      <c r="J106" s="147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</v>
      </c>
    </row>
    <row r="107" spans="1:65">
      <c r="A107" s="29"/>
      <c r="B107" s="19" t="s">
        <v>241</v>
      </c>
      <c r="C107" s="9" t="s">
        <v>241</v>
      </c>
      <c r="D107" s="145" t="s">
        <v>243</v>
      </c>
      <c r="E107" s="146" t="s">
        <v>245</v>
      </c>
      <c r="F107" s="146" t="s">
        <v>248</v>
      </c>
      <c r="G107" s="146" t="s">
        <v>251</v>
      </c>
      <c r="H107" s="146" t="s">
        <v>258</v>
      </c>
      <c r="I107" s="146" t="s">
        <v>275</v>
      </c>
      <c r="J107" s="147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 t="s">
        <v>82</v>
      </c>
    </row>
    <row r="108" spans="1:65">
      <c r="A108" s="29"/>
      <c r="B108" s="19"/>
      <c r="C108" s="9"/>
      <c r="D108" s="10" t="s">
        <v>276</v>
      </c>
      <c r="E108" s="11" t="s">
        <v>277</v>
      </c>
      <c r="F108" s="11" t="s">
        <v>278</v>
      </c>
      <c r="G108" s="11" t="s">
        <v>277</v>
      </c>
      <c r="H108" s="11" t="s">
        <v>278</v>
      </c>
      <c r="I108" s="11" t="s">
        <v>279</v>
      </c>
      <c r="J108" s="147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1</v>
      </c>
    </row>
    <row r="109" spans="1:65">
      <c r="A109" s="29"/>
      <c r="B109" s="19"/>
      <c r="C109" s="9"/>
      <c r="D109" s="25" t="s">
        <v>280</v>
      </c>
      <c r="E109" s="25" t="s">
        <v>123</v>
      </c>
      <c r="F109" s="25" t="s">
        <v>280</v>
      </c>
      <c r="G109" s="25" t="s">
        <v>122</v>
      </c>
      <c r="H109" s="25" t="s">
        <v>281</v>
      </c>
      <c r="I109" s="25" t="s">
        <v>282</v>
      </c>
      <c r="J109" s="147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27">
        <v>1</v>
      </c>
    </row>
    <row r="110" spans="1:65">
      <c r="A110" s="29"/>
      <c r="B110" s="18">
        <v>1</v>
      </c>
      <c r="C110" s="14">
        <v>1</v>
      </c>
      <c r="D110" s="208">
        <v>9.8000000000000007</v>
      </c>
      <c r="E110" s="208">
        <v>13</v>
      </c>
      <c r="F110" s="209">
        <v>36</v>
      </c>
      <c r="G110" s="208">
        <v>12</v>
      </c>
      <c r="H110" s="208">
        <v>12.770615448331093</v>
      </c>
      <c r="I110" s="209" t="s">
        <v>220</v>
      </c>
      <c r="J110" s="210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11"/>
      <c r="BH110" s="211"/>
      <c r="BI110" s="211"/>
      <c r="BJ110" s="211"/>
      <c r="BK110" s="211"/>
      <c r="BL110" s="211"/>
      <c r="BM110" s="212">
        <v>1</v>
      </c>
    </row>
    <row r="111" spans="1:65">
      <c r="A111" s="29"/>
      <c r="B111" s="19">
        <v>1</v>
      </c>
      <c r="C111" s="9">
        <v>2</v>
      </c>
      <c r="D111" s="214">
        <v>10.9</v>
      </c>
      <c r="E111" s="214">
        <v>12</v>
      </c>
      <c r="F111" s="215">
        <v>35</v>
      </c>
      <c r="G111" s="214">
        <v>13</v>
      </c>
      <c r="H111" s="214">
        <v>12.473011279546519</v>
      </c>
      <c r="I111" s="215" t="s">
        <v>220</v>
      </c>
      <c r="J111" s="210"/>
      <c r="K111" s="211"/>
      <c r="L111" s="211"/>
      <c r="M111" s="211"/>
      <c r="N111" s="211"/>
      <c r="O111" s="211"/>
      <c r="P111" s="211"/>
      <c r="Q111" s="211"/>
      <c r="R111" s="211"/>
      <c r="S111" s="211"/>
      <c r="T111" s="211"/>
      <c r="U111" s="211"/>
      <c r="V111" s="211"/>
      <c r="W111" s="211"/>
      <c r="X111" s="211"/>
      <c r="Y111" s="211"/>
      <c r="Z111" s="211"/>
      <c r="AA111" s="211"/>
      <c r="AB111" s="211"/>
      <c r="AC111" s="211"/>
      <c r="AD111" s="211"/>
      <c r="AE111" s="211"/>
      <c r="AF111" s="211"/>
      <c r="AG111" s="211"/>
      <c r="AH111" s="211"/>
      <c r="AI111" s="211"/>
      <c r="AJ111" s="211"/>
      <c r="AK111" s="211"/>
      <c r="AL111" s="211"/>
      <c r="AM111" s="21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11"/>
      <c r="BH111" s="211"/>
      <c r="BI111" s="211"/>
      <c r="BJ111" s="211"/>
      <c r="BK111" s="211"/>
      <c r="BL111" s="211"/>
      <c r="BM111" s="212">
        <v>1</v>
      </c>
    </row>
    <row r="112" spans="1:65">
      <c r="A112" s="29"/>
      <c r="B112" s="19">
        <v>1</v>
      </c>
      <c r="C112" s="9">
        <v>3</v>
      </c>
      <c r="D112" s="214">
        <v>11.5</v>
      </c>
      <c r="E112" s="214">
        <v>13</v>
      </c>
      <c r="F112" s="215">
        <v>34</v>
      </c>
      <c r="G112" s="214">
        <v>10</v>
      </c>
      <c r="H112" s="214">
        <v>12.943178898269514</v>
      </c>
      <c r="I112" s="215" t="s">
        <v>220</v>
      </c>
      <c r="J112" s="210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11"/>
      <c r="BH112" s="211"/>
      <c r="BI112" s="211"/>
      <c r="BJ112" s="211"/>
      <c r="BK112" s="211"/>
      <c r="BL112" s="211"/>
      <c r="BM112" s="212">
        <v>16</v>
      </c>
    </row>
    <row r="113" spans="1:65">
      <c r="A113" s="29"/>
      <c r="B113" s="19">
        <v>1</v>
      </c>
      <c r="C113" s="9">
        <v>4</v>
      </c>
      <c r="D113" s="214">
        <v>10.3</v>
      </c>
      <c r="E113" s="214">
        <v>13</v>
      </c>
      <c r="F113" s="215">
        <v>35</v>
      </c>
      <c r="G113" s="214">
        <v>12</v>
      </c>
      <c r="H113" s="214">
        <v>12.285691445646332</v>
      </c>
      <c r="I113" s="215" t="s">
        <v>220</v>
      </c>
      <c r="J113" s="210"/>
      <c r="K113" s="211"/>
      <c r="L113" s="211"/>
      <c r="M113" s="211"/>
      <c r="N113" s="211"/>
      <c r="O113" s="211"/>
      <c r="P113" s="211"/>
      <c r="Q113" s="211"/>
      <c r="R113" s="211"/>
      <c r="S113" s="211"/>
      <c r="T113" s="211"/>
      <c r="U113" s="211"/>
      <c r="V113" s="211"/>
      <c r="W113" s="211"/>
      <c r="X113" s="211"/>
      <c r="Y113" s="211"/>
      <c r="Z113" s="211"/>
      <c r="AA113" s="211"/>
      <c r="AB113" s="211"/>
      <c r="AC113" s="211"/>
      <c r="AD113" s="211"/>
      <c r="AE113" s="211"/>
      <c r="AF113" s="211"/>
      <c r="AG113" s="211"/>
      <c r="AH113" s="211"/>
      <c r="AI113" s="211"/>
      <c r="AJ113" s="211"/>
      <c r="AK113" s="211"/>
      <c r="AL113" s="211"/>
      <c r="AM113" s="21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11"/>
      <c r="BH113" s="211"/>
      <c r="BI113" s="211"/>
      <c r="BJ113" s="211"/>
      <c r="BK113" s="211"/>
      <c r="BL113" s="211"/>
      <c r="BM113" s="212">
        <v>12.077952691899499</v>
      </c>
    </row>
    <row r="114" spans="1:65">
      <c r="A114" s="29"/>
      <c r="B114" s="19">
        <v>1</v>
      </c>
      <c r="C114" s="9">
        <v>5</v>
      </c>
      <c r="D114" s="214">
        <v>11.4</v>
      </c>
      <c r="E114" s="214">
        <v>13</v>
      </c>
      <c r="F114" s="215">
        <v>36</v>
      </c>
      <c r="G114" s="214">
        <v>13</v>
      </c>
      <c r="H114" s="214">
        <v>12.890395220511628</v>
      </c>
      <c r="I114" s="215" t="s">
        <v>220</v>
      </c>
      <c r="J114" s="210"/>
      <c r="K114" s="211"/>
      <c r="L114" s="211"/>
      <c r="M114" s="211"/>
      <c r="N114" s="211"/>
      <c r="O114" s="211"/>
      <c r="P114" s="211"/>
      <c r="Q114" s="211"/>
      <c r="R114" s="211"/>
      <c r="S114" s="211"/>
      <c r="T114" s="211"/>
      <c r="U114" s="211"/>
      <c r="V114" s="211"/>
      <c r="W114" s="211"/>
      <c r="X114" s="211"/>
      <c r="Y114" s="211"/>
      <c r="Z114" s="211"/>
      <c r="AA114" s="211"/>
      <c r="AB114" s="211"/>
      <c r="AC114" s="211"/>
      <c r="AD114" s="211"/>
      <c r="AE114" s="211"/>
      <c r="AF114" s="211"/>
      <c r="AG114" s="211"/>
      <c r="AH114" s="211"/>
      <c r="AI114" s="211"/>
      <c r="AJ114" s="211"/>
      <c r="AK114" s="211"/>
      <c r="AL114" s="211"/>
      <c r="AM114" s="21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11"/>
      <c r="BH114" s="211"/>
      <c r="BI114" s="211"/>
      <c r="BJ114" s="211"/>
      <c r="BK114" s="211"/>
      <c r="BL114" s="211"/>
      <c r="BM114" s="212">
        <v>10</v>
      </c>
    </row>
    <row r="115" spans="1:65">
      <c r="A115" s="29"/>
      <c r="B115" s="19">
        <v>1</v>
      </c>
      <c r="C115" s="9">
        <v>6</v>
      </c>
      <c r="D115" s="214">
        <v>11.1</v>
      </c>
      <c r="E115" s="214">
        <v>13</v>
      </c>
      <c r="F115" s="215">
        <v>33</v>
      </c>
      <c r="G115" s="214">
        <v>12</v>
      </c>
      <c r="H115" s="214">
        <v>12.507972313283483</v>
      </c>
      <c r="I115" s="215" t="s">
        <v>220</v>
      </c>
      <c r="J115" s="210"/>
      <c r="K115" s="211"/>
      <c r="L115" s="211"/>
      <c r="M115" s="211"/>
      <c r="N115" s="211"/>
      <c r="O115" s="211"/>
      <c r="P115" s="211"/>
      <c r="Q115" s="211"/>
      <c r="R115" s="211"/>
      <c r="S115" s="211"/>
      <c r="T115" s="211"/>
      <c r="U115" s="211"/>
      <c r="V115" s="211"/>
      <c r="W115" s="211"/>
      <c r="X115" s="211"/>
      <c r="Y115" s="211"/>
      <c r="Z115" s="211"/>
      <c r="AA115" s="211"/>
      <c r="AB115" s="211"/>
      <c r="AC115" s="211"/>
      <c r="AD115" s="211"/>
      <c r="AE115" s="211"/>
      <c r="AF115" s="211"/>
      <c r="AG115" s="211"/>
      <c r="AH115" s="211"/>
      <c r="AI115" s="211"/>
      <c r="AJ115" s="211"/>
      <c r="AK115" s="211"/>
      <c r="AL115" s="211"/>
      <c r="AM115" s="21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1"/>
      <c r="BH115" s="211"/>
      <c r="BI115" s="211"/>
      <c r="BJ115" s="211"/>
      <c r="BK115" s="211"/>
      <c r="BL115" s="211"/>
      <c r="BM115" s="216"/>
    </row>
    <row r="116" spans="1:65">
      <c r="A116" s="29"/>
      <c r="B116" s="20" t="s">
        <v>267</v>
      </c>
      <c r="C116" s="12"/>
      <c r="D116" s="217">
        <v>10.833333333333334</v>
      </c>
      <c r="E116" s="217">
        <v>12.833333333333334</v>
      </c>
      <c r="F116" s="217">
        <v>34.833333333333336</v>
      </c>
      <c r="G116" s="217">
        <v>12</v>
      </c>
      <c r="H116" s="217">
        <v>12.645144100931427</v>
      </c>
      <c r="I116" s="217" t="s">
        <v>652</v>
      </c>
      <c r="J116" s="210"/>
      <c r="K116" s="211"/>
      <c r="L116" s="211"/>
      <c r="M116" s="211"/>
      <c r="N116" s="211"/>
      <c r="O116" s="211"/>
      <c r="P116" s="211"/>
      <c r="Q116" s="211"/>
      <c r="R116" s="211"/>
      <c r="S116" s="211"/>
      <c r="T116" s="211"/>
      <c r="U116" s="211"/>
      <c r="V116" s="211"/>
      <c r="W116" s="211"/>
      <c r="X116" s="211"/>
      <c r="Y116" s="211"/>
      <c r="Z116" s="211"/>
      <c r="AA116" s="211"/>
      <c r="AB116" s="211"/>
      <c r="AC116" s="211"/>
      <c r="AD116" s="211"/>
      <c r="AE116" s="211"/>
      <c r="AF116" s="211"/>
      <c r="AG116" s="211"/>
      <c r="AH116" s="211"/>
      <c r="AI116" s="211"/>
      <c r="AJ116" s="211"/>
      <c r="AK116" s="211"/>
      <c r="AL116" s="211"/>
      <c r="AM116" s="21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211"/>
      <c r="BH116" s="211"/>
      <c r="BI116" s="211"/>
      <c r="BJ116" s="211"/>
      <c r="BK116" s="211"/>
      <c r="BL116" s="211"/>
      <c r="BM116" s="216"/>
    </row>
    <row r="117" spans="1:65">
      <c r="A117" s="29"/>
      <c r="B117" s="3" t="s">
        <v>268</v>
      </c>
      <c r="C117" s="28"/>
      <c r="D117" s="214">
        <v>11</v>
      </c>
      <c r="E117" s="214">
        <v>13</v>
      </c>
      <c r="F117" s="214">
        <v>35</v>
      </c>
      <c r="G117" s="214">
        <v>12</v>
      </c>
      <c r="H117" s="214">
        <v>12.639293880807287</v>
      </c>
      <c r="I117" s="214" t="s">
        <v>652</v>
      </c>
      <c r="J117" s="210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1"/>
      <c r="Y117" s="211"/>
      <c r="Z117" s="211"/>
      <c r="AA117" s="211"/>
      <c r="AB117" s="211"/>
      <c r="AC117" s="211"/>
      <c r="AD117" s="211"/>
      <c r="AE117" s="211"/>
      <c r="AF117" s="211"/>
      <c r="AG117" s="211"/>
      <c r="AH117" s="211"/>
      <c r="AI117" s="211"/>
      <c r="AJ117" s="211"/>
      <c r="AK117" s="211"/>
      <c r="AL117" s="211"/>
      <c r="AM117" s="21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11"/>
      <c r="BH117" s="211"/>
      <c r="BI117" s="211"/>
      <c r="BJ117" s="211"/>
      <c r="BK117" s="211"/>
      <c r="BL117" s="211"/>
      <c r="BM117" s="216"/>
    </row>
    <row r="118" spans="1:65">
      <c r="A118" s="29"/>
      <c r="B118" s="3" t="s">
        <v>269</v>
      </c>
      <c r="C118" s="28"/>
      <c r="D118" s="214">
        <v>0.66231915770772198</v>
      </c>
      <c r="E118" s="214">
        <v>0.40824829046386302</v>
      </c>
      <c r="F118" s="214">
        <v>1.1690451944500122</v>
      </c>
      <c r="G118" s="214">
        <v>1.0954451150103321</v>
      </c>
      <c r="H118" s="214">
        <v>0.26167458035275437</v>
      </c>
      <c r="I118" s="214" t="s">
        <v>652</v>
      </c>
      <c r="J118" s="210"/>
      <c r="K118" s="211"/>
      <c r="L118" s="211"/>
      <c r="M118" s="211"/>
      <c r="N118" s="211"/>
      <c r="O118" s="211"/>
      <c r="P118" s="211"/>
      <c r="Q118" s="211"/>
      <c r="R118" s="211"/>
      <c r="S118" s="211"/>
      <c r="T118" s="211"/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  <c r="AF118" s="211"/>
      <c r="AG118" s="211"/>
      <c r="AH118" s="211"/>
      <c r="AI118" s="211"/>
      <c r="AJ118" s="211"/>
      <c r="AK118" s="211"/>
      <c r="AL118" s="211"/>
      <c r="AM118" s="21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11"/>
      <c r="BH118" s="211"/>
      <c r="BI118" s="211"/>
      <c r="BJ118" s="211"/>
      <c r="BK118" s="211"/>
      <c r="BL118" s="211"/>
      <c r="BM118" s="216"/>
    </row>
    <row r="119" spans="1:65">
      <c r="A119" s="29"/>
      <c r="B119" s="3" t="s">
        <v>86</v>
      </c>
      <c r="C119" s="28"/>
      <c r="D119" s="13">
        <v>6.1137153019174335E-2</v>
      </c>
      <c r="E119" s="13">
        <v>3.1811555101080233E-2</v>
      </c>
      <c r="F119" s="13">
        <v>3.35611060607659E-2</v>
      </c>
      <c r="G119" s="13">
        <v>9.1287092917527679E-2</v>
      </c>
      <c r="H119" s="13">
        <v>2.069368116836879E-2</v>
      </c>
      <c r="I119" s="13" t="s">
        <v>652</v>
      </c>
      <c r="J119" s="14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9"/>
      <c r="B120" s="3" t="s">
        <v>270</v>
      </c>
      <c r="C120" s="28"/>
      <c r="D120" s="13">
        <v>-0.10304886848918626</v>
      </c>
      <c r="E120" s="13">
        <v>6.2542109635886911E-2</v>
      </c>
      <c r="F120" s="13">
        <v>1.8840428690116933</v>
      </c>
      <c r="G120" s="13">
        <v>-6.4541312495602909E-3</v>
      </c>
      <c r="H120" s="13">
        <v>4.6960890102867747E-2</v>
      </c>
      <c r="I120" s="13" t="s">
        <v>652</v>
      </c>
      <c r="J120" s="14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9"/>
      <c r="B121" s="45" t="s">
        <v>271</v>
      </c>
      <c r="C121" s="46"/>
      <c r="D121" s="44">
        <v>1</v>
      </c>
      <c r="E121" s="44">
        <v>0.34</v>
      </c>
      <c r="F121" s="44">
        <v>15.18</v>
      </c>
      <c r="G121" s="44">
        <v>0.22</v>
      </c>
      <c r="H121" s="44">
        <v>0.22</v>
      </c>
      <c r="I121" s="44">
        <v>1.57</v>
      </c>
      <c r="J121" s="14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B122" s="30"/>
      <c r="C122" s="20"/>
      <c r="D122" s="20"/>
      <c r="E122" s="20"/>
      <c r="F122" s="20"/>
      <c r="G122" s="20"/>
      <c r="H122" s="20"/>
      <c r="I122" s="20"/>
      <c r="BM122" s="53"/>
    </row>
    <row r="123" spans="1:65" ht="15">
      <c r="B123" s="8" t="s">
        <v>492</v>
      </c>
      <c r="BM123" s="27" t="s">
        <v>66</v>
      </c>
    </row>
    <row r="124" spans="1:65" ht="15">
      <c r="A124" s="24" t="s">
        <v>113</v>
      </c>
      <c r="B124" s="18" t="s">
        <v>118</v>
      </c>
      <c r="C124" s="15" t="s">
        <v>119</v>
      </c>
      <c r="D124" s="16" t="s">
        <v>240</v>
      </c>
      <c r="E124" s="17" t="s">
        <v>240</v>
      </c>
      <c r="F124" s="17" t="s">
        <v>240</v>
      </c>
      <c r="G124" s="17" t="s">
        <v>240</v>
      </c>
      <c r="H124" s="17" t="s">
        <v>240</v>
      </c>
      <c r="I124" s="17" t="s">
        <v>240</v>
      </c>
      <c r="J124" s="14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27">
        <v>1</v>
      </c>
    </row>
    <row r="125" spans="1:65">
      <c r="A125" s="29"/>
      <c r="B125" s="19" t="s">
        <v>241</v>
      </c>
      <c r="C125" s="9" t="s">
        <v>241</v>
      </c>
      <c r="D125" s="145" t="s">
        <v>243</v>
      </c>
      <c r="E125" s="146" t="s">
        <v>245</v>
      </c>
      <c r="F125" s="146" t="s">
        <v>248</v>
      </c>
      <c r="G125" s="146" t="s">
        <v>251</v>
      </c>
      <c r="H125" s="146" t="s">
        <v>258</v>
      </c>
      <c r="I125" s="146" t="s">
        <v>275</v>
      </c>
      <c r="J125" s="14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27" t="s">
        <v>82</v>
      </c>
    </row>
    <row r="126" spans="1:65">
      <c r="A126" s="29"/>
      <c r="B126" s="19"/>
      <c r="C126" s="9"/>
      <c r="D126" s="10" t="s">
        <v>276</v>
      </c>
      <c r="E126" s="11" t="s">
        <v>277</v>
      </c>
      <c r="F126" s="11" t="s">
        <v>278</v>
      </c>
      <c r="G126" s="11" t="s">
        <v>277</v>
      </c>
      <c r="H126" s="11" t="s">
        <v>278</v>
      </c>
      <c r="I126" s="11" t="s">
        <v>279</v>
      </c>
      <c r="J126" s="147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27">
        <v>1</v>
      </c>
    </row>
    <row r="127" spans="1:65">
      <c r="A127" s="29"/>
      <c r="B127" s="19"/>
      <c r="C127" s="9"/>
      <c r="D127" s="25" t="s">
        <v>280</v>
      </c>
      <c r="E127" s="25" t="s">
        <v>123</v>
      </c>
      <c r="F127" s="25" t="s">
        <v>280</v>
      </c>
      <c r="G127" s="25" t="s">
        <v>122</v>
      </c>
      <c r="H127" s="25" t="s">
        <v>281</v>
      </c>
      <c r="I127" s="25" t="s">
        <v>282</v>
      </c>
      <c r="J127" s="147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27">
        <v>1</v>
      </c>
    </row>
    <row r="128" spans="1:65">
      <c r="A128" s="29"/>
      <c r="B128" s="18">
        <v>1</v>
      </c>
      <c r="C128" s="14">
        <v>1</v>
      </c>
      <c r="D128" s="208">
        <v>31</v>
      </c>
      <c r="E128" s="208">
        <v>24</v>
      </c>
      <c r="F128" s="209">
        <v>77</v>
      </c>
      <c r="G128" s="208">
        <v>27</v>
      </c>
      <c r="H128" s="208">
        <v>32.503754705398315</v>
      </c>
      <c r="I128" s="208">
        <v>29.999999999999996</v>
      </c>
      <c r="J128" s="210"/>
      <c r="K128" s="211"/>
      <c r="L128" s="211"/>
      <c r="M128" s="211"/>
      <c r="N128" s="211"/>
      <c r="O128" s="211"/>
      <c r="P128" s="211"/>
      <c r="Q128" s="211"/>
      <c r="R128" s="211"/>
      <c r="S128" s="211"/>
      <c r="T128" s="211"/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1"/>
      <c r="AI128" s="211"/>
      <c r="AJ128" s="211"/>
      <c r="AK128" s="211"/>
      <c r="AL128" s="211"/>
      <c r="AM128" s="21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211"/>
      <c r="BH128" s="211"/>
      <c r="BI128" s="211"/>
      <c r="BJ128" s="211"/>
      <c r="BK128" s="211"/>
      <c r="BL128" s="211"/>
      <c r="BM128" s="212">
        <v>1</v>
      </c>
    </row>
    <row r="129" spans="1:65">
      <c r="A129" s="29"/>
      <c r="B129" s="19">
        <v>1</v>
      </c>
      <c r="C129" s="9">
        <v>2</v>
      </c>
      <c r="D129" s="214">
        <v>23</v>
      </c>
      <c r="E129" s="214">
        <v>23</v>
      </c>
      <c r="F129" s="215">
        <v>81</v>
      </c>
      <c r="G129" s="214">
        <v>27</v>
      </c>
      <c r="H129" s="214">
        <v>30.606954903161199</v>
      </c>
      <c r="I129" s="226">
        <v>90</v>
      </c>
      <c r="J129" s="210"/>
      <c r="K129" s="211"/>
      <c r="L129" s="211"/>
      <c r="M129" s="211"/>
      <c r="N129" s="211"/>
      <c r="O129" s="211"/>
      <c r="P129" s="211"/>
      <c r="Q129" s="211"/>
      <c r="R129" s="211"/>
      <c r="S129" s="211"/>
      <c r="T129" s="211"/>
      <c r="U129" s="211"/>
      <c r="V129" s="211"/>
      <c r="W129" s="211"/>
      <c r="X129" s="211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11"/>
      <c r="BH129" s="211"/>
      <c r="BI129" s="211"/>
      <c r="BJ129" s="211"/>
      <c r="BK129" s="211"/>
      <c r="BL129" s="211"/>
      <c r="BM129" s="212">
        <v>1</v>
      </c>
    </row>
    <row r="130" spans="1:65">
      <c r="A130" s="29"/>
      <c r="B130" s="19">
        <v>1</v>
      </c>
      <c r="C130" s="9">
        <v>3</v>
      </c>
      <c r="D130" s="214">
        <v>21</v>
      </c>
      <c r="E130" s="214">
        <v>28</v>
      </c>
      <c r="F130" s="215">
        <v>78</v>
      </c>
      <c r="G130" s="214">
        <v>28</v>
      </c>
      <c r="H130" s="214">
        <v>32.877437271478364</v>
      </c>
      <c r="I130" s="214">
        <v>20</v>
      </c>
      <c r="J130" s="210"/>
      <c r="K130" s="211"/>
      <c r="L130" s="211"/>
      <c r="M130" s="211"/>
      <c r="N130" s="211"/>
      <c r="O130" s="211"/>
      <c r="P130" s="211"/>
      <c r="Q130" s="211"/>
      <c r="R130" s="211"/>
      <c r="S130" s="211"/>
      <c r="T130" s="211"/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  <c r="AF130" s="211"/>
      <c r="AG130" s="211"/>
      <c r="AH130" s="211"/>
      <c r="AI130" s="211"/>
      <c r="AJ130" s="211"/>
      <c r="AK130" s="211"/>
      <c r="AL130" s="211"/>
      <c r="AM130" s="21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11"/>
      <c r="BH130" s="211"/>
      <c r="BI130" s="211"/>
      <c r="BJ130" s="211"/>
      <c r="BK130" s="211"/>
      <c r="BL130" s="211"/>
      <c r="BM130" s="212">
        <v>16</v>
      </c>
    </row>
    <row r="131" spans="1:65">
      <c r="A131" s="29"/>
      <c r="B131" s="19">
        <v>1</v>
      </c>
      <c r="C131" s="9">
        <v>4</v>
      </c>
      <c r="D131" s="214">
        <v>18</v>
      </c>
      <c r="E131" s="214">
        <v>25</v>
      </c>
      <c r="F131" s="215">
        <v>79</v>
      </c>
      <c r="G131" s="214">
        <v>26</v>
      </c>
      <c r="H131" s="214">
        <v>30.837180909394885</v>
      </c>
      <c r="I131" s="214">
        <v>29.999999999999996</v>
      </c>
      <c r="J131" s="210"/>
      <c r="K131" s="211"/>
      <c r="L131" s="211"/>
      <c r="M131" s="211"/>
      <c r="N131" s="211"/>
      <c r="O131" s="211"/>
      <c r="P131" s="211"/>
      <c r="Q131" s="211"/>
      <c r="R131" s="211"/>
      <c r="S131" s="211"/>
      <c r="T131" s="211"/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  <c r="AF131" s="211"/>
      <c r="AG131" s="211"/>
      <c r="AH131" s="211"/>
      <c r="AI131" s="211"/>
      <c r="AJ131" s="211"/>
      <c r="AK131" s="211"/>
      <c r="AL131" s="211"/>
      <c r="AM131" s="21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11"/>
      <c r="BH131" s="211"/>
      <c r="BI131" s="211"/>
      <c r="BJ131" s="211"/>
      <c r="BK131" s="211"/>
      <c r="BL131" s="211"/>
      <c r="BM131" s="212">
        <v>28.413164689494486</v>
      </c>
    </row>
    <row r="132" spans="1:65">
      <c r="A132" s="29"/>
      <c r="B132" s="19">
        <v>1</v>
      </c>
      <c r="C132" s="9">
        <v>5</v>
      </c>
      <c r="D132" s="214">
        <v>21</v>
      </c>
      <c r="E132" s="214">
        <v>24</v>
      </c>
      <c r="F132" s="215">
        <v>77</v>
      </c>
      <c r="G132" s="214">
        <v>29</v>
      </c>
      <c r="H132" s="214">
        <v>31.164803467985241</v>
      </c>
      <c r="I132" s="214">
        <v>59.999999999999993</v>
      </c>
      <c r="J132" s="210"/>
      <c r="K132" s="211"/>
      <c r="L132" s="211"/>
      <c r="M132" s="211"/>
      <c r="N132" s="211"/>
      <c r="O132" s="211"/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1"/>
      <c r="AI132" s="211"/>
      <c r="AJ132" s="211"/>
      <c r="AK132" s="211"/>
      <c r="AL132" s="211"/>
      <c r="AM132" s="21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11"/>
      <c r="BH132" s="211"/>
      <c r="BI132" s="211"/>
      <c r="BJ132" s="211"/>
      <c r="BK132" s="211"/>
      <c r="BL132" s="211"/>
      <c r="BM132" s="212">
        <v>13</v>
      </c>
    </row>
    <row r="133" spans="1:65">
      <c r="A133" s="29"/>
      <c r="B133" s="19">
        <v>1</v>
      </c>
      <c r="C133" s="9">
        <v>6</v>
      </c>
      <c r="D133" s="214">
        <v>23</v>
      </c>
      <c r="E133" s="214">
        <v>24</v>
      </c>
      <c r="F133" s="215">
        <v>75</v>
      </c>
      <c r="G133" s="214">
        <v>25</v>
      </c>
      <c r="H133" s="214">
        <v>31.404809427416588</v>
      </c>
      <c r="I133" s="214">
        <v>40</v>
      </c>
      <c r="J133" s="210"/>
      <c r="K133" s="211"/>
      <c r="L133" s="211"/>
      <c r="M133" s="211"/>
      <c r="N133" s="211"/>
      <c r="O133" s="211"/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/>
      <c r="AA133" s="211"/>
      <c r="AB133" s="211"/>
      <c r="AC133" s="211"/>
      <c r="AD133" s="211"/>
      <c r="AE133" s="211"/>
      <c r="AF133" s="211"/>
      <c r="AG133" s="211"/>
      <c r="AH133" s="211"/>
      <c r="AI133" s="211"/>
      <c r="AJ133" s="211"/>
      <c r="AK133" s="211"/>
      <c r="AL133" s="211"/>
      <c r="AM133" s="21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11"/>
      <c r="BH133" s="211"/>
      <c r="BI133" s="211"/>
      <c r="BJ133" s="211"/>
      <c r="BK133" s="211"/>
      <c r="BL133" s="211"/>
      <c r="BM133" s="216"/>
    </row>
    <row r="134" spans="1:65">
      <c r="A134" s="29"/>
      <c r="B134" s="20" t="s">
        <v>267</v>
      </c>
      <c r="C134" s="12"/>
      <c r="D134" s="217">
        <v>22.833333333333332</v>
      </c>
      <c r="E134" s="217">
        <v>24.666666666666668</v>
      </c>
      <c r="F134" s="217">
        <v>77.833333333333329</v>
      </c>
      <c r="G134" s="217">
        <v>27</v>
      </c>
      <c r="H134" s="217">
        <v>31.565823447472429</v>
      </c>
      <c r="I134" s="217">
        <v>45</v>
      </c>
      <c r="J134" s="210"/>
      <c r="K134" s="211"/>
      <c r="L134" s="211"/>
      <c r="M134" s="21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11"/>
      <c r="AF134" s="211"/>
      <c r="AG134" s="211"/>
      <c r="AH134" s="211"/>
      <c r="AI134" s="211"/>
      <c r="AJ134" s="211"/>
      <c r="AK134" s="211"/>
      <c r="AL134" s="211"/>
      <c r="AM134" s="21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11"/>
      <c r="BH134" s="211"/>
      <c r="BI134" s="211"/>
      <c r="BJ134" s="211"/>
      <c r="BK134" s="211"/>
      <c r="BL134" s="211"/>
      <c r="BM134" s="216"/>
    </row>
    <row r="135" spans="1:65">
      <c r="A135" s="29"/>
      <c r="B135" s="3" t="s">
        <v>268</v>
      </c>
      <c r="C135" s="28"/>
      <c r="D135" s="214">
        <v>22</v>
      </c>
      <c r="E135" s="214">
        <v>24</v>
      </c>
      <c r="F135" s="214">
        <v>77.5</v>
      </c>
      <c r="G135" s="214">
        <v>27</v>
      </c>
      <c r="H135" s="214">
        <v>31.284806447700916</v>
      </c>
      <c r="I135" s="214">
        <v>35</v>
      </c>
      <c r="J135" s="210"/>
      <c r="K135" s="211"/>
      <c r="L135" s="211"/>
      <c r="M135" s="21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11"/>
      <c r="AF135" s="211"/>
      <c r="AG135" s="211"/>
      <c r="AH135" s="211"/>
      <c r="AI135" s="211"/>
      <c r="AJ135" s="211"/>
      <c r="AK135" s="211"/>
      <c r="AL135" s="211"/>
      <c r="AM135" s="21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11"/>
      <c r="BH135" s="211"/>
      <c r="BI135" s="211"/>
      <c r="BJ135" s="211"/>
      <c r="BK135" s="211"/>
      <c r="BL135" s="211"/>
      <c r="BM135" s="216"/>
    </row>
    <row r="136" spans="1:65">
      <c r="A136" s="29"/>
      <c r="B136" s="3" t="s">
        <v>269</v>
      </c>
      <c r="C136" s="28"/>
      <c r="D136" s="214">
        <v>4.4007575105505072</v>
      </c>
      <c r="E136" s="214">
        <v>1.7511900715418265</v>
      </c>
      <c r="F136" s="214">
        <v>2.0412414523193148</v>
      </c>
      <c r="G136" s="214">
        <v>1.4142135623730951</v>
      </c>
      <c r="H136" s="214">
        <v>0.92055822630466733</v>
      </c>
      <c r="I136" s="214">
        <v>25.88435821108957</v>
      </c>
      <c r="J136" s="210"/>
      <c r="K136" s="211"/>
      <c r="L136" s="211"/>
      <c r="M136" s="211"/>
      <c r="N136" s="211"/>
      <c r="O136" s="211"/>
      <c r="P136" s="211"/>
      <c r="Q136" s="211"/>
      <c r="R136" s="211"/>
      <c r="S136" s="211"/>
      <c r="T136" s="211"/>
      <c r="U136" s="211"/>
      <c r="V136" s="211"/>
      <c r="W136" s="211"/>
      <c r="X136" s="211"/>
      <c r="Y136" s="211"/>
      <c r="Z136" s="211"/>
      <c r="AA136" s="211"/>
      <c r="AB136" s="211"/>
      <c r="AC136" s="211"/>
      <c r="AD136" s="211"/>
      <c r="AE136" s="211"/>
      <c r="AF136" s="211"/>
      <c r="AG136" s="211"/>
      <c r="AH136" s="211"/>
      <c r="AI136" s="211"/>
      <c r="AJ136" s="211"/>
      <c r="AK136" s="211"/>
      <c r="AL136" s="211"/>
      <c r="AM136" s="21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11"/>
      <c r="BH136" s="211"/>
      <c r="BI136" s="211"/>
      <c r="BJ136" s="211"/>
      <c r="BK136" s="211"/>
      <c r="BL136" s="211"/>
      <c r="BM136" s="216"/>
    </row>
    <row r="137" spans="1:65">
      <c r="A137" s="29"/>
      <c r="B137" s="3" t="s">
        <v>86</v>
      </c>
      <c r="C137" s="28"/>
      <c r="D137" s="13">
        <v>0.19273390557155506</v>
      </c>
      <c r="E137" s="13">
        <v>7.0994192089533503E-2</v>
      </c>
      <c r="F137" s="13">
        <v>2.622580024393124E-2</v>
      </c>
      <c r="G137" s="13">
        <v>5.2378280087892415E-2</v>
      </c>
      <c r="H137" s="13">
        <v>2.9163130429229439E-2</v>
      </c>
      <c r="I137" s="13">
        <v>0.57520796024643484</v>
      </c>
      <c r="J137" s="147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9"/>
      <c r="B138" s="3" t="s">
        <v>270</v>
      </c>
      <c r="C138" s="28"/>
      <c r="D138" s="13">
        <v>-0.19638190314731985</v>
      </c>
      <c r="E138" s="13">
        <v>-0.13185782237812649</v>
      </c>
      <c r="F138" s="13">
        <v>1.7393405199284793</v>
      </c>
      <c r="G138" s="13">
        <v>-4.9736265035516869E-2</v>
      </c>
      <c r="H138" s="13">
        <v>0.1109576772749854</v>
      </c>
      <c r="I138" s="13">
        <v>0.58377289160747203</v>
      </c>
      <c r="J138" s="147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9"/>
      <c r="B139" s="45" t="s">
        <v>271</v>
      </c>
      <c r="C139" s="46"/>
      <c r="D139" s="44">
        <v>0.79</v>
      </c>
      <c r="E139" s="44">
        <v>0.56000000000000005</v>
      </c>
      <c r="F139" s="44">
        <v>5.92</v>
      </c>
      <c r="G139" s="44">
        <v>0.28000000000000003</v>
      </c>
      <c r="H139" s="44">
        <v>0.28000000000000003</v>
      </c>
      <c r="I139" s="44">
        <v>1.92</v>
      </c>
      <c r="J139" s="147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B140" s="30"/>
      <c r="C140" s="20"/>
      <c r="D140" s="20"/>
      <c r="E140" s="20"/>
      <c r="F140" s="20"/>
      <c r="G140" s="20"/>
      <c r="H140" s="20"/>
      <c r="I140" s="20"/>
      <c r="BM140" s="53"/>
    </row>
    <row r="141" spans="1:65">
      <c r="BM141" s="53"/>
    </row>
    <row r="142" spans="1:65">
      <c r="BM142" s="53"/>
    </row>
    <row r="143" spans="1:65">
      <c r="BM143" s="53"/>
    </row>
    <row r="144" spans="1:65">
      <c r="BM144" s="53"/>
    </row>
    <row r="145" spans="65:65">
      <c r="BM145" s="53"/>
    </row>
    <row r="146" spans="65:65">
      <c r="BM146" s="53"/>
    </row>
    <row r="147" spans="65:65">
      <c r="BM147" s="53"/>
    </row>
    <row r="148" spans="65:65">
      <c r="BM148" s="53"/>
    </row>
    <row r="149" spans="65:65">
      <c r="BM149" s="53"/>
    </row>
    <row r="150" spans="65:65">
      <c r="BM150" s="53"/>
    </row>
    <row r="151" spans="65:65">
      <c r="BM151" s="53"/>
    </row>
    <row r="152" spans="65:65">
      <c r="BM152" s="53"/>
    </row>
    <row r="153" spans="65:65">
      <c r="BM153" s="53"/>
    </row>
    <row r="154" spans="65:65">
      <c r="BM154" s="53"/>
    </row>
    <row r="155" spans="65:65">
      <c r="BM155" s="53"/>
    </row>
    <row r="156" spans="65:65">
      <c r="BM156" s="53"/>
    </row>
    <row r="157" spans="65:65">
      <c r="BM157" s="53"/>
    </row>
    <row r="158" spans="65:65">
      <c r="BM158" s="53"/>
    </row>
    <row r="159" spans="65:65">
      <c r="BM159" s="53"/>
    </row>
    <row r="160" spans="65:65">
      <c r="BM160" s="53"/>
    </row>
    <row r="161" spans="65:65">
      <c r="BM161" s="53"/>
    </row>
    <row r="162" spans="65:65">
      <c r="BM162" s="53"/>
    </row>
    <row r="163" spans="65:65">
      <c r="BM163" s="53"/>
    </row>
    <row r="164" spans="65:65">
      <c r="BM164" s="53"/>
    </row>
    <row r="165" spans="65:65">
      <c r="BM165" s="53"/>
    </row>
    <row r="166" spans="65:65">
      <c r="BM166" s="53"/>
    </row>
    <row r="167" spans="65:65">
      <c r="BM167" s="53"/>
    </row>
    <row r="168" spans="65:65">
      <c r="BM168" s="53"/>
    </row>
    <row r="169" spans="65:65">
      <c r="BM169" s="53"/>
    </row>
    <row r="170" spans="65:65">
      <c r="BM170" s="53"/>
    </row>
    <row r="171" spans="65:65">
      <c r="BM171" s="53"/>
    </row>
    <row r="172" spans="65:65">
      <c r="BM172" s="53"/>
    </row>
    <row r="173" spans="65:65">
      <c r="BM173" s="53"/>
    </row>
    <row r="174" spans="65:65">
      <c r="BM174" s="53"/>
    </row>
    <row r="175" spans="65:65">
      <c r="BM175" s="53"/>
    </row>
    <row r="176" spans="65:65">
      <c r="BM176" s="53"/>
    </row>
    <row r="177" spans="65:65">
      <c r="BM177" s="53"/>
    </row>
    <row r="178" spans="65:65">
      <c r="BM178" s="53"/>
    </row>
    <row r="179" spans="65:65">
      <c r="BM179" s="53"/>
    </row>
    <row r="180" spans="65:65">
      <c r="BM180" s="53"/>
    </row>
    <row r="181" spans="65:65">
      <c r="BM181" s="53"/>
    </row>
    <row r="182" spans="65:65">
      <c r="BM182" s="53"/>
    </row>
    <row r="183" spans="65:65">
      <c r="BM183" s="53"/>
    </row>
    <row r="184" spans="65:65">
      <c r="BM184" s="53"/>
    </row>
    <row r="185" spans="65:65">
      <c r="BM185" s="53"/>
    </row>
    <row r="186" spans="65:65">
      <c r="BM186" s="53"/>
    </row>
    <row r="187" spans="65:65">
      <c r="BM187" s="53"/>
    </row>
    <row r="188" spans="65:65">
      <c r="BM188" s="53"/>
    </row>
    <row r="189" spans="65:65">
      <c r="BM189" s="54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5"/>
    </row>
    <row r="208" spans="65:65">
      <c r="BM208" s="55"/>
    </row>
    <row r="209" spans="65:65">
      <c r="BM209" s="55"/>
    </row>
    <row r="210" spans="65:65">
      <c r="BM210" s="55"/>
    </row>
    <row r="211" spans="65:65">
      <c r="BM211" s="55"/>
    </row>
    <row r="212" spans="65:65">
      <c r="BM212" s="55"/>
    </row>
    <row r="213" spans="65:65">
      <c r="BM213" s="55"/>
    </row>
    <row r="214" spans="65:65">
      <c r="BM214" s="55"/>
    </row>
    <row r="215" spans="65:65">
      <c r="BM215" s="55"/>
    </row>
    <row r="216" spans="65:65">
      <c r="BM216" s="55"/>
    </row>
    <row r="217" spans="65:65">
      <c r="BM217" s="55"/>
    </row>
    <row r="218" spans="65:65">
      <c r="BM218" s="55"/>
    </row>
    <row r="219" spans="65:65">
      <c r="BM219" s="55"/>
    </row>
    <row r="220" spans="65:65">
      <c r="BM220" s="55"/>
    </row>
    <row r="221" spans="65:65">
      <c r="BM221" s="55"/>
    </row>
    <row r="222" spans="65:65">
      <c r="BM222" s="55"/>
    </row>
    <row r="223" spans="65:65">
      <c r="BM223" s="55"/>
    </row>
  </sheetData>
  <dataConsolidate/>
  <conditionalFormatting sqref="B6:C25 E6:I25 B38:I43 B56:H61 B74:I79 B92:I97 B110:I115 B128:I133">
    <cfRule type="expression" dxfId="17" priority="21">
      <formula>AND($B6&lt;&gt;$B5,NOT(ISBLANK(INDIRECT(Anlyt_LabRefThisCol))))</formula>
    </cfRule>
  </conditionalFormatting>
  <conditionalFormatting sqref="C2:I31 C34:I49 C52:H67 C70:I85 C88:I103 C106:I121 C124:I139">
    <cfRule type="expression" dxfId="16" priority="19" stopIfTrue="1">
      <formula>AND(ISBLANK(INDIRECT(Anlyt_LabRefLastCol)),ISBLANK(INDIRECT(Anlyt_LabRefThisCol)))</formula>
    </cfRule>
    <cfRule type="expression" dxfId="15" priority="20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401F4-546F-44A2-90D8-AC97C2304263}">
  <sheetPr codeName="Sheet13"/>
  <dimension ref="A1:BN119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493</v>
      </c>
      <c r="BM1" s="27" t="s">
        <v>274</v>
      </c>
    </row>
    <row r="2" spans="1:66" ht="15">
      <c r="A2" s="24" t="s">
        <v>117</v>
      </c>
      <c r="B2" s="18" t="s">
        <v>118</v>
      </c>
      <c r="C2" s="15" t="s">
        <v>119</v>
      </c>
      <c r="D2" s="16" t="s">
        <v>240</v>
      </c>
      <c r="E2" s="14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241</v>
      </c>
      <c r="C3" s="9" t="s">
        <v>241</v>
      </c>
      <c r="D3" s="145" t="s">
        <v>283</v>
      </c>
      <c r="E3" s="14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4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4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27">
        <v>0.14000000000000001</v>
      </c>
      <c r="E6" s="228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30">
        <v>1</v>
      </c>
    </row>
    <row r="7" spans="1:66">
      <c r="A7" s="29"/>
      <c r="B7" s="19">
        <v>1</v>
      </c>
      <c r="C7" s="9">
        <v>2</v>
      </c>
      <c r="D7" s="23">
        <v>0.14000000000000001</v>
      </c>
      <c r="E7" s="228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30">
        <v>6</v>
      </c>
    </row>
    <row r="8" spans="1:66">
      <c r="A8" s="29"/>
      <c r="B8" s="19">
        <v>1</v>
      </c>
      <c r="C8" s="9">
        <v>3</v>
      </c>
      <c r="D8" s="23">
        <v>0.14000000000000001</v>
      </c>
      <c r="E8" s="228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30">
        <v>16</v>
      </c>
    </row>
    <row r="9" spans="1:66">
      <c r="A9" s="29"/>
      <c r="B9" s="19">
        <v>1</v>
      </c>
      <c r="C9" s="9">
        <v>4</v>
      </c>
      <c r="D9" s="23">
        <v>0.14000000000000001</v>
      </c>
      <c r="E9" s="228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30">
        <v>0.14499999999999999</v>
      </c>
      <c r="BN9" s="27"/>
    </row>
    <row r="10" spans="1:66">
      <c r="A10" s="29"/>
      <c r="B10" s="19">
        <v>1</v>
      </c>
      <c r="C10" s="9">
        <v>5</v>
      </c>
      <c r="D10" s="23">
        <v>0.16</v>
      </c>
      <c r="E10" s="228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30">
        <v>12</v>
      </c>
    </row>
    <row r="11" spans="1:66">
      <c r="A11" s="29"/>
      <c r="B11" s="19">
        <v>1</v>
      </c>
      <c r="C11" s="9">
        <v>6</v>
      </c>
      <c r="D11" s="23">
        <v>0.15</v>
      </c>
      <c r="E11" s="228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54"/>
    </row>
    <row r="12" spans="1:66">
      <c r="A12" s="29"/>
      <c r="B12" s="20" t="s">
        <v>267</v>
      </c>
      <c r="C12" s="12"/>
      <c r="D12" s="231">
        <v>0.14500000000000002</v>
      </c>
      <c r="E12" s="228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54"/>
    </row>
    <row r="13" spans="1:66">
      <c r="A13" s="29"/>
      <c r="B13" s="3" t="s">
        <v>268</v>
      </c>
      <c r="C13" s="28"/>
      <c r="D13" s="23">
        <v>0.14000000000000001</v>
      </c>
      <c r="E13" s="228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54"/>
    </row>
    <row r="14" spans="1:66">
      <c r="A14" s="29"/>
      <c r="B14" s="3" t="s">
        <v>269</v>
      </c>
      <c r="C14" s="28"/>
      <c r="D14" s="23">
        <v>8.3666002653407495E-3</v>
      </c>
      <c r="E14" s="228"/>
      <c r="F14" s="229"/>
      <c r="G14" s="229"/>
      <c r="H14" s="229"/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54"/>
    </row>
    <row r="15" spans="1:66">
      <c r="A15" s="29"/>
      <c r="B15" s="3" t="s">
        <v>86</v>
      </c>
      <c r="C15" s="28"/>
      <c r="D15" s="13">
        <v>5.7700691485108611E-2</v>
      </c>
      <c r="E15" s="14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9"/>
      <c r="B16" s="3" t="s">
        <v>270</v>
      </c>
      <c r="C16" s="28"/>
      <c r="D16" s="13">
        <v>2.2204460492503131E-16</v>
      </c>
      <c r="E16" s="14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9"/>
      <c r="B17" s="45" t="s">
        <v>271</v>
      </c>
      <c r="C17" s="46"/>
      <c r="D17" s="44" t="s">
        <v>272</v>
      </c>
      <c r="E17" s="14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30"/>
      <c r="C18" s="20"/>
      <c r="D18" s="20"/>
      <c r="BM18" s="53"/>
    </row>
    <row r="19" spans="1:65" ht="15">
      <c r="B19" s="8" t="s">
        <v>494</v>
      </c>
      <c r="BM19" s="27" t="s">
        <v>66</v>
      </c>
    </row>
    <row r="20" spans="1:65" ht="15">
      <c r="A20" s="24" t="s">
        <v>60</v>
      </c>
      <c r="B20" s="18" t="s">
        <v>118</v>
      </c>
      <c r="C20" s="15" t="s">
        <v>119</v>
      </c>
      <c r="D20" s="16" t="s">
        <v>240</v>
      </c>
      <c r="E20" s="17" t="s">
        <v>240</v>
      </c>
      <c r="F20" s="17" t="s">
        <v>240</v>
      </c>
      <c r="G20" s="17" t="s">
        <v>240</v>
      </c>
      <c r="H20" s="17" t="s">
        <v>240</v>
      </c>
      <c r="I20" s="17" t="s">
        <v>240</v>
      </c>
      <c r="J20" s="17" t="s">
        <v>240</v>
      </c>
      <c r="K20" s="17" t="s">
        <v>240</v>
      </c>
      <c r="L20" s="17" t="s">
        <v>240</v>
      </c>
      <c r="M20" s="17" t="s">
        <v>240</v>
      </c>
      <c r="N20" s="17" t="s">
        <v>240</v>
      </c>
      <c r="O20" s="17" t="s">
        <v>240</v>
      </c>
      <c r="P20" s="17" t="s">
        <v>240</v>
      </c>
      <c r="Q20" s="17" t="s">
        <v>240</v>
      </c>
      <c r="R20" s="17" t="s">
        <v>240</v>
      </c>
      <c r="S20" s="17" t="s">
        <v>240</v>
      </c>
      <c r="T20" s="17" t="s">
        <v>240</v>
      </c>
      <c r="U20" s="17" t="s">
        <v>240</v>
      </c>
      <c r="V20" s="17" t="s">
        <v>240</v>
      </c>
      <c r="W20" s="17" t="s">
        <v>240</v>
      </c>
      <c r="X20" s="17" t="s">
        <v>240</v>
      </c>
      <c r="Y20" s="147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241</v>
      </c>
      <c r="C21" s="9" t="s">
        <v>241</v>
      </c>
      <c r="D21" s="145" t="s">
        <v>243</v>
      </c>
      <c r="E21" s="146" t="s">
        <v>244</v>
      </c>
      <c r="F21" s="146" t="s">
        <v>245</v>
      </c>
      <c r="G21" s="146" t="s">
        <v>246</v>
      </c>
      <c r="H21" s="146" t="s">
        <v>283</v>
      </c>
      <c r="I21" s="146" t="s">
        <v>247</v>
      </c>
      <c r="J21" s="146" t="s">
        <v>248</v>
      </c>
      <c r="K21" s="146" t="s">
        <v>249</v>
      </c>
      <c r="L21" s="146" t="s">
        <v>250</v>
      </c>
      <c r="M21" s="146" t="s">
        <v>251</v>
      </c>
      <c r="N21" s="146" t="s">
        <v>252</v>
      </c>
      <c r="O21" s="146" t="s">
        <v>253</v>
      </c>
      <c r="P21" s="146" t="s">
        <v>254</v>
      </c>
      <c r="Q21" s="146" t="s">
        <v>256</v>
      </c>
      <c r="R21" s="146" t="s">
        <v>257</v>
      </c>
      <c r="S21" s="146" t="s">
        <v>258</v>
      </c>
      <c r="T21" s="146" t="s">
        <v>259</v>
      </c>
      <c r="U21" s="146" t="s">
        <v>284</v>
      </c>
      <c r="V21" s="146" t="s">
        <v>275</v>
      </c>
      <c r="W21" s="146" t="s">
        <v>285</v>
      </c>
      <c r="X21" s="146" t="s">
        <v>260</v>
      </c>
      <c r="Y21" s="147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102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102</v>
      </c>
      <c r="L22" s="11" t="s">
        <v>102</v>
      </c>
      <c r="M22" s="11" t="s">
        <v>102</v>
      </c>
      <c r="N22" s="11" t="s">
        <v>102</v>
      </c>
      <c r="O22" s="11" t="s">
        <v>102</v>
      </c>
      <c r="P22" s="11" t="s">
        <v>102</v>
      </c>
      <c r="Q22" s="11" t="s">
        <v>102</v>
      </c>
      <c r="R22" s="11" t="s">
        <v>102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11" t="s">
        <v>102</v>
      </c>
      <c r="X22" s="11" t="s">
        <v>102</v>
      </c>
      <c r="Y22" s="147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147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1.26</v>
      </c>
      <c r="E24" s="21">
        <v>1.26</v>
      </c>
      <c r="F24" s="21">
        <v>1.29</v>
      </c>
      <c r="G24" s="21">
        <v>1.26</v>
      </c>
      <c r="H24" s="21">
        <v>1.29</v>
      </c>
      <c r="I24" s="21">
        <v>1.2777592799999999</v>
      </c>
      <c r="J24" s="21">
        <v>1.26</v>
      </c>
      <c r="K24" s="21">
        <v>1.26</v>
      </c>
      <c r="L24" s="21">
        <v>1.23</v>
      </c>
      <c r="M24" s="141">
        <v>1.17</v>
      </c>
      <c r="N24" s="21">
        <v>1.28</v>
      </c>
      <c r="O24" s="21">
        <v>1.18</v>
      </c>
      <c r="P24" s="21">
        <v>1.17</v>
      </c>
      <c r="Q24" s="21">
        <v>1.177</v>
      </c>
      <c r="R24" s="21">
        <v>1.31</v>
      </c>
      <c r="S24" s="21">
        <v>1.2535500000000002</v>
      </c>
      <c r="T24" s="21">
        <v>1.22</v>
      </c>
      <c r="U24" s="21">
        <v>1.2620669999999998</v>
      </c>
      <c r="V24" s="21">
        <v>1.33</v>
      </c>
      <c r="W24" s="21">
        <v>1.246</v>
      </c>
      <c r="X24" s="21">
        <v>1.1599999999999999</v>
      </c>
      <c r="Y24" s="147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1.27</v>
      </c>
      <c r="E25" s="11">
        <v>1.23</v>
      </c>
      <c r="F25" s="11">
        <v>1.31</v>
      </c>
      <c r="G25" s="11">
        <v>1.25</v>
      </c>
      <c r="H25" s="11">
        <v>1.31</v>
      </c>
      <c r="I25" s="11">
        <v>1.2489561</v>
      </c>
      <c r="J25" s="11">
        <v>1.25</v>
      </c>
      <c r="K25" s="11">
        <v>1.28</v>
      </c>
      <c r="L25" s="11">
        <v>1.25</v>
      </c>
      <c r="M25" s="142">
        <v>1.1599999999999999</v>
      </c>
      <c r="N25" s="11">
        <v>1.29</v>
      </c>
      <c r="O25" s="11">
        <v>1.19</v>
      </c>
      <c r="P25" s="11">
        <v>1.17</v>
      </c>
      <c r="Q25" s="11">
        <v>1.1919999999999999</v>
      </c>
      <c r="R25" s="11">
        <v>1.33</v>
      </c>
      <c r="S25" s="11">
        <v>1.2726500000000001</v>
      </c>
      <c r="T25" s="11">
        <v>1.24</v>
      </c>
      <c r="U25" s="11">
        <v>1.2621154999999999</v>
      </c>
      <c r="V25" s="11">
        <v>1.36</v>
      </c>
      <c r="W25" s="11">
        <v>1.248</v>
      </c>
      <c r="X25" s="11">
        <v>1.19</v>
      </c>
      <c r="Y25" s="147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1.26</v>
      </c>
      <c r="E26" s="11">
        <v>1.27</v>
      </c>
      <c r="F26" s="11">
        <v>1.33</v>
      </c>
      <c r="G26" s="11">
        <v>1.27</v>
      </c>
      <c r="H26" s="11">
        <v>1.3</v>
      </c>
      <c r="I26" s="11">
        <v>1.28621962</v>
      </c>
      <c r="J26" s="11">
        <v>1.25</v>
      </c>
      <c r="K26" s="11">
        <v>1.19</v>
      </c>
      <c r="L26" s="11">
        <v>1.26</v>
      </c>
      <c r="M26" s="142">
        <v>1.1499999999999999</v>
      </c>
      <c r="N26" s="11">
        <v>1.27</v>
      </c>
      <c r="O26" s="11">
        <v>1.19</v>
      </c>
      <c r="P26" s="11">
        <v>1.17</v>
      </c>
      <c r="Q26" s="11">
        <v>1.1850000000000001</v>
      </c>
      <c r="R26" s="11">
        <v>1.22</v>
      </c>
      <c r="S26" s="11">
        <v>1.259725</v>
      </c>
      <c r="T26" s="11">
        <v>1.22</v>
      </c>
      <c r="U26" s="11">
        <v>1.2963199999999999</v>
      </c>
      <c r="V26" s="11">
        <v>1.33</v>
      </c>
      <c r="W26" s="11"/>
      <c r="X26" s="11">
        <v>1.1599999999999999</v>
      </c>
      <c r="Y26" s="147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1.26</v>
      </c>
      <c r="E27" s="11">
        <v>1.22</v>
      </c>
      <c r="F27" s="11">
        <v>1.28</v>
      </c>
      <c r="G27" s="11">
        <v>1.25</v>
      </c>
      <c r="H27" s="11">
        <v>1.28</v>
      </c>
      <c r="I27" s="11">
        <v>1.3012390999999999</v>
      </c>
      <c r="J27" s="11">
        <v>1.27</v>
      </c>
      <c r="K27" s="11">
        <v>1.23</v>
      </c>
      <c r="L27" s="11">
        <v>1.23</v>
      </c>
      <c r="M27" s="142">
        <v>1.1299999999999999</v>
      </c>
      <c r="N27" s="11">
        <v>1.26</v>
      </c>
      <c r="O27" s="11">
        <v>1.2</v>
      </c>
      <c r="P27" s="11">
        <v>1.1499999999999999</v>
      </c>
      <c r="Q27" s="11">
        <v>1.19</v>
      </c>
      <c r="R27" s="11">
        <v>1.25</v>
      </c>
      <c r="S27" s="11">
        <v>1.251125</v>
      </c>
      <c r="T27" s="11">
        <v>1.26</v>
      </c>
      <c r="U27" s="11">
        <v>1.2613103999999999</v>
      </c>
      <c r="V27" s="11">
        <v>1.36</v>
      </c>
      <c r="W27" s="11"/>
      <c r="X27" s="11">
        <v>1.17</v>
      </c>
      <c r="Y27" s="147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1.2492474229999999</v>
      </c>
    </row>
    <row r="28" spans="1:65">
      <c r="A28" s="29"/>
      <c r="B28" s="19">
        <v>1</v>
      </c>
      <c r="C28" s="9">
        <v>5</v>
      </c>
      <c r="D28" s="11">
        <v>1.25</v>
      </c>
      <c r="E28" s="11">
        <v>1.2</v>
      </c>
      <c r="F28" s="11">
        <v>1.3</v>
      </c>
      <c r="G28" s="11">
        <v>1.27</v>
      </c>
      <c r="H28" s="11">
        <v>1.29</v>
      </c>
      <c r="I28" s="11">
        <v>1.3281410800000002</v>
      </c>
      <c r="J28" s="11">
        <v>1.25</v>
      </c>
      <c r="K28" s="11">
        <v>1.21</v>
      </c>
      <c r="L28" s="11">
        <v>1.26</v>
      </c>
      <c r="M28" s="148">
        <v>1.22</v>
      </c>
      <c r="N28" s="11">
        <v>1.26</v>
      </c>
      <c r="O28" s="11">
        <v>1.21</v>
      </c>
      <c r="P28" s="11">
        <v>1.19</v>
      </c>
      <c r="Q28" s="11">
        <v>1.1910000000000001</v>
      </c>
      <c r="R28" s="11">
        <v>1.26</v>
      </c>
      <c r="S28" s="11">
        <v>1.2742</v>
      </c>
      <c r="T28" s="11">
        <v>1.25</v>
      </c>
      <c r="U28" s="11">
        <v>1.29396</v>
      </c>
      <c r="V28" s="11">
        <v>1.37</v>
      </c>
      <c r="W28" s="11"/>
      <c r="X28" s="11">
        <v>1.21</v>
      </c>
      <c r="Y28" s="147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15</v>
      </c>
    </row>
    <row r="29" spans="1:65">
      <c r="A29" s="29"/>
      <c r="B29" s="19">
        <v>1</v>
      </c>
      <c r="C29" s="9">
        <v>6</v>
      </c>
      <c r="D29" s="11">
        <v>1.26</v>
      </c>
      <c r="E29" s="11">
        <v>1.19</v>
      </c>
      <c r="F29" s="11">
        <v>1.31</v>
      </c>
      <c r="G29" s="11">
        <v>1.23</v>
      </c>
      <c r="H29" s="11">
        <v>1.31</v>
      </c>
      <c r="I29" s="11">
        <v>1.29201828</v>
      </c>
      <c r="J29" s="11">
        <v>1.26</v>
      </c>
      <c r="K29" s="11">
        <v>1.18</v>
      </c>
      <c r="L29" s="11">
        <v>1.22</v>
      </c>
      <c r="M29" s="142">
        <v>1.1499999999999999</v>
      </c>
      <c r="N29" s="11">
        <v>1.27</v>
      </c>
      <c r="O29" s="11">
        <v>1.19</v>
      </c>
      <c r="P29" s="11">
        <v>1.19</v>
      </c>
      <c r="Q29" s="11">
        <v>1.1950000000000001</v>
      </c>
      <c r="R29" s="11">
        <v>1.25</v>
      </c>
      <c r="S29" s="11">
        <v>1.2233749999999999</v>
      </c>
      <c r="T29" s="11">
        <v>1.22</v>
      </c>
      <c r="U29" s="11">
        <v>1.2629594</v>
      </c>
      <c r="V29" s="11">
        <v>1.34</v>
      </c>
      <c r="W29" s="11"/>
      <c r="X29" s="11">
        <v>1.1499999999999999</v>
      </c>
      <c r="Y29" s="147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9"/>
      <c r="B30" s="20" t="s">
        <v>267</v>
      </c>
      <c r="C30" s="12"/>
      <c r="D30" s="22">
        <v>1.26</v>
      </c>
      <c r="E30" s="22">
        <v>1.2283333333333335</v>
      </c>
      <c r="F30" s="22">
        <v>1.3033333333333335</v>
      </c>
      <c r="G30" s="22">
        <v>1.2549999999999999</v>
      </c>
      <c r="H30" s="22">
        <v>1.2966666666666669</v>
      </c>
      <c r="I30" s="22">
        <v>1.2890555766666665</v>
      </c>
      <c r="J30" s="22">
        <v>1.2566666666666666</v>
      </c>
      <c r="K30" s="22">
        <v>1.2249999999999999</v>
      </c>
      <c r="L30" s="22">
        <v>1.2416666666666667</v>
      </c>
      <c r="M30" s="22">
        <v>1.1633333333333331</v>
      </c>
      <c r="N30" s="22">
        <v>1.2716666666666667</v>
      </c>
      <c r="O30" s="22">
        <v>1.1933333333333334</v>
      </c>
      <c r="P30" s="22">
        <v>1.1733333333333331</v>
      </c>
      <c r="Q30" s="22">
        <v>1.1883333333333332</v>
      </c>
      <c r="R30" s="22">
        <v>1.27</v>
      </c>
      <c r="S30" s="22">
        <v>1.2557708333333335</v>
      </c>
      <c r="T30" s="22">
        <v>1.2349999999999999</v>
      </c>
      <c r="U30" s="22">
        <v>1.27312205</v>
      </c>
      <c r="V30" s="22">
        <v>1.3483333333333336</v>
      </c>
      <c r="W30" s="22">
        <v>1.2469999999999999</v>
      </c>
      <c r="X30" s="22">
        <v>1.1733333333333331</v>
      </c>
      <c r="Y30" s="147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9"/>
      <c r="B31" s="3" t="s">
        <v>268</v>
      </c>
      <c r="C31" s="28"/>
      <c r="D31" s="11">
        <v>1.26</v>
      </c>
      <c r="E31" s="11">
        <v>1.2250000000000001</v>
      </c>
      <c r="F31" s="11">
        <v>1.3050000000000002</v>
      </c>
      <c r="G31" s="11">
        <v>1.2549999999999999</v>
      </c>
      <c r="H31" s="11">
        <v>1.2949999999999999</v>
      </c>
      <c r="I31" s="11">
        <v>1.28911895</v>
      </c>
      <c r="J31" s="11">
        <v>1.2549999999999999</v>
      </c>
      <c r="K31" s="11">
        <v>1.22</v>
      </c>
      <c r="L31" s="11">
        <v>1.24</v>
      </c>
      <c r="M31" s="11">
        <v>1.1549999999999998</v>
      </c>
      <c r="N31" s="11">
        <v>1.27</v>
      </c>
      <c r="O31" s="11">
        <v>1.19</v>
      </c>
      <c r="P31" s="11">
        <v>1.17</v>
      </c>
      <c r="Q31" s="11">
        <v>1.1905000000000001</v>
      </c>
      <c r="R31" s="11">
        <v>1.2549999999999999</v>
      </c>
      <c r="S31" s="11">
        <v>1.2566375000000001</v>
      </c>
      <c r="T31" s="11">
        <v>1.23</v>
      </c>
      <c r="U31" s="11">
        <v>1.26253745</v>
      </c>
      <c r="V31" s="11">
        <v>1.35</v>
      </c>
      <c r="W31" s="11">
        <v>1.2469999999999999</v>
      </c>
      <c r="X31" s="11">
        <v>1.165</v>
      </c>
      <c r="Y31" s="147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9"/>
      <c r="B32" s="3" t="s">
        <v>269</v>
      </c>
      <c r="C32" s="28"/>
      <c r="D32" s="23">
        <v>6.324555320336764E-3</v>
      </c>
      <c r="E32" s="23">
        <v>3.1885210782848346E-2</v>
      </c>
      <c r="F32" s="23">
        <v>1.7511900715418277E-2</v>
      </c>
      <c r="G32" s="23">
        <v>1.5165750888103116E-2</v>
      </c>
      <c r="H32" s="23">
        <v>1.2110601416389977E-2</v>
      </c>
      <c r="I32" s="23">
        <v>2.6185910028915724E-2</v>
      </c>
      <c r="J32" s="23">
        <v>8.1649658092772665E-3</v>
      </c>
      <c r="K32" s="23">
        <v>3.937003937005909E-2</v>
      </c>
      <c r="L32" s="23">
        <v>1.7224014243685099E-2</v>
      </c>
      <c r="M32" s="23">
        <v>3.076794869123823E-2</v>
      </c>
      <c r="N32" s="23">
        <v>1.1690451944500132E-2</v>
      </c>
      <c r="O32" s="23">
        <v>1.0327955589886454E-2</v>
      </c>
      <c r="P32" s="23">
        <v>1.5055453054181633E-2</v>
      </c>
      <c r="Q32" s="23">
        <v>6.4394616752230542E-3</v>
      </c>
      <c r="R32" s="23">
        <v>4.147288270665548E-2</v>
      </c>
      <c r="S32" s="23">
        <v>1.8526639041301269E-2</v>
      </c>
      <c r="T32" s="23">
        <v>1.7606816861659026E-2</v>
      </c>
      <c r="U32" s="23">
        <v>1.7079331652936559E-2</v>
      </c>
      <c r="V32" s="23">
        <v>1.7224014243685099E-2</v>
      </c>
      <c r="W32" s="23">
        <v>1.4142135623730963E-3</v>
      </c>
      <c r="X32" s="23">
        <v>2.2509257354845533E-2</v>
      </c>
      <c r="Y32" s="228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54"/>
    </row>
    <row r="33" spans="1:65">
      <c r="A33" s="29"/>
      <c r="B33" s="3" t="s">
        <v>86</v>
      </c>
      <c r="C33" s="28"/>
      <c r="D33" s="13">
        <v>5.0194883494736218E-3</v>
      </c>
      <c r="E33" s="13">
        <v>2.5958109185493902E-2</v>
      </c>
      <c r="F33" s="13">
        <v>1.3436240958121438E-2</v>
      </c>
      <c r="G33" s="13">
        <v>1.2084263655859058E-2</v>
      </c>
      <c r="H33" s="13">
        <v>9.3397954368046078E-3</v>
      </c>
      <c r="I33" s="13">
        <v>2.0314027186189406E-2</v>
      </c>
      <c r="J33" s="13">
        <v>6.4973202726344298E-3</v>
      </c>
      <c r="K33" s="13">
        <v>3.213880764902783E-2</v>
      </c>
      <c r="L33" s="13">
        <v>1.3871689323773233E-2</v>
      </c>
      <c r="M33" s="13">
        <v>2.6448093430863812E-2</v>
      </c>
      <c r="N33" s="13">
        <v>9.1930159458716628E-3</v>
      </c>
      <c r="O33" s="13">
        <v>8.6547113881730049E-3</v>
      </c>
      <c r="P33" s="13">
        <v>1.2831352034813894E-2</v>
      </c>
      <c r="Q33" s="13">
        <v>5.4189018304822336E-3</v>
      </c>
      <c r="R33" s="13">
        <v>3.2655813154846836E-2</v>
      </c>
      <c r="S33" s="13">
        <v>1.4753200623495874E-2</v>
      </c>
      <c r="T33" s="13">
        <v>1.4256531871788687E-2</v>
      </c>
      <c r="U33" s="13">
        <v>1.3415313679420256E-2</v>
      </c>
      <c r="V33" s="13">
        <v>1.2774299809902419E-2</v>
      </c>
      <c r="W33" s="13">
        <v>1.1340926723120261E-3</v>
      </c>
      <c r="X33" s="13">
        <v>1.91840261546979E-2</v>
      </c>
      <c r="Y33" s="147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9"/>
      <c r="B34" s="3" t="s">
        <v>270</v>
      </c>
      <c r="C34" s="28"/>
      <c r="D34" s="13">
        <v>8.6072436909081507E-3</v>
      </c>
      <c r="E34" s="13">
        <v>-1.6741351057937282E-2</v>
      </c>
      <c r="F34" s="13">
        <v>4.3294794399854952E-2</v>
      </c>
      <c r="G34" s="13">
        <v>4.6048339937219129E-3</v>
      </c>
      <c r="H34" s="13">
        <v>3.7958248136940043E-2</v>
      </c>
      <c r="I34" s="13">
        <v>3.1865708052508435E-2</v>
      </c>
      <c r="J34" s="13">
        <v>5.9389705594508069E-3</v>
      </c>
      <c r="K34" s="13">
        <v>-1.9409624189394958E-2</v>
      </c>
      <c r="L34" s="13">
        <v>-6.0682585321075733E-3</v>
      </c>
      <c r="M34" s="13">
        <v>-6.8772677121357373E-2</v>
      </c>
      <c r="N34" s="13">
        <v>1.7946199651009298E-2</v>
      </c>
      <c r="O34" s="13">
        <v>-4.4758218938240391E-2</v>
      </c>
      <c r="P34" s="13">
        <v>-6.0767857726985119E-2</v>
      </c>
      <c r="Q34" s="13">
        <v>-4.8760628635426628E-2</v>
      </c>
      <c r="R34" s="13">
        <v>1.6612063085280404E-2</v>
      </c>
      <c r="S34" s="13">
        <v>5.2218721553716207E-3</v>
      </c>
      <c r="T34" s="13">
        <v>-1.1404804795022594E-2</v>
      </c>
      <c r="U34" s="13">
        <v>1.9111207724300527E-2</v>
      </c>
      <c r="V34" s="13">
        <v>7.9316481674530204E-2</v>
      </c>
      <c r="W34" s="13">
        <v>-1.799021521775801E-3</v>
      </c>
      <c r="X34" s="13">
        <v>-6.0767857726985119E-2</v>
      </c>
      <c r="Y34" s="147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9"/>
      <c r="B35" s="45" t="s">
        <v>271</v>
      </c>
      <c r="C35" s="46"/>
      <c r="D35" s="44">
        <v>0.13</v>
      </c>
      <c r="E35" s="44">
        <v>0.67</v>
      </c>
      <c r="F35" s="44">
        <v>1.22</v>
      </c>
      <c r="G35" s="44">
        <v>0</v>
      </c>
      <c r="H35" s="44">
        <v>1.05</v>
      </c>
      <c r="I35" s="44">
        <v>0.86</v>
      </c>
      <c r="J35" s="44">
        <v>0.04</v>
      </c>
      <c r="K35" s="44">
        <v>0.76</v>
      </c>
      <c r="L35" s="44">
        <v>0.34</v>
      </c>
      <c r="M35" s="44">
        <v>2.3199999999999998</v>
      </c>
      <c r="N35" s="44">
        <v>0.42</v>
      </c>
      <c r="O35" s="44">
        <v>1.56</v>
      </c>
      <c r="P35" s="44">
        <v>2.0699999999999998</v>
      </c>
      <c r="Q35" s="44">
        <v>1.69</v>
      </c>
      <c r="R35" s="44">
        <v>0.38</v>
      </c>
      <c r="S35" s="44">
        <v>0.02</v>
      </c>
      <c r="T35" s="44">
        <v>0.51</v>
      </c>
      <c r="U35" s="44">
        <v>0.46</v>
      </c>
      <c r="V35" s="44">
        <v>2.36</v>
      </c>
      <c r="W35" s="44">
        <v>0.2</v>
      </c>
      <c r="X35" s="44">
        <v>2.0699999999999998</v>
      </c>
      <c r="Y35" s="147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X29">
    <cfRule type="expression" dxfId="14" priority="6">
      <formula>AND($B6&lt;&gt;$B5,NOT(ISBLANK(INDIRECT(Anlyt_LabRefThisCol))))</formula>
    </cfRule>
  </conditionalFormatting>
  <conditionalFormatting sqref="C2:D17 C20:X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Fire Assay (NiS)</vt:lpstr>
      <vt:lpstr>IRC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2026-07-30T04:23:40Z</dcterms:modified>
</cp:coreProperties>
</file>